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<sst xmlns="http://schemas.openxmlformats.org/spreadsheetml/2006/main" count="394" uniqueCount="114">
  <si>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</si>
  <si>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</si>
  <si>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</si>
  <si>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</si>
  <si>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</si>
  <si>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</si>
  <si>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</si>
  <si>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</si>
  <si>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</si>
  <si>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</si>
  <si>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</si>
  <si>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</si>
  <si>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</si>
  <si>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</si>
  <si>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</si>
  <si>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</si>
  <si>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</si>
  <si>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</si>
  <si>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</si>
  <si>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</si>
  <si>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</si>
  <si>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</si>
  <si>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</si>
  <si>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</si>
  <si>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</si>
  <si>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</si>
  <si>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</si>
  <si>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</si>
  <si>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</si>
  <si>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</si>
  <si>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</si>
  <si>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</si>
  <si>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</si>
  <si>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</si>
  <si>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</si>
  <si>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</si>
  <si>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</si>
  <si>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</si>
  <si>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</si>
  <si>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</si>
  <si>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</si>
  <si>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</si>
  <si>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</si>
  <si>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</si>
  <si>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</si>
  <si>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</si>
  <si>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</si>
  <si>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</si>
  <si>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</si>
  <si>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</si>
  <si>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</si>
  <si>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</si>
  <si>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</si>
  <si>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</si>
  <si>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</si>
  <si>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</si>
  <si>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</si>
  <si>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</si>
  <si>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</si>
  <si>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</si>
  <si>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</si>
  <si>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</si>
  <si>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</si>
  <si>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</si>
  <si>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</si>
  <si>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</si>
  <si>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</si>
  <si>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</si>
  <si>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</si>
  <si>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</si>
  <si>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</si>
  <si>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</si>
  <si>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</si>
  <si>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</si>
  <si>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</si>
  <si>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</si>
  <si>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</si>
  <si>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</si>
  <si>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</si>
  <si>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</si>
  <si>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</si>
  <si>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</si>
  <si>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</si>
  <si>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</si>
  <si>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</si>
  <si>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</si>
  <si>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CAPE DISCOVERY BRUT CUVEE 750ML</t>
  </si>
  <si>
    <t>PPN</t>
  </si>
  <si>
    <t>STATUS</t>
  </si>
  <si>
    <t>INV/PERMAQ/25/12/0251</t>
  </si>
  <si>
    <t>CORONA BEER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</si>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</sst>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178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180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4" borderId="10" xfId="0" applyNumberFormat="1" applyFont="1" applyFill="1" applyBorder="1" applyAlignment="1">
      <alignment horizontal="center" vertical="center" wrapText="1"/>
    </xf>
    <xf numFmtId="180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0" fontId="14" fillId="4" borderId="7" xfId="0" applyFont="1" applyFill="1" applyBorder="1" applyAlignment="1">
      <alignment horizontal="center" vertical="center"/>
    </xf>
    <xf numFmtId="180" fontId="14" fillId="0" borderId="7" xfId="0" applyNumberFormat="1" applyFont="1" applyBorder="1" applyAlignment="1">
      <alignment horizontal="center" vertical="center"/>
    </xf>
    <xf numFmtId="179" fontId="14" fillId="4" borderId="10" xfId="0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0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79" fontId="0" fillId="4" borderId="5" xfId="0" applyNumberFormat="1" applyFill="1" applyBorder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79" fontId="30" fillId="0" borderId="2" xfId="0" applyNumberFormat="1" applyFont="1" applyFill="1" applyBorder="1" applyAlignment="1">
      <alignment horizontal="center" vertical="center"/>
    </xf>
    <xf numFmtId="178" fontId="0" fillId="0" borderId="2" xfId="0" applyNumberFormat="1" applyFill="1" applyBorder="1" applyAlignment="1">
      <alignment horizontal="center" vertical="center"/>
    </xf>
    <xf numFmtId="179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4340860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4504055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4531360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4483100" y="5643880"/>
          <a:ext cx="1399540" cy="24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17482820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17482820" y="5387975"/>
          <a:ext cx="3827145" cy="49256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4827905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4827905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4676140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4699000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4643755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53574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477075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1"/>
  <sheetViews>
    <sheetView tabSelected="1" zoomScale="90" zoomScaleNormal="90" workbookViewId="0">
      <pane ySplit="1" topLeftCell="A88" activePane="bottomLeft" state="frozen"/>
      <selection/>
      <selection pane="bottomLeft" activeCell="E96" sqref="E96"/>
    </sheetView>
  </sheetViews>
  <sheetFormatPr defaultColWidth="9.14285714285714" defaultRowHeight="15" outlineLevelCol="7"/>
  <cols>
    <col min="1" max="1" width="17.5714285714286" style="247" customWidth="1"/>
    <col min="2" max="2" width="30.5714285714286" style="245" customWidth="1"/>
    <col min="3" max="3" width="9.14285714285714" style="246"/>
    <col min="4" max="4" width="15.8571428571429" style="245" customWidth="1"/>
    <col min="5" max="5" width="13.7142857142857" style="245" customWidth="1"/>
    <col min="6" max="6" width="25.8666666666667" style="245" customWidth="1"/>
    <col min="7" max="8" width="13.1428571428571" style="245"/>
    <col min="9" max="16384" width="9.14285714285714" style="245"/>
  </cols>
  <sheetData>
    <row r="1" s="245" customFormat="1" ht="20" customHeight="1" spans="1:6">
      <c r="A1" s="252" t="s">
        <v>0</v>
      </c>
      <c r="B1" s="253" t="s">
        <v>1</v>
      </c>
      <c r="C1" s="254" t="s">
        <v>2</v>
      </c>
      <c r="D1" s="253" t="s">
        <v>3</v>
      </c>
      <c r="E1" s="253" t="s">
        <v>4</v>
      </c>
      <c r="F1" s="282" t="s">
        <v>5</v>
      </c>
    </row>
    <row r="2" s="245" customFormat="1" ht="14" customHeight="1" spans="1:6">
      <c r="A2" s="283">
        <v>45995</v>
      </c>
      <c r="B2" s="284" t="s">
        <v>6</v>
      </c>
      <c r="C2" s="285">
        <v>5</v>
      </c>
      <c r="D2" s="7">
        <v>20000</v>
      </c>
      <c r="E2" s="7">
        <f t="shared" ref="E2:E15" si="0">SUM(C2*D2)</f>
        <v>100000</v>
      </c>
      <c r="F2" s="286">
        <f>SUM(E2:E12)</f>
        <v>572000</v>
      </c>
    </row>
    <row r="3" s="245" customFormat="1" ht="14" customHeight="1" spans="1:6">
      <c r="A3" s="287"/>
      <c r="B3" s="284" t="s">
        <v>7</v>
      </c>
      <c r="C3" s="285">
        <v>2</v>
      </c>
      <c r="D3" s="7">
        <v>70000</v>
      </c>
      <c r="E3" s="7">
        <f t="shared" si="0"/>
        <v>140000</v>
      </c>
      <c r="F3" s="288"/>
    </row>
    <row r="4" s="245" customFormat="1" ht="14" customHeight="1" spans="1:6">
      <c r="A4" s="287"/>
      <c r="B4" s="284" t="s">
        <v>8</v>
      </c>
      <c r="C4" s="285">
        <v>6</v>
      </c>
      <c r="D4" s="7">
        <v>10000</v>
      </c>
      <c r="E4" s="7">
        <f t="shared" si="0"/>
        <v>60000</v>
      </c>
      <c r="F4" s="288"/>
    </row>
    <row r="5" s="245" customFormat="1" ht="14" customHeight="1" spans="1:6">
      <c r="A5" s="287"/>
      <c r="B5" s="284" t="s">
        <v>9</v>
      </c>
      <c r="C5" s="285">
        <v>1</v>
      </c>
      <c r="D5" s="7">
        <v>38000</v>
      </c>
      <c r="E5" s="7">
        <f t="shared" si="0"/>
        <v>38000</v>
      </c>
      <c r="F5" s="288"/>
    </row>
    <row r="6" s="245" customFormat="1" ht="14" customHeight="1" spans="1:6">
      <c r="A6" s="287"/>
      <c r="B6" s="284" t="s">
        <v>10</v>
      </c>
      <c r="C6" s="285">
        <v>0.3</v>
      </c>
      <c r="D6" s="7">
        <v>20000</v>
      </c>
      <c r="E6" s="7">
        <f t="shared" si="0"/>
        <v>6000</v>
      </c>
      <c r="F6" s="288"/>
    </row>
    <row r="7" s="245" customFormat="1" ht="14" customHeight="1" spans="1:6">
      <c r="A7" s="287"/>
      <c r="B7" s="284" t="s">
        <v>11</v>
      </c>
      <c r="C7" s="285">
        <v>1</v>
      </c>
      <c r="D7" s="7">
        <v>25000</v>
      </c>
      <c r="E7" s="7">
        <f t="shared" si="0"/>
        <v>25000</v>
      </c>
      <c r="F7" s="288"/>
    </row>
    <row r="8" s="245" customFormat="1" ht="14" customHeight="1" spans="1:6">
      <c r="A8" s="287"/>
      <c r="B8" s="284" t="s">
        <v>12</v>
      </c>
      <c r="C8" s="285">
        <v>1</v>
      </c>
      <c r="D8" s="7">
        <v>30000</v>
      </c>
      <c r="E8" s="7">
        <f t="shared" si="0"/>
        <v>30000</v>
      </c>
      <c r="F8" s="288"/>
    </row>
    <row r="9" s="245" customFormat="1" ht="14" customHeight="1" spans="1:6">
      <c r="A9" s="287"/>
      <c r="B9" s="284" t="s">
        <v>13</v>
      </c>
      <c r="C9" s="285">
        <v>1</v>
      </c>
      <c r="D9" s="7">
        <v>12000</v>
      </c>
      <c r="E9" s="7">
        <f t="shared" si="0"/>
        <v>12000</v>
      </c>
      <c r="F9" s="288"/>
    </row>
    <row r="10" s="245" customFormat="1" ht="14" customHeight="1" spans="1:6">
      <c r="A10" s="287"/>
      <c r="B10" s="284" t="s">
        <v>14</v>
      </c>
      <c r="C10" s="285">
        <v>3</v>
      </c>
      <c r="D10" s="7">
        <v>24000</v>
      </c>
      <c r="E10" s="7">
        <f t="shared" si="0"/>
        <v>72000</v>
      </c>
      <c r="F10" s="288"/>
    </row>
    <row r="11" s="245" customFormat="1" ht="14" customHeight="1" spans="1:6">
      <c r="A11" s="287"/>
      <c r="B11" s="284" t="s">
        <v>15</v>
      </c>
      <c r="C11" s="285">
        <v>1</v>
      </c>
      <c r="D11" s="7">
        <v>40000</v>
      </c>
      <c r="E11" s="7">
        <f t="shared" si="0"/>
        <v>40000</v>
      </c>
      <c r="F11" s="288"/>
    </row>
    <row r="12" s="245" customFormat="1" ht="14" customHeight="1" spans="1:6">
      <c r="A12" s="289"/>
      <c r="B12" s="284" t="s">
        <v>16</v>
      </c>
      <c r="C12" s="285">
        <v>1</v>
      </c>
      <c r="D12" s="7">
        <v>49000</v>
      </c>
      <c r="E12" s="7">
        <f t="shared" si="0"/>
        <v>49000</v>
      </c>
      <c r="F12" s="290"/>
    </row>
    <row r="13" s="245" customFormat="1" ht="14" customHeight="1" spans="1:6">
      <c r="A13" s="283">
        <v>45996</v>
      </c>
      <c r="B13" s="284" t="s">
        <v>8</v>
      </c>
      <c r="C13" s="285">
        <v>8</v>
      </c>
      <c r="D13" s="7">
        <v>10000</v>
      </c>
      <c r="E13" s="7">
        <f t="shared" si="0"/>
        <v>80000</v>
      </c>
      <c r="F13" s="286">
        <f>SUM(E13:E25)</f>
        <v>730000</v>
      </c>
    </row>
    <row r="14" s="245" customFormat="1" ht="14" customHeight="1" spans="1:6">
      <c r="A14" s="287"/>
      <c r="B14" s="284" t="s">
        <v>6</v>
      </c>
      <c r="C14" s="285">
        <v>2</v>
      </c>
      <c r="D14" s="7">
        <v>20000</v>
      </c>
      <c r="E14" s="7">
        <f t="shared" si="0"/>
        <v>40000</v>
      </c>
      <c r="F14" s="288"/>
    </row>
    <row r="15" s="245" customFormat="1" ht="14" customHeight="1" spans="1:6">
      <c r="A15" s="287"/>
      <c r="B15" s="284" t="s">
        <v>17</v>
      </c>
      <c r="C15" s="285">
        <v>2</v>
      </c>
      <c r="D15" s="7">
        <v>35000</v>
      </c>
      <c r="E15" s="7">
        <f t="shared" si="0"/>
        <v>70000</v>
      </c>
      <c r="F15" s="288"/>
    </row>
    <row r="16" s="245" customFormat="1" ht="14" customHeight="1" spans="1:6">
      <c r="A16" s="287"/>
      <c r="B16" s="284" t="s">
        <v>18</v>
      </c>
      <c r="C16" s="285">
        <v>0.5</v>
      </c>
      <c r="D16" s="7">
        <v>95000</v>
      </c>
      <c r="E16" s="7">
        <v>48000</v>
      </c>
      <c r="F16" s="288"/>
    </row>
    <row r="17" s="245" customFormat="1" ht="14" customHeight="1" spans="1:6">
      <c r="A17" s="287"/>
      <c r="B17" s="284" t="s">
        <v>11</v>
      </c>
      <c r="C17" s="285">
        <v>1.1</v>
      </c>
      <c r="D17" s="7">
        <v>38000</v>
      </c>
      <c r="E17" s="7">
        <v>42000</v>
      </c>
      <c r="F17" s="288"/>
    </row>
    <row r="18" s="245" customFormat="1" ht="14" customHeight="1" spans="1:6">
      <c r="A18" s="287"/>
      <c r="B18" s="284" t="s">
        <v>14</v>
      </c>
      <c r="C18" s="285">
        <v>5</v>
      </c>
      <c r="D18" s="7">
        <v>24000</v>
      </c>
      <c r="E18" s="7">
        <f t="shared" ref="E18:E25" si="1">SUM(C18*D18)</f>
        <v>120000</v>
      </c>
      <c r="F18" s="288"/>
    </row>
    <row r="19" s="245" customFormat="1" ht="14" customHeight="1" spans="1:7">
      <c r="A19" s="287"/>
      <c r="B19" s="291" t="s">
        <v>19</v>
      </c>
      <c r="C19" s="292">
        <v>3</v>
      </c>
      <c r="D19" s="293">
        <v>40000</v>
      </c>
      <c r="E19" s="7">
        <f t="shared" si="1"/>
        <v>120000</v>
      </c>
      <c r="F19" s="288"/>
      <c r="G19" s="271"/>
    </row>
    <row r="20" s="245" customFormat="1" ht="14" customHeight="1" spans="1:6">
      <c r="A20" s="287"/>
      <c r="B20" s="294" t="s">
        <v>20</v>
      </c>
      <c r="C20" s="285">
        <v>1</v>
      </c>
      <c r="D20" s="257">
        <v>45000</v>
      </c>
      <c r="E20" s="7">
        <f t="shared" si="1"/>
        <v>45000</v>
      </c>
      <c r="F20" s="288"/>
    </row>
    <row r="21" s="245" customFormat="1" ht="14" customHeight="1" spans="1:6">
      <c r="A21" s="287"/>
      <c r="B21" s="294" t="s">
        <v>21</v>
      </c>
      <c r="C21" s="285">
        <v>2</v>
      </c>
      <c r="D21" s="257">
        <v>20000</v>
      </c>
      <c r="E21" s="7">
        <f t="shared" si="1"/>
        <v>40000</v>
      </c>
      <c r="F21" s="288"/>
    </row>
    <row r="22" s="245" customFormat="1" ht="14" customHeight="1" spans="1:6">
      <c r="A22" s="287"/>
      <c r="B22" s="294" t="s">
        <v>22</v>
      </c>
      <c r="C22" s="285">
        <v>0.5</v>
      </c>
      <c r="D22" s="257">
        <v>30000</v>
      </c>
      <c r="E22" s="7">
        <f t="shared" si="1"/>
        <v>15000</v>
      </c>
      <c r="F22" s="288"/>
    </row>
    <row r="23" s="245" customFormat="1" ht="14" customHeight="1" spans="1:6">
      <c r="A23" s="287"/>
      <c r="B23" s="294" t="s">
        <v>22</v>
      </c>
      <c r="C23" s="285">
        <v>1</v>
      </c>
      <c r="D23" s="257">
        <v>30000</v>
      </c>
      <c r="E23" s="7">
        <f t="shared" si="1"/>
        <v>30000</v>
      </c>
      <c r="F23" s="288"/>
    </row>
    <row r="24" s="245" customFormat="1" ht="14" customHeight="1" spans="1:6">
      <c r="A24" s="287"/>
      <c r="B24" s="294" t="s">
        <v>23</v>
      </c>
      <c r="C24" s="285">
        <v>0.3</v>
      </c>
      <c r="D24" s="257">
        <v>150000</v>
      </c>
      <c r="E24" s="7">
        <f t="shared" si="1"/>
        <v>45000</v>
      </c>
      <c r="F24" s="288"/>
    </row>
    <row r="25" s="245" customFormat="1" ht="14" customHeight="1" spans="1:6">
      <c r="A25" s="289"/>
      <c r="B25" s="294" t="s">
        <v>17</v>
      </c>
      <c r="C25" s="285">
        <v>1</v>
      </c>
      <c r="D25" s="257">
        <v>35000</v>
      </c>
      <c r="E25" s="7">
        <f t="shared" si="1"/>
        <v>35000</v>
      </c>
      <c r="F25" s="290"/>
    </row>
    <row r="26" s="245" customFormat="1" ht="14" customHeight="1" spans="1:6">
      <c r="A26" s="283">
        <v>45997</v>
      </c>
      <c r="B26" s="294" t="s">
        <v>24</v>
      </c>
      <c r="C26" s="285">
        <v>3.995</v>
      </c>
      <c r="D26" s="257">
        <v>15000</v>
      </c>
      <c r="E26" s="7">
        <v>60000</v>
      </c>
      <c r="F26" s="286">
        <f>SUM(E26:E34)</f>
        <v>422000</v>
      </c>
    </row>
    <row r="27" s="245" customFormat="1" ht="14" customHeight="1" spans="1:6">
      <c r="A27" s="287"/>
      <c r="B27" s="294" t="s">
        <v>6</v>
      </c>
      <c r="C27" s="285">
        <v>2</v>
      </c>
      <c r="D27" s="257">
        <v>20000</v>
      </c>
      <c r="E27" s="7">
        <f>SUM(C27*D27)</f>
        <v>40000</v>
      </c>
      <c r="F27" s="288"/>
    </row>
    <row r="28" s="245" customFormat="1" ht="14" customHeight="1" spans="1:6">
      <c r="A28" s="287"/>
      <c r="B28" s="294" t="s">
        <v>25</v>
      </c>
      <c r="C28" s="285">
        <v>0.5</v>
      </c>
      <c r="D28" s="257">
        <v>35000</v>
      </c>
      <c r="E28" s="7">
        <v>18000</v>
      </c>
      <c r="F28" s="288"/>
    </row>
    <row r="29" s="245" customFormat="1" ht="14" customHeight="1" spans="1:6">
      <c r="A29" s="287"/>
      <c r="B29" s="294" t="s">
        <v>26</v>
      </c>
      <c r="C29" s="285">
        <v>0.1</v>
      </c>
      <c r="D29" s="257">
        <v>80000</v>
      </c>
      <c r="E29" s="7">
        <f t="shared" ref="E29:E34" si="2">SUM(C29*D29)</f>
        <v>8000</v>
      </c>
      <c r="F29" s="288"/>
    </row>
    <row r="30" s="245" customFormat="1" ht="14" customHeight="1" spans="1:6">
      <c r="A30" s="287"/>
      <c r="B30" s="294" t="s">
        <v>22</v>
      </c>
      <c r="C30" s="285">
        <v>0.5</v>
      </c>
      <c r="D30" s="257">
        <v>30000</v>
      </c>
      <c r="E30" s="7">
        <f t="shared" si="2"/>
        <v>15000</v>
      </c>
      <c r="F30" s="288"/>
    </row>
    <row r="31" s="245" customFormat="1" ht="14" customHeight="1" spans="1:6">
      <c r="A31" s="287"/>
      <c r="B31" s="294" t="s">
        <v>27</v>
      </c>
      <c r="C31" s="285">
        <v>4</v>
      </c>
      <c r="D31" s="257">
        <v>20000</v>
      </c>
      <c r="E31" s="7">
        <f t="shared" si="2"/>
        <v>80000</v>
      </c>
      <c r="F31" s="288"/>
    </row>
    <row r="32" s="245" customFormat="1" ht="14" customHeight="1" spans="1:6">
      <c r="A32" s="287"/>
      <c r="B32" s="284" t="s">
        <v>14</v>
      </c>
      <c r="C32" s="285">
        <v>4</v>
      </c>
      <c r="D32" s="7">
        <v>24000</v>
      </c>
      <c r="E32" s="7">
        <f t="shared" si="2"/>
        <v>96000</v>
      </c>
      <c r="F32" s="288"/>
    </row>
    <row r="33" s="245" customFormat="1" ht="14" customHeight="1" spans="1:6">
      <c r="A33" s="287"/>
      <c r="B33" s="284" t="s">
        <v>28</v>
      </c>
      <c r="C33" s="285">
        <v>2</v>
      </c>
      <c r="D33" s="7">
        <v>40000</v>
      </c>
      <c r="E33" s="7">
        <f t="shared" si="2"/>
        <v>80000</v>
      </c>
      <c r="F33" s="288"/>
    </row>
    <row r="34" s="245" customFormat="1" ht="14" customHeight="1" spans="1:6">
      <c r="A34" s="289"/>
      <c r="B34" s="284" t="s">
        <v>29</v>
      </c>
      <c r="C34" s="285">
        <v>1</v>
      </c>
      <c r="D34" s="7">
        <v>25000</v>
      </c>
      <c r="E34" s="7">
        <f t="shared" si="2"/>
        <v>25000</v>
      </c>
      <c r="F34" s="290"/>
    </row>
    <row r="35" s="245" customFormat="1" ht="14" customHeight="1" spans="1:6">
      <c r="A35" s="295">
        <v>45998</v>
      </c>
      <c r="B35" s="294" t="s">
        <v>30</v>
      </c>
      <c r="C35" s="285">
        <v>8.945</v>
      </c>
      <c r="D35" s="7">
        <v>15000</v>
      </c>
      <c r="E35" s="7">
        <v>134000</v>
      </c>
      <c r="F35" s="288">
        <f>SUM(E35:E42)</f>
        <v>517000</v>
      </c>
    </row>
    <row r="36" s="245" customFormat="1" ht="14" customHeight="1" spans="1:6">
      <c r="A36" s="295"/>
      <c r="B36" s="294" t="s">
        <v>6</v>
      </c>
      <c r="C36" s="285">
        <v>2</v>
      </c>
      <c r="D36" s="7">
        <v>20000</v>
      </c>
      <c r="E36" s="7">
        <f t="shared" ref="E35:E44" si="3">SUM(C36*D36)</f>
        <v>40000</v>
      </c>
      <c r="F36" s="288"/>
    </row>
    <row r="37" s="245" customFormat="1" ht="14" customHeight="1" spans="1:6">
      <c r="A37" s="295"/>
      <c r="B37" s="294" t="s">
        <v>31</v>
      </c>
      <c r="C37" s="285">
        <v>0.3</v>
      </c>
      <c r="D37" s="7">
        <v>80000</v>
      </c>
      <c r="E37" s="7">
        <f t="shared" si="3"/>
        <v>24000</v>
      </c>
      <c r="F37" s="288"/>
    </row>
    <row r="38" s="245" customFormat="1" ht="14" customHeight="1" spans="1:6">
      <c r="A38" s="295"/>
      <c r="B38" s="294" t="s">
        <v>12</v>
      </c>
      <c r="C38" s="285">
        <v>1</v>
      </c>
      <c r="D38" s="7">
        <v>30000</v>
      </c>
      <c r="E38" s="7">
        <f t="shared" si="3"/>
        <v>30000</v>
      </c>
      <c r="F38" s="288"/>
    </row>
    <row r="39" s="245" customFormat="1" ht="14" customHeight="1" spans="1:6">
      <c r="A39" s="295"/>
      <c r="B39" s="294" t="s">
        <v>22</v>
      </c>
      <c r="C39" s="285">
        <v>0.5</v>
      </c>
      <c r="D39" s="7">
        <v>30000</v>
      </c>
      <c r="E39" s="7">
        <f t="shared" si="3"/>
        <v>15000</v>
      </c>
      <c r="F39" s="288"/>
    </row>
    <row r="40" s="245" customFormat="1" ht="14" customHeight="1" spans="1:6">
      <c r="A40" s="295"/>
      <c r="B40" s="294" t="s">
        <v>14</v>
      </c>
      <c r="C40" s="285">
        <v>4</v>
      </c>
      <c r="D40" s="7">
        <v>24000</v>
      </c>
      <c r="E40" s="7">
        <f t="shared" si="3"/>
        <v>96000</v>
      </c>
      <c r="F40" s="288"/>
    </row>
    <row r="41" s="245" customFormat="1" ht="14" customHeight="1" spans="1:6">
      <c r="A41" s="295"/>
      <c r="B41" s="294" t="s">
        <v>15</v>
      </c>
      <c r="C41" s="285">
        <v>2</v>
      </c>
      <c r="D41" s="7">
        <v>40000</v>
      </c>
      <c r="E41" s="7">
        <f t="shared" si="3"/>
        <v>80000</v>
      </c>
      <c r="F41" s="288"/>
    </row>
    <row r="42" s="245" customFormat="1" ht="14" customHeight="1" spans="1:6">
      <c r="A42" s="295"/>
      <c r="B42" s="294" t="s">
        <v>32</v>
      </c>
      <c r="C42" s="285">
        <v>2</v>
      </c>
      <c r="D42" s="7">
        <v>49000</v>
      </c>
      <c r="E42" s="7">
        <f t="shared" si="3"/>
        <v>98000</v>
      </c>
      <c r="F42" s="288"/>
    </row>
    <row r="43" s="245" customFormat="1" ht="14" customHeight="1" spans="1:6">
      <c r="A43" s="283">
        <v>45999</v>
      </c>
      <c r="B43" s="294" t="s">
        <v>8</v>
      </c>
      <c r="C43" s="285">
        <v>3</v>
      </c>
      <c r="D43" s="7">
        <v>10000</v>
      </c>
      <c r="E43" s="7">
        <f t="shared" si="3"/>
        <v>30000</v>
      </c>
      <c r="F43" s="296">
        <f>SUM(E43:E47)</f>
        <v>357000</v>
      </c>
    </row>
    <row r="44" s="245" customFormat="1" ht="14" customHeight="1" spans="1:6">
      <c r="A44" s="287"/>
      <c r="B44" s="294" t="s">
        <v>6</v>
      </c>
      <c r="C44" s="285">
        <v>2.7</v>
      </c>
      <c r="D44" s="7">
        <v>20000</v>
      </c>
      <c r="E44" s="7">
        <f t="shared" si="3"/>
        <v>54000</v>
      </c>
      <c r="F44" s="296"/>
    </row>
    <row r="45" s="245" customFormat="1" ht="14" customHeight="1" spans="1:6">
      <c r="A45" s="287"/>
      <c r="B45" s="294" t="s">
        <v>7</v>
      </c>
      <c r="C45" s="285">
        <v>3.09</v>
      </c>
      <c r="D45" s="7">
        <v>70000</v>
      </c>
      <c r="E45" s="7">
        <v>216000</v>
      </c>
      <c r="F45" s="296"/>
    </row>
    <row r="46" s="245" customFormat="1" ht="14" customHeight="1" spans="1:6">
      <c r="A46" s="287"/>
      <c r="B46" s="294" t="s">
        <v>22</v>
      </c>
      <c r="C46" s="285">
        <v>0.3</v>
      </c>
      <c r="D46" s="7">
        <v>30000</v>
      </c>
      <c r="E46" s="7">
        <f>SUM(C46*D46)</f>
        <v>9000</v>
      </c>
      <c r="F46" s="296"/>
    </row>
    <row r="47" s="245" customFormat="1" ht="14" customHeight="1" spans="1:6">
      <c r="A47" s="287"/>
      <c r="B47" s="294" t="s">
        <v>14</v>
      </c>
      <c r="C47" s="285">
        <v>2</v>
      </c>
      <c r="D47" s="7">
        <v>24000</v>
      </c>
      <c r="E47" s="7">
        <f>SUM(C47*D47)</f>
        <v>48000</v>
      </c>
      <c r="F47" s="296"/>
    </row>
    <row r="48" s="245" customFormat="1" ht="14" customHeight="1" spans="1:6">
      <c r="A48" s="283">
        <v>46000</v>
      </c>
      <c r="B48" s="294" t="s">
        <v>21</v>
      </c>
      <c r="C48" s="285">
        <v>2</v>
      </c>
      <c r="D48" s="7">
        <v>20000</v>
      </c>
      <c r="E48" s="7">
        <f t="shared" ref="E48:E81" si="4">SUM(C48*D48)</f>
        <v>40000</v>
      </c>
      <c r="F48" s="286">
        <f>SUM(E48:E58)</f>
        <v>612000</v>
      </c>
    </row>
    <row r="49" s="245" customFormat="1" ht="14" customHeight="1" spans="1:6">
      <c r="A49" s="287"/>
      <c r="B49" s="294" t="s">
        <v>17</v>
      </c>
      <c r="C49" s="285">
        <v>2</v>
      </c>
      <c r="D49" s="7">
        <v>35000</v>
      </c>
      <c r="E49" s="7">
        <f t="shared" si="4"/>
        <v>70000</v>
      </c>
      <c r="F49" s="288"/>
    </row>
    <row r="50" s="245" customFormat="1" ht="14" customHeight="1" spans="1:6">
      <c r="A50" s="287"/>
      <c r="B50" s="294" t="s">
        <v>14</v>
      </c>
      <c r="C50" s="285">
        <v>5</v>
      </c>
      <c r="D50" s="7">
        <v>24000</v>
      </c>
      <c r="E50" s="7">
        <f t="shared" si="4"/>
        <v>120000</v>
      </c>
      <c r="F50" s="288"/>
    </row>
    <row r="51" s="245" customFormat="1" ht="14" customHeight="1" spans="1:6">
      <c r="A51" s="287"/>
      <c r="B51" s="294" t="s">
        <v>32</v>
      </c>
      <c r="C51" s="285">
        <v>1</v>
      </c>
      <c r="D51" s="7">
        <v>49000</v>
      </c>
      <c r="E51" s="7">
        <f t="shared" si="4"/>
        <v>49000</v>
      </c>
      <c r="F51" s="288"/>
    </row>
    <row r="52" s="245" customFormat="1" ht="14" customHeight="1" spans="1:6">
      <c r="A52" s="287"/>
      <c r="B52" s="294" t="s">
        <v>33</v>
      </c>
      <c r="C52" s="285">
        <v>1</v>
      </c>
      <c r="D52" s="7">
        <v>65000</v>
      </c>
      <c r="E52" s="7">
        <f t="shared" si="4"/>
        <v>65000</v>
      </c>
      <c r="F52" s="288"/>
    </row>
    <row r="53" s="245" customFormat="1" ht="14" customHeight="1" spans="1:6">
      <c r="A53" s="287"/>
      <c r="B53" s="294" t="s">
        <v>18</v>
      </c>
      <c r="C53" s="285">
        <v>0.5</v>
      </c>
      <c r="D53" s="7">
        <v>95000</v>
      </c>
      <c r="E53" s="7">
        <v>48000</v>
      </c>
      <c r="F53" s="288"/>
    </row>
    <row r="54" s="245" customFormat="1" ht="14" customHeight="1" spans="1:6">
      <c r="A54" s="287"/>
      <c r="B54" s="294" t="s">
        <v>13</v>
      </c>
      <c r="C54" s="285">
        <v>1</v>
      </c>
      <c r="D54" s="7">
        <v>15000</v>
      </c>
      <c r="E54" s="7">
        <f t="shared" si="4"/>
        <v>15000</v>
      </c>
      <c r="F54" s="288"/>
    </row>
    <row r="55" s="245" customFormat="1" ht="14" customHeight="1" spans="1:6">
      <c r="A55" s="287"/>
      <c r="B55" s="294" t="s">
        <v>8</v>
      </c>
      <c r="C55" s="285">
        <v>9</v>
      </c>
      <c r="D55" s="7">
        <v>10000</v>
      </c>
      <c r="E55" s="7">
        <f t="shared" si="4"/>
        <v>90000</v>
      </c>
      <c r="F55" s="288"/>
    </row>
    <row r="56" s="245" customFormat="1" ht="14" customHeight="1" spans="1:6">
      <c r="A56" s="287"/>
      <c r="B56" s="284" t="s">
        <v>7</v>
      </c>
      <c r="C56" s="285">
        <v>1</v>
      </c>
      <c r="D56" s="7">
        <v>70000</v>
      </c>
      <c r="E56" s="7">
        <f t="shared" si="4"/>
        <v>70000</v>
      </c>
      <c r="F56" s="288"/>
    </row>
    <row r="57" s="245" customFormat="1" ht="14" customHeight="1" spans="1:6">
      <c r="A57" s="287"/>
      <c r="B57" s="284" t="s">
        <v>6</v>
      </c>
      <c r="C57" s="285">
        <v>2</v>
      </c>
      <c r="D57" s="7">
        <v>20000</v>
      </c>
      <c r="E57" s="7">
        <f t="shared" si="4"/>
        <v>40000</v>
      </c>
      <c r="F57" s="288"/>
    </row>
    <row r="58" s="245" customFormat="1" ht="14" customHeight="1" spans="1:6">
      <c r="A58" s="289"/>
      <c r="B58" s="284" t="s">
        <v>34</v>
      </c>
      <c r="C58" s="285">
        <v>1</v>
      </c>
      <c r="D58" s="7">
        <v>5000</v>
      </c>
      <c r="E58" s="7">
        <f t="shared" si="4"/>
        <v>5000</v>
      </c>
      <c r="F58" s="290"/>
    </row>
    <row r="59" s="245" customFormat="1" ht="14" customHeight="1" spans="1:6">
      <c r="A59" s="283">
        <v>46001</v>
      </c>
      <c r="B59" s="284" t="s">
        <v>6</v>
      </c>
      <c r="C59" s="285">
        <v>3</v>
      </c>
      <c r="D59" s="7">
        <v>20000</v>
      </c>
      <c r="E59" s="7">
        <f t="shared" si="4"/>
        <v>60000</v>
      </c>
      <c r="F59" s="286">
        <f>SUM(E59:E67)</f>
        <v>586000</v>
      </c>
    </row>
    <row r="60" s="245" customFormat="1" ht="14" customHeight="1" spans="1:6">
      <c r="A60" s="287"/>
      <c r="B60" s="284" t="s">
        <v>7</v>
      </c>
      <c r="C60" s="285">
        <v>2</v>
      </c>
      <c r="D60" s="7">
        <v>70000</v>
      </c>
      <c r="E60" s="7">
        <f t="shared" si="4"/>
        <v>140000</v>
      </c>
      <c r="F60" s="288"/>
    </row>
    <row r="61" s="245" customFormat="1" ht="14" customHeight="1" spans="1:6">
      <c r="A61" s="287"/>
      <c r="B61" s="284" t="s">
        <v>8</v>
      </c>
      <c r="C61" s="285">
        <v>8</v>
      </c>
      <c r="D61" s="7">
        <v>10000</v>
      </c>
      <c r="E61" s="7">
        <f t="shared" si="4"/>
        <v>80000</v>
      </c>
      <c r="F61" s="288"/>
    </row>
    <row r="62" s="245" customFormat="1" ht="14" customHeight="1" spans="1:6">
      <c r="A62" s="287"/>
      <c r="B62" s="284" t="s">
        <v>9</v>
      </c>
      <c r="C62" s="285">
        <v>1</v>
      </c>
      <c r="D62" s="7">
        <v>38000</v>
      </c>
      <c r="E62" s="7">
        <f t="shared" si="4"/>
        <v>38000</v>
      </c>
      <c r="F62" s="288"/>
    </row>
    <row r="63" s="245" customFormat="1" ht="14" customHeight="1" spans="1:6">
      <c r="A63" s="287"/>
      <c r="B63" s="284" t="s">
        <v>10</v>
      </c>
      <c r="C63" s="285">
        <v>1</v>
      </c>
      <c r="D63" s="7">
        <v>20000</v>
      </c>
      <c r="E63" s="7">
        <f t="shared" si="4"/>
        <v>20000</v>
      </c>
      <c r="F63" s="288"/>
    </row>
    <row r="64" s="245" customFormat="1" ht="14" customHeight="1" spans="1:6">
      <c r="A64" s="287"/>
      <c r="B64" s="284" t="s">
        <v>22</v>
      </c>
      <c r="C64" s="285">
        <v>0.5</v>
      </c>
      <c r="D64" s="7">
        <v>30000</v>
      </c>
      <c r="E64" s="7">
        <f t="shared" si="4"/>
        <v>15000</v>
      </c>
      <c r="F64" s="288"/>
    </row>
    <row r="65" s="245" customFormat="1" ht="14" customHeight="1" spans="1:6">
      <c r="A65" s="287"/>
      <c r="B65" s="284" t="s">
        <v>14</v>
      </c>
      <c r="C65" s="285">
        <v>6</v>
      </c>
      <c r="D65" s="7">
        <v>24000</v>
      </c>
      <c r="E65" s="7">
        <f t="shared" si="4"/>
        <v>144000</v>
      </c>
      <c r="F65" s="288"/>
    </row>
    <row r="66" s="245" customFormat="1" ht="14" customHeight="1" spans="1:6">
      <c r="A66" s="287"/>
      <c r="B66" s="284" t="s">
        <v>15</v>
      </c>
      <c r="C66" s="285">
        <v>1</v>
      </c>
      <c r="D66" s="7">
        <v>40000</v>
      </c>
      <c r="E66" s="7">
        <f t="shared" si="4"/>
        <v>40000</v>
      </c>
      <c r="F66" s="288"/>
    </row>
    <row r="67" s="245" customFormat="1" ht="14" customHeight="1" spans="1:6">
      <c r="A67" s="289"/>
      <c r="B67" s="284" t="s">
        <v>32</v>
      </c>
      <c r="C67" s="285">
        <v>1</v>
      </c>
      <c r="D67" s="7">
        <v>49000</v>
      </c>
      <c r="E67" s="7">
        <f t="shared" si="4"/>
        <v>49000</v>
      </c>
      <c r="F67" s="290"/>
    </row>
    <row r="68" s="245" customFormat="1" ht="14" customHeight="1" spans="1:6">
      <c r="A68" s="283">
        <v>46002</v>
      </c>
      <c r="B68" s="284" t="s">
        <v>6</v>
      </c>
      <c r="C68" s="285">
        <v>3</v>
      </c>
      <c r="D68" s="7">
        <v>20000</v>
      </c>
      <c r="E68" s="7">
        <f t="shared" si="4"/>
        <v>60000</v>
      </c>
      <c r="F68" s="286">
        <f>SUM(E68:E78)</f>
        <v>541000</v>
      </c>
    </row>
    <row r="69" s="245" customFormat="1" ht="14" customHeight="1" spans="1:6">
      <c r="A69" s="287"/>
      <c r="B69" s="284" t="s">
        <v>7</v>
      </c>
      <c r="C69" s="285">
        <v>2</v>
      </c>
      <c r="D69" s="7">
        <v>70000</v>
      </c>
      <c r="E69" s="7">
        <f t="shared" si="4"/>
        <v>140000</v>
      </c>
      <c r="F69" s="288"/>
    </row>
    <row r="70" s="245" customFormat="1" ht="14" customHeight="1" spans="1:6">
      <c r="A70" s="287"/>
      <c r="B70" s="284" t="s">
        <v>8</v>
      </c>
      <c r="C70" s="285">
        <v>4</v>
      </c>
      <c r="D70" s="7">
        <v>10000</v>
      </c>
      <c r="E70" s="7">
        <f t="shared" si="4"/>
        <v>40000</v>
      </c>
      <c r="F70" s="288"/>
    </row>
    <row r="71" s="245" customFormat="1" ht="14" customHeight="1" spans="1:6">
      <c r="A71" s="287"/>
      <c r="B71" s="284" t="s">
        <v>9</v>
      </c>
      <c r="C71" s="285">
        <v>1</v>
      </c>
      <c r="D71" s="7">
        <v>38000</v>
      </c>
      <c r="E71" s="7">
        <f t="shared" si="4"/>
        <v>38000</v>
      </c>
      <c r="F71" s="288"/>
    </row>
    <row r="72" s="245" customFormat="1" ht="14" customHeight="1" spans="1:6">
      <c r="A72" s="287"/>
      <c r="B72" s="284" t="s">
        <v>10</v>
      </c>
      <c r="C72" s="285">
        <v>1</v>
      </c>
      <c r="D72" s="7">
        <v>20000</v>
      </c>
      <c r="E72" s="7">
        <f t="shared" si="4"/>
        <v>20000</v>
      </c>
      <c r="F72" s="288"/>
    </row>
    <row r="73" s="245" customFormat="1" ht="14" customHeight="1" spans="1:6">
      <c r="A73" s="287"/>
      <c r="B73" s="284" t="s">
        <v>22</v>
      </c>
      <c r="C73" s="285">
        <v>0.5</v>
      </c>
      <c r="D73" s="7">
        <v>30000</v>
      </c>
      <c r="E73" s="7">
        <f t="shared" si="4"/>
        <v>15000</v>
      </c>
      <c r="F73" s="288"/>
    </row>
    <row r="74" s="245" customFormat="1" ht="14" customHeight="1" spans="1:6">
      <c r="A74" s="287"/>
      <c r="B74" s="284" t="s">
        <v>12</v>
      </c>
      <c r="C74" s="285">
        <v>1</v>
      </c>
      <c r="D74" s="7">
        <v>30000</v>
      </c>
      <c r="E74" s="7">
        <f t="shared" si="4"/>
        <v>30000</v>
      </c>
      <c r="F74" s="288"/>
    </row>
    <row r="75" s="245" customFormat="1" ht="14" customHeight="1" spans="1:6">
      <c r="A75" s="287"/>
      <c r="B75" s="284" t="s">
        <v>18</v>
      </c>
      <c r="C75" s="285">
        <v>1</v>
      </c>
      <c r="D75" s="7">
        <v>95000</v>
      </c>
      <c r="E75" s="7">
        <f t="shared" si="4"/>
        <v>95000</v>
      </c>
      <c r="F75" s="288"/>
    </row>
    <row r="76" s="245" customFormat="1" ht="14" customHeight="1" spans="1:6">
      <c r="A76" s="287"/>
      <c r="B76" s="284" t="s">
        <v>13</v>
      </c>
      <c r="C76" s="285">
        <v>1</v>
      </c>
      <c r="D76" s="7">
        <v>15000</v>
      </c>
      <c r="E76" s="7">
        <f t="shared" si="4"/>
        <v>15000</v>
      </c>
      <c r="F76" s="288"/>
    </row>
    <row r="77" s="245" customFormat="1" ht="14" customHeight="1" spans="1:6">
      <c r="A77" s="287"/>
      <c r="B77" s="284" t="s">
        <v>14</v>
      </c>
      <c r="C77" s="285">
        <v>2</v>
      </c>
      <c r="D77" s="7">
        <v>24000</v>
      </c>
      <c r="E77" s="7">
        <f t="shared" si="4"/>
        <v>48000</v>
      </c>
      <c r="F77" s="288"/>
    </row>
    <row r="78" s="245" customFormat="1" ht="14" customHeight="1" spans="1:6">
      <c r="A78" s="289"/>
      <c r="B78" s="284" t="s">
        <v>15</v>
      </c>
      <c r="C78" s="285">
        <v>1</v>
      </c>
      <c r="D78" s="7">
        <v>40000</v>
      </c>
      <c r="E78" s="7">
        <f t="shared" si="4"/>
        <v>40000</v>
      </c>
      <c r="F78" s="290"/>
    </row>
    <row r="79" s="245" customFormat="1" ht="14" customHeight="1" spans="1:6">
      <c r="A79" s="283">
        <v>46003</v>
      </c>
      <c r="B79" s="284" t="s">
        <v>6</v>
      </c>
      <c r="C79" s="285">
        <v>3</v>
      </c>
      <c r="D79" s="7">
        <v>20000</v>
      </c>
      <c r="E79" s="7">
        <f t="shared" si="4"/>
        <v>60000</v>
      </c>
      <c r="F79" s="286">
        <f>-SUM(E79:E93)</f>
        <v>-900000</v>
      </c>
    </row>
    <row r="80" s="245" customFormat="1" ht="14" customHeight="1" spans="1:6">
      <c r="A80" s="287"/>
      <c r="B80" s="284" t="s">
        <v>7</v>
      </c>
      <c r="C80" s="285">
        <v>2</v>
      </c>
      <c r="D80" s="7">
        <v>70000</v>
      </c>
      <c r="E80" s="7">
        <f t="shared" si="4"/>
        <v>140000</v>
      </c>
      <c r="F80" s="288"/>
    </row>
    <row r="81" s="245" customFormat="1" ht="14" customHeight="1" spans="1:6">
      <c r="A81" s="287"/>
      <c r="B81" s="284" t="s">
        <v>8</v>
      </c>
      <c r="C81" s="285">
        <v>6</v>
      </c>
      <c r="D81" s="7">
        <v>10000</v>
      </c>
      <c r="E81" s="7">
        <f t="shared" si="4"/>
        <v>60000</v>
      </c>
      <c r="F81" s="288"/>
    </row>
    <row r="82" s="245" customFormat="1" ht="14" customHeight="1" spans="1:6">
      <c r="A82" s="287"/>
      <c r="B82" s="284" t="s">
        <v>35</v>
      </c>
      <c r="C82" s="285">
        <v>2</v>
      </c>
      <c r="D82" s="7">
        <v>48000</v>
      </c>
      <c r="E82" s="7">
        <f t="shared" ref="E82:E145" si="5">SUM(C82*D82)</f>
        <v>96000</v>
      </c>
      <c r="F82" s="288"/>
    </row>
    <row r="83" s="245" customFormat="1" ht="14" customHeight="1" spans="1:6">
      <c r="A83" s="287"/>
      <c r="B83" s="284" t="s">
        <v>24</v>
      </c>
      <c r="C83" s="285">
        <v>8.18</v>
      </c>
      <c r="D83" s="7">
        <v>15000</v>
      </c>
      <c r="E83" s="7">
        <v>123000</v>
      </c>
      <c r="F83" s="288"/>
    </row>
    <row r="84" s="245" customFormat="1" ht="14" customHeight="1" spans="1:6">
      <c r="A84" s="287"/>
      <c r="B84" s="284" t="s">
        <v>10</v>
      </c>
      <c r="C84" s="285">
        <v>0.3</v>
      </c>
      <c r="D84" s="7">
        <v>20000</v>
      </c>
      <c r="E84" s="7">
        <f t="shared" si="5"/>
        <v>6000</v>
      </c>
      <c r="F84" s="288"/>
    </row>
    <row r="85" s="245" customFormat="1" ht="14" customHeight="1" spans="1:6">
      <c r="A85" s="287"/>
      <c r="B85" s="284" t="s">
        <v>22</v>
      </c>
      <c r="C85" s="285">
        <v>0.5</v>
      </c>
      <c r="D85" s="7">
        <v>30000</v>
      </c>
      <c r="E85" s="7">
        <f t="shared" si="5"/>
        <v>15000</v>
      </c>
      <c r="F85" s="288"/>
    </row>
    <row r="86" s="245" customFormat="1" ht="14" customHeight="1" spans="1:6">
      <c r="A86" s="287"/>
      <c r="B86" s="284" t="s">
        <v>31</v>
      </c>
      <c r="C86" s="285">
        <v>0.5</v>
      </c>
      <c r="D86" s="7">
        <v>80000</v>
      </c>
      <c r="E86" s="7">
        <f t="shared" si="5"/>
        <v>40000</v>
      </c>
      <c r="F86" s="288"/>
    </row>
    <row r="87" s="245" customFormat="1" ht="14" customHeight="1" spans="1:8">
      <c r="A87" s="287"/>
      <c r="B87" s="284" t="s">
        <v>18</v>
      </c>
      <c r="C87" s="285">
        <v>0.5</v>
      </c>
      <c r="D87" s="7">
        <v>95000</v>
      </c>
      <c r="E87" s="7">
        <v>48000</v>
      </c>
      <c r="F87" s="288"/>
      <c r="H87" s="271"/>
    </row>
    <row r="88" s="245" customFormat="1" ht="14" customHeight="1" spans="1:6">
      <c r="A88" s="287"/>
      <c r="B88" s="284" t="s">
        <v>13</v>
      </c>
      <c r="C88" s="285">
        <v>1</v>
      </c>
      <c r="D88" s="7">
        <v>15000</v>
      </c>
      <c r="E88" s="7">
        <f t="shared" si="5"/>
        <v>15000</v>
      </c>
      <c r="F88" s="288"/>
    </row>
    <row r="89" s="245" customFormat="1" ht="14" customHeight="1" spans="1:6">
      <c r="A89" s="287"/>
      <c r="B89" s="284" t="s">
        <v>14</v>
      </c>
      <c r="C89" s="285">
        <v>2</v>
      </c>
      <c r="D89" s="7">
        <v>24000</v>
      </c>
      <c r="E89" s="7">
        <f t="shared" si="5"/>
        <v>48000</v>
      </c>
      <c r="F89" s="288"/>
    </row>
    <row r="90" s="245" customFormat="1" ht="14" customHeight="1" spans="1:6">
      <c r="A90" s="287"/>
      <c r="B90" s="284" t="s">
        <v>15</v>
      </c>
      <c r="C90" s="285">
        <v>1</v>
      </c>
      <c r="D90" s="7">
        <v>40000</v>
      </c>
      <c r="E90" s="7">
        <f t="shared" si="5"/>
        <v>40000</v>
      </c>
      <c r="F90" s="288"/>
    </row>
    <row r="91" s="245" customFormat="1" ht="14" customHeight="1" spans="1:6">
      <c r="A91" s="287"/>
      <c r="B91" s="284" t="s">
        <v>32</v>
      </c>
      <c r="C91" s="285">
        <v>1</v>
      </c>
      <c r="D91" s="7">
        <v>49000</v>
      </c>
      <c r="E91" s="7">
        <f t="shared" si="5"/>
        <v>49000</v>
      </c>
      <c r="F91" s="288"/>
    </row>
    <row r="92" s="245" customFormat="1" ht="14" customHeight="1" spans="1:6">
      <c r="A92" s="287"/>
      <c r="B92" s="284" t="s">
        <v>21</v>
      </c>
      <c r="C92" s="285">
        <v>4</v>
      </c>
      <c r="D92" s="7">
        <v>20000</v>
      </c>
      <c r="E92" s="7">
        <f t="shared" si="5"/>
        <v>80000</v>
      </c>
      <c r="F92" s="288"/>
    </row>
    <row r="93" s="245" customFormat="1" ht="14" customHeight="1" spans="1:6">
      <c r="A93" s="289"/>
      <c r="B93" s="284" t="s">
        <v>27</v>
      </c>
      <c r="C93" s="285">
        <v>4</v>
      </c>
      <c r="D93" s="7">
        <v>20000</v>
      </c>
      <c r="E93" s="7">
        <f t="shared" si="5"/>
        <v>80000</v>
      </c>
      <c r="F93" s="290"/>
    </row>
    <row r="94" s="245" customFormat="1" ht="14" customHeight="1" spans="1:6">
      <c r="A94" s="297">
        <v>46004</v>
      </c>
      <c r="B94" s="294" t="s">
        <v>8</v>
      </c>
      <c r="C94" s="298">
        <v>8</v>
      </c>
      <c r="D94" s="7">
        <v>10000</v>
      </c>
      <c r="E94" s="7">
        <f t="shared" si="5"/>
        <v>80000</v>
      </c>
      <c r="F94" s="299">
        <f>SUM(E94:E99)</f>
        <v>479000</v>
      </c>
    </row>
    <row r="95" s="245" customFormat="1" ht="14" customHeight="1" spans="1:6">
      <c r="A95" s="300"/>
      <c r="B95" s="294" t="s">
        <v>24</v>
      </c>
      <c r="C95" s="298">
        <v>7.155</v>
      </c>
      <c r="D95" s="7">
        <v>15000</v>
      </c>
      <c r="E95" s="7">
        <v>107000</v>
      </c>
      <c r="F95" s="301"/>
    </row>
    <row r="96" s="245" customFormat="1" ht="14" customHeight="1" spans="1:6">
      <c r="A96" s="300"/>
      <c r="B96" s="294" t="s">
        <v>11</v>
      </c>
      <c r="C96" s="298">
        <v>2</v>
      </c>
      <c r="D96" s="7">
        <v>38000</v>
      </c>
      <c r="E96" s="7">
        <f t="shared" si="5"/>
        <v>76000</v>
      </c>
      <c r="F96" s="301"/>
    </row>
    <row r="97" s="245" customFormat="1" ht="14" customHeight="1" spans="1:6">
      <c r="A97" s="300"/>
      <c r="B97" s="294" t="s">
        <v>6</v>
      </c>
      <c r="C97" s="298">
        <v>2</v>
      </c>
      <c r="D97" s="7">
        <v>20000</v>
      </c>
      <c r="E97" s="7">
        <f t="shared" si="5"/>
        <v>40000</v>
      </c>
      <c r="F97" s="301"/>
    </row>
    <row r="98" s="245" customFormat="1" ht="14" customHeight="1" spans="1:6">
      <c r="A98" s="300"/>
      <c r="B98" s="294" t="s">
        <v>14</v>
      </c>
      <c r="C98" s="298">
        <v>4</v>
      </c>
      <c r="D98" s="7">
        <v>24000</v>
      </c>
      <c r="E98" s="7">
        <f t="shared" si="5"/>
        <v>96000</v>
      </c>
      <c r="F98" s="301"/>
    </row>
    <row r="99" s="245" customFormat="1" ht="14" customHeight="1" spans="1:6">
      <c r="A99" s="302"/>
      <c r="B99" s="294" t="s">
        <v>15</v>
      </c>
      <c r="C99" s="298">
        <v>2</v>
      </c>
      <c r="D99" s="7">
        <v>40000</v>
      </c>
      <c r="E99" s="7">
        <f t="shared" si="5"/>
        <v>80000</v>
      </c>
      <c r="F99" s="303"/>
    </row>
    <row r="100" s="245" customFormat="1" ht="14" customHeight="1" spans="1:6">
      <c r="A100" s="295"/>
      <c r="B100" s="294"/>
      <c r="C100" s="298"/>
      <c r="D100" s="7"/>
      <c r="E100" s="7">
        <f t="shared" si="5"/>
        <v>0</v>
      </c>
      <c r="F100" s="304"/>
    </row>
    <row r="101" s="245" customFormat="1" ht="14" customHeight="1" spans="1:6">
      <c r="A101" s="295"/>
      <c r="B101" s="294"/>
      <c r="C101" s="298"/>
      <c r="D101" s="7"/>
      <c r="E101" s="7">
        <f t="shared" si="5"/>
        <v>0</v>
      </c>
      <c r="F101" s="304"/>
    </row>
    <row r="102" s="245" customFormat="1" ht="14" customHeight="1" spans="1:6">
      <c r="A102" s="295"/>
      <c r="B102" s="294"/>
      <c r="C102" s="298"/>
      <c r="D102" s="7"/>
      <c r="E102" s="7">
        <f t="shared" si="5"/>
        <v>0</v>
      </c>
      <c r="F102" s="304"/>
    </row>
    <row r="103" s="245" customFormat="1" ht="14" customHeight="1" spans="1:6">
      <c r="A103" s="295"/>
      <c r="B103" s="294"/>
      <c r="C103" s="298"/>
      <c r="D103" s="7"/>
      <c r="E103" s="7">
        <f t="shared" si="5"/>
        <v>0</v>
      </c>
      <c r="F103" s="304"/>
    </row>
    <row r="104" s="245" customFormat="1" ht="14" customHeight="1" spans="1:6">
      <c r="A104" s="295"/>
      <c r="B104" s="294"/>
      <c r="C104" s="298"/>
      <c r="D104" s="7"/>
      <c r="E104" s="7">
        <f t="shared" si="5"/>
        <v>0</v>
      </c>
      <c r="F104" s="304">
        <f>SUM(E104:E118)</f>
        <v>0</v>
      </c>
    </row>
    <row r="105" s="245" customFormat="1" ht="14" customHeight="1" spans="1:6">
      <c r="A105" s="295"/>
      <c r="B105" s="294"/>
      <c r="C105" s="298"/>
      <c r="D105" s="7"/>
      <c r="E105" s="7">
        <f t="shared" si="5"/>
        <v>0</v>
      </c>
      <c r="F105" s="304"/>
    </row>
    <row r="106" s="245" customFormat="1" ht="14" customHeight="1" spans="1:6">
      <c r="A106" s="295"/>
      <c r="B106" s="294"/>
      <c r="C106" s="298"/>
      <c r="D106" s="7"/>
      <c r="E106" s="7">
        <f t="shared" si="5"/>
        <v>0</v>
      </c>
      <c r="F106" s="304"/>
    </row>
    <row r="107" s="245" customFormat="1" ht="14" customHeight="1" spans="1:6">
      <c r="A107" s="295"/>
      <c r="B107" s="294"/>
      <c r="C107" s="298"/>
      <c r="D107" s="7"/>
      <c r="E107" s="7">
        <f t="shared" si="5"/>
        <v>0</v>
      </c>
      <c r="F107" s="304"/>
    </row>
    <row r="108" s="245" customFormat="1" ht="14" customHeight="1" spans="1:6">
      <c r="A108" s="295"/>
      <c r="B108" s="294"/>
      <c r="C108" s="298"/>
      <c r="D108" s="7"/>
      <c r="E108" s="7">
        <f t="shared" si="5"/>
        <v>0</v>
      </c>
      <c r="F108" s="304"/>
    </row>
    <row r="109" s="245" customFormat="1" ht="14" customHeight="1" spans="1:6">
      <c r="A109" s="295"/>
      <c r="B109" s="294"/>
      <c r="C109" s="298"/>
      <c r="D109" s="7"/>
      <c r="E109" s="7">
        <f t="shared" si="5"/>
        <v>0</v>
      </c>
      <c r="F109" s="304"/>
    </row>
    <row r="110" s="245" customFormat="1" ht="14" customHeight="1" spans="1:6">
      <c r="A110" s="295"/>
      <c r="B110" s="294"/>
      <c r="C110" s="298"/>
      <c r="D110" s="7"/>
      <c r="E110" s="7">
        <f t="shared" si="5"/>
        <v>0</v>
      </c>
      <c r="F110" s="304"/>
    </row>
    <row r="111" s="245" customFormat="1" ht="14" customHeight="1" spans="1:6">
      <c r="A111" s="295"/>
      <c r="B111" s="294"/>
      <c r="C111" s="298"/>
      <c r="D111" s="7"/>
      <c r="E111" s="7">
        <f t="shared" si="5"/>
        <v>0</v>
      </c>
      <c r="F111" s="304"/>
    </row>
    <row r="112" s="245" customFormat="1" ht="14" customHeight="1" spans="1:6">
      <c r="A112" s="295"/>
      <c r="B112" s="294"/>
      <c r="C112" s="298"/>
      <c r="D112" s="7"/>
      <c r="E112" s="7">
        <f t="shared" si="5"/>
        <v>0</v>
      </c>
      <c r="F112" s="304"/>
    </row>
    <row r="113" s="245" customFormat="1" ht="14" customHeight="1" spans="1:6">
      <c r="A113" s="295"/>
      <c r="B113" s="294"/>
      <c r="C113" s="298"/>
      <c r="D113" s="7"/>
      <c r="E113" s="7">
        <f t="shared" si="5"/>
        <v>0</v>
      </c>
      <c r="F113" s="304"/>
    </row>
    <row r="114" s="245" customFormat="1" ht="14" customHeight="1" spans="1:6">
      <c r="A114" s="295"/>
      <c r="B114" s="294"/>
      <c r="C114" s="298"/>
      <c r="D114" s="7"/>
      <c r="E114" s="7">
        <f t="shared" si="5"/>
        <v>0</v>
      </c>
      <c r="F114" s="304"/>
    </row>
    <row r="115" s="245" customFormat="1" ht="14" customHeight="1" spans="1:6">
      <c r="A115" s="295"/>
      <c r="B115" s="294"/>
      <c r="C115" s="298"/>
      <c r="D115" s="7"/>
      <c r="E115" s="7">
        <f t="shared" si="5"/>
        <v>0</v>
      </c>
      <c r="F115" s="304"/>
    </row>
    <row r="116" s="245" customFormat="1" ht="14" customHeight="1" spans="1:6">
      <c r="A116" s="295"/>
      <c r="B116" s="294"/>
      <c r="C116" s="298"/>
      <c r="D116" s="7"/>
      <c r="E116" s="7">
        <f t="shared" si="5"/>
        <v>0</v>
      </c>
      <c r="F116" s="304"/>
    </row>
    <row r="117" s="245" customFormat="1" ht="14" customHeight="1" spans="1:6">
      <c r="A117" s="295"/>
      <c r="B117" s="294"/>
      <c r="C117" s="298"/>
      <c r="D117" s="7"/>
      <c r="E117" s="7">
        <f t="shared" si="5"/>
        <v>0</v>
      </c>
      <c r="F117" s="304"/>
    </row>
    <row r="118" s="245" customFormat="1" ht="14" customHeight="1" spans="1:6">
      <c r="A118" s="295"/>
      <c r="B118" s="294"/>
      <c r="C118" s="298"/>
      <c r="D118" s="7"/>
      <c r="E118" s="7">
        <f t="shared" si="5"/>
        <v>0</v>
      </c>
      <c r="F118" s="304"/>
    </row>
    <row r="119" s="245" customFormat="1" ht="14" customHeight="1" spans="1:6">
      <c r="A119" s="295"/>
      <c r="B119" s="294"/>
      <c r="C119" s="298"/>
      <c r="D119" s="7"/>
      <c r="E119" s="7">
        <f t="shared" si="5"/>
        <v>0</v>
      </c>
      <c r="F119" s="304">
        <f>SUM(E119:E134)</f>
        <v>0</v>
      </c>
    </row>
    <row r="120" s="245" customFormat="1" ht="14" customHeight="1" spans="1:6">
      <c r="A120" s="295"/>
      <c r="B120" s="294"/>
      <c r="C120" s="298"/>
      <c r="D120" s="7"/>
      <c r="E120" s="7">
        <f t="shared" si="5"/>
        <v>0</v>
      </c>
      <c r="F120" s="304"/>
    </row>
    <row r="121" s="245" customFormat="1" ht="14" customHeight="1" spans="1:6">
      <c r="A121" s="295"/>
      <c r="B121" s="294"/>
      <c r="C121" s="298"/>
      <c r="D121" s="7"/>
      <c r="E121" s="7">
        <f t="shared" si="5"/>
        <v>0</v>
      </c>
      <c r="F121" s="304"/>
    </row>
    <row r="122" s="245" customFormat="1" ht="14" customHeight="1" spans="1:6">
      <c r="A122" s="295"/>
      <c r="B122" s="294"/>
      <c r="C122" s="298"/>
      <c r="D122" s="7"/>
      <c r="E122" s="7">
        <f t="shared" si="5"/>
        <v>0</v>
      </c>
      <c r="F122" s="304"/>
    </row>
    <row r="123" s="245" customFormat="1" ht="14" customHeight="1" spans="1:6">
      <c r="A123" s="295"/>
      <c r="B123" s="294"/>
      <c r="C123" s="298"/>
      <c r="D123" s="7"/>
      <c r="E123" s="7">
        <f t="shared" si="5"/>
        <v>0</v>
      </c>
      <c r="F123" s="304"/>
    </row>
    <row r="124" s="245" customFormat="1" ht="14" customHeight="1" spans="1:6">
      <c r="A124" s="295"/>
      <c r="B124" s="294"/>
      <c r="C124" s="298"/>
      <c r="D124" s="7"/>
      <c r="E124" s="7">
        <f t="shared" si="5"/>
        <v>0</v>
      </c>
      <c r="F124" s="304"/>
    </row>
    <row r="125" s="245" customFormat="1" ht="14" customHeight="1" spans="1:6">
      <c r="A125" s="295"/>
      <c r="B125" s="294"/>
      <c r="C125" s="298"/>
      <c r="D125" s="7"/>
      <c r="E125" s="7">
        <f t="shared" si="5"/>
        <v>0</v>
      </c>
      <c r="F125" s="304"/>
    </row>
    <row r="126" s="245" customFormat="1" ht="14" customHeight="1" spans="1:6">
      <c r="A126" s="295"/>
      <c r="B126" s="294"/>
      <c r="C126" s="298"/>
      <c r="D126" s="7"/>
      <c r="E126" s="7">
        <f t="shared" si="5"/>
        <v>0</v>
      </c>
      <c r="F126" s="304"/>
    </row>
    <row r="127" s="245" customFormat="1" ht="14" customHeight="1" spans="1:6">
      <c r="A127" s="295"/>
      <c r="B127" s="294"/>
      <c r="C127" s="298"/>
      <c r="D127" s="7"/>
      <c r="E127" s="7">
        <f t="shared" si="5"/>
        <v>0</v>
      </c>
      <c r="F127" s="304"/>
    </row>
    <row r="128" s="245" customFormat="1" ht="14" customHeight="1" spans="1:6">
      <c r="A128" s="295"/>
      <c r="B128" s="294"/>
      <c r="C128" s="298"/>
      <c r="D128" s="7"/>
      <c r="E128" s="7">
        <f t="shared" si="5"/>
        <v>0</v>
      </c>
      <c r="F128" s="304"/>
    </row>
    <row r="129" s="245" customFormat="1" ht="14" customHeight="1" spans="1:6">
      <c r="A129" s="295"/>
      <c r="B129" s="294"/>
      <c r="C129" s="298"/>
      <c r="D129" s="7"/>
      <c r="E129" s="7">
        <f t="shared" si="5"/>
        <v>0</v>
      </c>
      <c r="F129" s="304"/>
    </row>
    <row r="130" s="245" customFormat="1" ht="14" customHeight="1" spans="1:6">
      <c r="A130" s="295"/>
      <c r="B130" s="294"/>
      <c r="C130" s="298"/>
      <c r="D130" s="7"/>
      <c r="E130" s="7">
        <f t="shared" si="5"/>
        <v>0</v>
      </c>
      <c r="F130" s="304"/>
    </row>
    <row r="131" s="245" customFormat="1" ht="14" customHeight="1" spans="1:6">
      <c r="A131" s="295"/>
      <c r="B131" s="294"/>
      <c r="C131" s="298"/>
      <c r="D131" s="7"/>
      <c r="E131" s="7">
        <f t="shared" si="5"/>
        <v>0</v>
      </c>
      <c r="F131" s="304"/>
    </row>
    <row r="132" s="245" customFormat="1" ht="14" customHeight="1" spans="1:6">
      <c r="A132" s="295"/>
      <c r="B132" s="294"/>
      <c r="C132" s="298"/>
      <c r="D132" s="7"/>
      <c r="E132" s="7">
        <f t="shared" si="5"/>
        <v>0</v>
      </c>
      <c r="F132" s="304"/>
    </row>
    <row r="133" s="245" customFormat="1" ht="14" customHeight="1" spans="1:6">
      <c r="A133" s="295"/>
      <c r="B133" s="294"/>
      <c r="C133" s="298"/>
      <c r="D133" s="7"/>
      <c r="E133" s="7">
        <f t="shared" si="5"/>
        <v>0</v>
      </c>
      <c r="F133" s="304"/>
    </row>
    <row r="134" s="245" customFormat="1" ht="14" customHeight="1" spans="1:6">
      <c r="A134" s="295"/>
      <c r="B134" s="294"/>
      <c r="C134" s="298"/>
      <c r="D134" s="7"/>
      <c r="E134" s="7">
        <f t="shared" si="5"/>
        <v>0</v>
      </c>
      <c r="F134" s="304"/>
    </row>
    <row r="135" s="245" customFormat="1" ht="14" customHeight="1" spans="1:6">
      <c r="A135" s="295"/>
      <c r="B135" s="294"/>
      <c r="C135" s="298"/>
      <c r="D135" s="7"/>
      <c r="E135" s="7">
        <f t="shared" si="5"/>
        <v>0</v>
      </c>
      <c r="F135" s="304">
        <f>SUM(E135)</f>
        <v>0</v>
      </c>
    </row>
    <row r="136" s="245" customFormat="1" ht="14" customHeight="1" spans="1:7">
      <c r="A136" s="295"/>
      <c r="B136" s="294"/>
      <c r="C136" s="298"/>
      <c r="D136" s="7"/>
      <c r="E136" s="7">
        <f t="shared" si="5"/>
        <v>0</v>
      </c>
      <c r="F136" s="304">
        <f>SUM(E136:E140)</f>
        <v>0</v>
      </c>
      <c r="G136" s="271"/>
    </row>
    <row r="137" s="245" customFormat="1" ht="15.75" spans="1:6">
      <c r="A137" s="295"/>
      <c r="B137" s="294"/>
      <c r="C137" s="298"/>
      <c r="D137" s="7"/>
      <c r="E137" s="7">
        <f t="shared" si="5"/>
        <v>0</v>
      </c>
      <c r="F137" s="304"/>
    </row>
    <row r="138" s="245" customFormat="1" ht="15.75" spans="1:6">
      <c r="A138" s="295"/>
      <c r="B138" s="294"/>
      <c r="C138" s="298"/>
      <c r="D138" s="7"/>
      <c r="E138" s="7">
        <f t="shared" si="5"/>
        <v>0</v>
      </c>
      <c r="F138" s="304"/>
    </row>
    <row r="139" s="245" customFormat="1" ht="15.75" spans="1:6">
      <c r="A139" s="295"/>
      <c r="B139" s="294"/>
      <c r="C139" s="298"/>
      <c r="D139" s="7"/>
      <c r="E139" s="7">
        <f t="shared" si="5"/>
        <v>0</v>
      </c>
      <c r="F139" s="304"/>
    </row>
    <row r="140" s="245" customFormat="1" ht="15.75" spans="1:6">
      <c r="A140" s="295"/>
      <c r="B140" s="294"/>
      <c r="C140" s="298"/>
      <c r="D140" s="7"/>
      <c r="E140" s="7">
        <f t="shared" si="5"/>
        <v>0</v>
      </c>
      <c r="F140" s="304"/>
    </row>
    <row r="141" s="245" customFormat="1" ht="15.75" spans="1:6">
      <c r="A141" s="295"/>
      <c r="B141" s="305"/>
      <c r="C141" s="306"/>
      <c r="D141" s="270"/>
      <c r="E141" s="7">
        <f t="shared" si="5"/>
        <v>0</v>
      </c>
      <c r="F141" s="304">
        <f>SUM(E141:E147)</f>
        <v>0</v>
      </c>
    </row>
    <row r="142" s="245" customFormat="1" ht="15.75" spans="1:6">
      <c r="A142" s="295"/>
      <c r="B142" s="294"/>
      <c r="C142" s="298"/>
      <c r="D142" s="7"/>
      <c r="E142" s="7">
        <f t="shared" si="5"/>
        <v>0</v>
      </c>
      <c r="F142" s="304"/>
    </row>
    <row r="143" s="245" customFormat="1" ht="15.75" spans="1:6">
      <c r="A143" s="295"/>
      <c r="B143" s="294"/>
      <c r="C143" s="298"/>
      <c r="D143" s="7"/>
      <c r="E143" s="7">
        <f t="shared" si="5"/>
        <v>0</v>
      </c>
      <c r="F143" s="304"/>
    </row>
    <row r="144" s="245" customFormat="1" ht="15.75" spans="1:6">
      <c r="A144" s="295"/>
      <c r="B144" s="294"/>
      <c r="C144" s="298"/>
      <c r="D144" s="7"/>
      <c r="E144" s="7">
        <f t="shared" si="5"/>
        <v>0</v>
      </c>
      <c r="F144" s="304"/>
    </row>
    <row r="145" s="245" customFormat="1" ht="15.75" spans="1:6">
      <c r="A145" s="295"/>
      <c r="B145" s="294"/>
      <c r="C145" s="298"/>
      <c r="D145" s="7"/>
      <c r="E145" s="7">
        <f t="shared" si="5"/>
        <v>0</v>
      </c>
      <c r="F145" s="304"/>
    </row>
    <row r="146" s="245" customFormat="1" ht="15.75" spans="1:6">
      <c r="A146" s="295"/>
      <c r="B146" s="294"/>
      <c r="C146" s="298"/>
      <c r="D146" s="7"/>
      <c r="E146" s="7">
        <f t="shared" ref="E146:E209" si="6">SUM(C146*D146)</f>
        <v>0</v>
      </c>
      <c r="F146" s="304"/>
    </row>
    <row r="147" s="245" customFormat="1" ht="15.75" spans="1:6">
      <c r="A147" s="295"/>
      <c r="B147" s="294"/>
      <c r="C147" s="298"/>
      <c r="D147" s="257"/>
      <c r="E147" s="7">
        <f t="shared" si="6"/>
        <v>0</v>
      </c>
      <c r="F147" s="304"/>
    </row>
    <row r="148" s="245" customFormat="1" ht="15.75" spans="1:6">
      <c r="A148" s="295"/>
      <c r="B148" s="294"/>
      <c r="C148" s="298"/>
      <c r="D148" s="7"/>
      <c r="E148" s="7">
        <f t="shared" si="6"/>
        <v>0</v>
      </c>
      <c r="F148" s="304">
        <f>SUM(E148:E155)</f>
        <v>0</v>
      </c>
    </row>
    <row r="149" s="245" customFormat="1" ht="15.75" spans="1:6">
      <c r="A149" s="295"/>
      <c r="B149" s="294"/>
      <c r="C149" s="298"/>
      <c r="D149" s="7"/>
      <c r="E149" s="7">
        <f t="shared" si="6"/>
        <v>0</v>
      </c>
      <c r="F149" s="304"/>
    </row>
    <row r="150" s="245" customFormat="1" ht="15.75" spans="1:6">
      <c r="A150" s="295"/>
      <c r="B150" s="294"/>
      <c r="C150" s="298"/>
      <c r="D150" s="7"/>
      <c r="E150" s="7">
        <f t="shared" si="6"/>
        <v>0</v>
      </c>
      <c r="F150" s="304"/>
    </row>
    <row r="151" s="245" customFormat="1" ht="15.75" spans="1:6">
      <c r="A151" s="295"/>
      <c r="B151" s="294"/>
      <c r="C151" s="298"/>
      <c r="D151" s="7"/>
      <c r="E151" s="7">
        <f t="shared" si="6"/>
        <v>0</v>
      </c>
      <c r="F151" s="304"/>
    </row>
    <row r="152" s="245" customFormat="1" ht="15.75" spans="1:6">
      <c r="A152" s="295"/>
      <c r="B152" s="294"/>
      <c r="C152" s="298"/>
      <c r="D152" s="7"/>
      <c r="E152" s="7">
        <f t="shared" si="6"/>
        <v>0</v>
      </c>
      <c r="F152" s="304"/>
    </row>
    <row r="153" s="245" customFormat="1" ht="15.75" spans="1:6">
      <c r="A153" s="295"/>
      <c r="B153" s="294"/>
      <c r="C153" s="298"/>
      <c r="D153" s="7"/>
      <c r="E153" s="7">
        <f t="shared" si="6"/>
        <v>0</v>
      </c>
      <c r="F153" s="304"/>
    </row>
    <row r="154" s="245" customFormat="1" ht="15.75" spans="1:6">
      <c r="A154" s="295"/>
      <c r="B154" s="294"/>
      <c r="C154" s="298"/>
      <c r="D154" s="7"/>
      <c r="E154" s="7">
        <f t="shared" si="6"/>
        <v>0</v>
      </c>
      <c r="F154" s="304"/>
    </row>
    <row r="155" s="245" customFormat="1" ht="15.75" spans="1:6">
      <c r="A155" s="295"/>
      <c r="B155" s="294"/>
      <c r="C155" s="298"/>
      <c r="D155" s="7"/>
      <c r="E155" s="7">
        <f t="shared" si="6"/>
        <v>0</v>
      </c>
      <c r="F155" s="304"/>
    </row>
    <row r="156" s="245" customFormat="1" ht="15.75" spans="1:6">
      <c r="A156" s="295"/>
      <c r="B156" s="294"/>
      <c r="C156" s="298"/>
      <c r="D156" s="7"/>
      <c r="E156" s="7">
        <f t="shared" si="6"/>
        <v>0</v>
      </c>
      <c r="F156" s="304">
        <f>SUM(E156:E162)</f>
        <v>0</v>
      </c>
    </row>
    <row r="157" s="245" customFormat="1" ht="15.75" spans="1:6">
      <c r="A157" s="295"/>
      <c r="B157" s="294"/>
      <c r="C157" s="298"/>
      <c r="D157" s="7"/>
      <c r="E157" s="7">
        <f t="shared" si="6"/>
        <v>0</v>
      </c>
      <c r="F157" s="304"/>
    </row>
    <row r="158" s="245" customFormat="1" ht="15.75" spans="1:6">
      <c r="A158" s="295"/>
      <c r="B158" s="294"/>
      <c r="C158" s="298"/>
      <c r="D158" s="7"/>
      <c r="E158" s="7">
        <f t="shared" si="6"/>
        <v>0</v>
      </c>
      <c r="F158" s="304"/>
    </row>
    <row r="159" s="245" customFormat="1" ht="15.75" spans="1:6">
      <c r="A159" s="295"/>
      <c r="B159" s="294"/>
      <c r="C159" s="298"/>
      <c r="D159" s="7"/>
      <c r="E159" s="7">
        <f t="shared" si="6"/>
        <v>0</v>
      </c>
      <c r="F159" s="304"/>
    </row>
    <row r="160" s="245" customFormat="1" ht="15.75" spans="1:6">
      <c r="A160" s="295"/>
      <c r="B160" s="294"/>
      <c r="C160" s="298"/>
      <c r="D160" s="7"/>
      <c r="E160" s="7">
        <f t="shared" si="6"/>
        <v>0</v>
      </c>
      <c r="F160" s="304"/>
    </row>
    <row r="161" s="245" customFormat="1" ht="15.75" spans="1:6">
      <c r="A161" s="295"/>
      <c r="B161" s="294"/>
      <c r="C161" s="298"/>
      <c r="D161" s="7"/>
      <c r="E161" s="7">
        <f t="shared" si="6"/>
        <v>0</v>
      </c>
      <c r="F161" s="304"/>
    </row>
    <row r="162" s="245" customFormat="1" ht="15.75" spans="1:6">
      <c r="A162" s="295"/>
      <c r="B162" s="294"/>
      <c r="C162" s="298"/>
      <c r="D162" s="7"/>
      <c r="E162" s="7">
        <f t="shared" si="6"/>
        <v>0</v>
      </c>
      <c r="F162" s="304"/>
    </row>
    <row r="163" s="245" customFormat="1" ht="15.75" spans="1:6">
      <c r="A163" s="295"/>
      <c r="B163" s="294"/>
      <c r="C163" s="298"/>
      <c r="D163" s="7"/>
      <c r="E163" s="7">
        <f t="shared" si="6"/>
        <v>0</v>
      </c>
      <c r="F163" s="304">
        <f>SUM(E163:E172)</f>
        <v>0</v>
      </c>
    </row>
    <row r="164" s="245" customFormat="1" ht="15.75" spans="1:6">
      <c r="A164" s="295"/>
      <c r="B164" s="294"/>
      <c r="C164" s="298"/>
      <c r="D164" s="7"/>
      <c r="E164" s="7">
        <f t="shared" si="6"/>
        <v>0</v>
      </c>
      <c r="F164" s="304"/>
    </row>
    <row r="165" s="245" customFormat="1" ht="15.75" spans="1:6">
      <c r="A165" s="295"/>
      <c r="B165" s="294"/>
      <c r="C165" s="298"/>
      <c r="D165" s="7"/>
      <c r="E165" s="7">
        <f t="shared" si="6"/>
        <v>0</v>
      </c>
      <c r="F165" s="304"/>
    </row>
    <row r="166" s="245" customFormat="1" ht="15.75" spans="1:6">
      <c r="A166" s="295"/>
      <c r="B166" s="294"/>
      <c r="C166" s="298"/>
      <c r="D166" s="7"/>
      <c r="E166" s="7">
        <f t="shared" si="6"/>
        <v>0</v>
      </c>
      <c r="F166" s="304"/>
    </row>
    <row r="167" s="245" customFormat="1" ht="15.75" spans="1:6">
      <c r="A167" s="295"/>
      <c r="B167" s="294"/>
      <c r="C167" s="298"/>
      <c r="D167" s="7"/>
      <c r="E167" s="7">
        <f t="shared" si="6"/>
        <v>0</v>
      </c>
      <c r="F167" s="304"/>
    </row>
    <row r="168" s="245" customFormat="1" ht="15.75" spans="1:6">
      <c r="A168" s="295"/>
      <c r="B168" s="294"/>
      <c r="C168" s="298"/>
      <c r="D168" s="7"/>
      <c r="E168" s="7">
        <f t="shared" si="6"/>
        <v>0</v>
      </c>
      <c r="F168" s="304"/>
    </row>
    <row r="169" s="245" customFormat="1" ht="15.75" spans="1:6">
      <c r="A169" s="295"/>
      <c r="B169" s="294"/>
      <c r="C169" s="298"/>
      <c r="D169" s="7"/>
      <c r="E169" s="7">
        <f t="shared" si="6"/>
        <v>0</v>
      </c>
      <c r="F169" s="304"/>
    </row>
    <row r="170" s="245" customFormat="1" ht="15.75" spans="1:6">
      <c r="A170" s="295"/>
      <c r="B170" s="294"/>
      <c r="C170" s="298"/>
      <c r="D170" s="7"/>
      <c r="E170" s="7">
        <f t="shared" si="6"/>
        <v>0</v>
      </c>
      <c r="F170" s="304"/>
    </row>
    <row r="171" s="245" customFormat="1" ht="15.75" spans="1:6">
      <c r="A171" s="295"/>
      <c r="B171" s="294"/>
      <c r="C171" s="298"/>
      <c r="D171" s="7"/>
      <c r="E171" s="7">
        <f t="shared" si="6"/>
        <v>0</v>
      </c>
      <c r="F171" s="304"/>
    </row>
    <row r="172" s="245" customFormat="1" ht="15.75" spans="1:6">
      <c r="A172" s="295"/>
      <c r="B172" s="294"/>
      <c r="C172" s="298"/>
      <c r="D172" s="7"/>
      <c r="E172" s="7">
        <f t="shared" si="6"/>
        <v>0</v>
      </c>
      <c r="F172" s="304"/>
    </row>
    <row r="173" s="245" customFormat="1" ht="15.75" spans="1:6">
      <c r="A173" s="295"/>
      <c r="B173" s="294"/>
      <c r="C173" s="298"/>
      <c r="D173" s="7"/>
      <c r="E173" s="7">
        <f t="shared" si="6"/>
        <v>0</v>
      </c>
      <c r="F173" s="304">
        <f>SUM(E173:E186)</f>
        <v>0</v>
      </c>
    </row>
    <row r="174" s="245" customFormat="1" ht="15.75" spans="1:6">
      <c r="A174" s="295"/>
      <c r="B174" s="294"/>
      <c r="C174" s="298"/>
      <c r="D174" s="7"/>
      <c r="E174" s="7">
        <f t="shared" si="6"/>
        <v>0</v>
      </c>
      <c r="F174" s="304"/>
    </row>
    <row r="175" s="245" customFormat="1" ht="15.75" spans="1:6">
      <c r="A175" s="295"/>
      <c r="B175" s="294"/>
      <c r="C175" s="298"/>
      <c r="D175" s="7"/>
      <c r="E175" s="7">
        <f t="shared" si="6"/>
        <v>0</v>
      </c>
      <c r="F175" s="304"/>
    </row>
    <row r="176" s="245" customFormat="1" ht="15.75" spans="1:6">
      <c r="A176" s="295"/>
      <c r="B176" s="294"/>
      <c r="C176" s="298"/>
      <c r="D176" s="7"/>
      <c r="E176" s="7">
        <f t="shared" si="6"/>
        <v>0</v>
      </c>
      <c r="F176" s="304"/>
    </row>
    <row r="177" s="245" customFormat="1" ht="15.75" spans="1:6">
      <c r="A177" s="295"/>
      <c r="B177" s="294"/>
      <c r="C177" s="298"/>
      <c r="D177" s="7"/>
      <c r="E177" s="7">
        <f t="shared" si="6"/>
        <v>0</v>
      </c>
      <c r="F177" s="304"/>
    </row>
    <row r="178" s="245" customFormat="1" ht="15.75" spans="1:6">
      <c r="A178" s="295"/>
      <c r="B178" s="294"/>
      <c r="C178" s="298"/>
      <c r="D178" s="7"/>
      <c r="E178" s="7">
        <f t="shared" si="6"/>
        <v>0</v>
      </c>
      <c r="F178" s="304"/>
    </row>
    <row r="179" s="245" customFormat="1" ht="15.75" spans="1:6">
      <c r="A179" s="295"/>
      <c r="B179" s="294"/>
      <c r="C179" s="298"/>
      <c r="D179" s="7"/>
      <c r="E179" s="7">
        <f t="shared" si="6"/>
        <v>0</v>
      </c>
      <c r="F179" s="304"/>
    </row>
    <row r="180" s="245" customFormat="1" ht="15.75" spans="1:6">
      <c r="A180" s="295"/>
      <c r="B180" s="294"/>
      <c r="C180" s="298"/>
      <c r="D180" s="7"/>
      <c r="E180" s="7">
        <f t="shared" si="6"/>
        <v>0</v>
      </c>
      <c r="F180" s="304"/>
    </row>
    <row r="181" s="245" customFormat="1" ht="15.75" spans="1:6">
      <c r="A181" s="295"/>
      <c r="B181" s="294"/>
      <c r="C181" s="298"/>
      <c r="D181" s="7"/>
      <c r="E181" s="7">
        <f t="shared" si="6"/>
        <v>0</v>
      </c>
      <c r="F181" s="304"/>
    </row>
    <row r="182" s="245" customFormat="1" ht="15.75" spans="1:6">
      <c r="A182" s="295"/>
      <c r="B182" s="294"/>
      <c r="C182" s="298"/>
      <c r="D182" s="7"/>
      <c r="E182" s="7">
        <f t="shared" si="6"/>
        <v>0</v>
      </c>
      <c r="F182" s="304"/>
    </row>
    <row r="183" s="245" customFormat="1" ht="15.75" spans="1:6">
      <c r="A183" s="295"/>
      <c r="B183" s="294"/>
      <c r="C183" s="298"/>
      <c r="D183" s="7"/>
      <c r="E183" s="7">
        <f t="shared" si="6"/>
        <v>0</v>
      </c>
      <c r="F183" s="304"/>
    </row>
    <row r="184" s="245" customFormat="1" ht="15.75" spans="1:6">
      <c r="A184" s="295"/>
      <c r="B184" s="294"/>
      <c r="C184" s="298"/>
      <c r="D184" s="7"/>
      <c r="E184" s="7">
        <f t="shared" si="6"/>
        <v>0</v>
      </c>
      <c r="F184" s="304"/>
    </row>
    <row r="185" s="245" customFormat="1" ht="15.75" spans="1:6">
      <c r="A185" s="295"/>
      <c r="B185" s="294"/>
      <c r="C185" s="298"/>
      <c r="D185" s="7"/>
      <c r="E185" s="7">
        <f t="shared" si="6"/>
        <v>0</v>
      </c>
      <c r="F185" s="304"/>
    </row>
    <row r="186" s="245" customFormat="1" ht="15.75" spans="1:6">
      <c r="A186" s="295"/>
      <c r="B186" s="294"/>
      <c r="C186" s="298"/>
      <c r="D186" s="7"/>
      <c r="E186" s="7">
        <f t="shared" si="6"/>
        <v>0</v>
      </c>
      <c r="F186" s="304"/>
    </row>
    <row r="187" s="245" customFormat="1" ht="15.75" spans="1:6">
      <c r="A187" s="295"/>
      <c r="B187" s="294"/>
      <c r="C187" s="298"/>
      <c r="D187" s="7"/>
      <c r="E187" s="7">
        <f t="shared" si="6"/>
        <v>0</v>
      </c>
      <c r="F187" s="304">
        <f>SUM(E187)</f>
        <v>0</v>
      </c>
    </row>
    <row r="188" s="245" customFormat="1" ht="15.75" spans="1:6">
      <c r="A188" s="295"/>
      <c r="B188" s="294"/>
      <c r="C188" s="298"/>
      <c r="D188" s="7"/>
      <c r="E188" s="7">
        <f t="shared" si="6"/>
        <v>0</v>
      </c>
      <c r="F188" s="304">
        <f>SUM(E188:E203)</f>
        <v>0</v>
      </c>
    </row>
    <row r="189" s="245" customFormat="1" ht="15.75" spans="1:6">
      <c r="A189" s="295"/>
      <c r="B189" s="294"/>
      <c r="C189" s="298"/>
      <c r="D189" s="7"/>
      <c r="E189" s="7">
        <f t="shared" si="6"/>
        <v>0</v>
      </c>
      <c r="F189" s="304"/>
    </row>
    <row r="190" s="245" customFormat="1" ht="15.75" spans="1:6">
      <c r="A190" s="295"/>
      <c r="B190" s="294"/>
      <c r="C190" s="298"/>
      <c r="D190" s="7"/>
      <c r="E190" s="7">
        <f t="shared" si="6"/>
        <v>0</v>
      </c>
      <c r="F190" s="304"/>
    </row>
    <row r="191" s="245" customFormat="1" ht="15.75" spans="1:6">
      <c r="A191" s="295"/>
      <c r="B191" s="294"/>
      <c r="C191" s="298"/>
      <c r="D191" s="7"/>
      <c r="E191" s="7">
        <f t="shared" si="6"/>
        <v>0</v>
      </c>
      <c r="F191" s="304"/>
    </row>
    <row r="192" s="245" customFormat="1" ht="15.75" spans="1:6">
      <c r="A192" s="295"/>
      <c r="B192" s="294"/>
      <c r="C192" s="298"/>
      <c r="D192" s="7"/>
      <c r="E192" s="7">
        <f t="shared" si="6"/>
        <v>0</v>
      </c>
      <c r="F192" s="304"/>
    </row>
    <row r="193" s="245" customFormat="1" ht="15.75" spans="1:6">
      <c r="A193" s="295"/>
      <c r="B193" s="294"/>
      <c r="C193" s="298"/>
      <c r="D193" s="7"/>
      <c r="E193" s="7">
        <f t="shared" si="6"/>
        <v>0</v>
      </c>
      <c r="F193" s="304"/>
    </row>
    <row r="194" s="245" customFormat="1" ht="15.75" spans="1:6">
      <c r="A194" s="295"/>
      <c r="B194" s="294"/>
      <c r="C194" s="298"/>
      <c r="D194" s="7"/>
      <c r="E194" s="7">
        <f t="shared" si="6"/>
        <v>0</v>
      </c>
      <c r="F194" s="304"/>
    </row>
    <row r="195" s="245" customFormat="1" ht="15.75" spans="1:6">
      <c r="A195" s="295"/>
      <c r="B195" s="294"/>
      <c r="C195" s="298"/>
      <c r="D195" s="7"/>
      <c r="E195" s="7">
        <f t="shared" si="6"/>
        <v>0</v>
      </c>
      <c r="F195" s="304"/>
    </row>
    <row r="196" s="245" customFormat="1" ht="15.75" spans="1:6">
      <c r="A196" s="295"/>
      <c r="B196" s="294"/>
      <c r="C196" s="298"/>
      <c r="D196" s="7"/>
      <c r="E196" s="7">
        <f t="shared" si="6"/>
        <v>0</v>
      </c>
      <c r="F196" s="304"/>
    </row>
    <row r="197" s="245" customFormat="1" ht="15.75" spans="1:6">
      <c r="A197" s="295"/>
      <c r="B197" s="294"/>
      <c r="C197" s="298"/>
      <c r="D197" s="7"/>
      <c r="E197" s="7">
        <f t="shared" si="6"/>
        <v>0</v>
      </c>
      <c r="F197" s="304"/>
    </row>
    <row r="198" s="245" customFormat="1" ht="15.75" spans="1:6">
      <c r="A198" s="295"/>
      <c r="B198" s="294"/>
      <c r="C198" s="298"/>
      <c r="D198" s="7"/>
      <c r="E198" s="7">
        <f t="shared" si="6"/>
        <v>0</v>
      </c>
      <c r="F198" s="304"/>
    </row>
    <row r="199" s="245" customFormat="1" ht="15.75" spans="1:6">
      <c r="A199" s="295"/>
      <c r="B199" s="294"/>
      <c r="C199" s="298"/>
      <c r="D199" s="7"/>
      <c r="E199" s="7">
        <f t="shared" si="6"/>
        <v>0</v>
      </c>
      <c r="F199" s="304"/>
    </row>
    <row r="200" s="245" customFormat="1" ht="15.75" spans="1:6">
      <c r="A200" s="295"/>
      <c r="B200" s="294"/>
      <c r="C200" s="298"/>
      <c r="D200" s="7"/>
      <c r="E200" s="7">
        <f t="shared" si="6"/>
        <v>0</v>
      </c>
      <c r="F200" s="304"/>
    </row>
    <row r="201" s="245" customFormat="1" ht="15.75" spans="1:6">
      <c r="A201" s="295"/>
      <c r="B201" s="294"/>
      <c r="C201" s="298"/>
      <c r="D201" s="7"/>
      <c r="E201" s="7">
        <f t="shared" si="6"/>
        <v>0</v>
      </c>
      <c r="F201" s="304"/>
    </row>
    <row r="202" s="245" customFormat="1" ht="15.75" spans="1:6">
      <c r="A202" s="295"/>
      <c r="B202" s="305"/>
      <c r="C202" s="306"/>
      <c r="D202" s="270"/>
      <c r="E202" s="7">
        <f t="shared" si="6"/>
        <v>0</v>
      </c>
      <c r="F202" s="304"/>
    </row>
    <row r="203" s="245" customFormat="1" ht="15.75" spans="1:6">
      <c r="A203" s="295"/>
      <c r="B203" s="294"/>
      <c r="C203" s="298"/>
      <c r="D203" s="7"/>
      <c r="E203" s="7">
        <f t="shared" si="6"/>
        <v>0</v>
      </c>
      <c r="F203" s="304"/>
    </row>
    <row r="204" s="245" customFormat="1" spans="1:6">
      <c r="A204" s="283"/>
      <c r="B204" s="294"/>
      <c r="C204" s="298"/>
      <c r="D204" s="7"/>
      <c r="E204" s="7">
        <f t="shared" si="6"/>
        <v>0</v>
      </c>
      <c r="F204" s="286">
        <f>SUM(E204:E211)</f>
        <v>0</v>
      </c>
    </row>
    <row r="205" s="245" customFormat="1" spans="1:6">
      <c r="A205" s="287"/>
      <c r="B205" s="294"/>
      <c r="C205" s="298"/>
      <c r="D205" s="7"/>
      <c r="E205" s="7">
        <f t="shared" si="6"/>
        <v>0</v>
      </c>
      <c r="F205" s="288"/>
    </row>
    <row r="206" s="245" customFormat="1" spans="1:6">
      <c r="A206" s="287"/>
      <c r="B206" s="294"/>
      <c r="C206" s="298"/>
      <c r="D206" s="7"/>
      <c r="E206" s="7">
        <f t="shared" si="6"/>
        <v>0</v>
      </c>
      <c r="F206" s="288"/>
    </row>
    <row r="207" s="245" customFormat="1" spans="1:6">
      <c r="A207" s="287"/>
      <c r="B207" s="294"/>
      <c r="C207" s="298"/>
      <c r="D207" s="7"/>
      <c r="E207" s="7">
        <f t="shared" si="6"/>
        <v>0</v>
      </c>
      <c r="F207" s="288"/>
    </row>
    <row r="208" s="245" customFormat="1" spans="1:6">
      <c r="A208" s="287"/>
      <c r="B208" s="294"/>
      <c r="C208" s="298"/>
      <c r="D208" s="7"/>
      <c r="E208" s="7">
        <f t="shared" si="6"/>
        <v>0</v>
      </c>
      <c r="F208" s="288"/>
    </row>
    <row r="209" s="245" customFormat="1" spans="1:6">
      <c r="A209" s="287"/>
      <c r="B209" s="294"/>
      <c r="C209" s="298"/>
      <c r="D209" s="7"/>
      <c r="E209" s="7">
        <f t="shared" si="6"/>
        <v>0</v>
      </c>
      <c r="F209" s="288"/>
    </row>
    <row r="210" s="245" customFormat="1" spans="1:6">
      <c r="A210" s="287"/>
      <c r="B210" s="294"/>
      <c r="C210" s="298"/>
      <c r="D210" s="7"/>
      <c r="E210" s="7">
        <f t="shared" ref="E210:E273" si="7">SUM(C210*D210)</f>
        <v>0</v>
      </c>
      <c r="F210" s="288"/>
    </row>
    <row r="211" s="245" customFormat="1" spans="1:6">
      <c r="A211" s="289"/>
      <c r="B211" s="294"/>
      <c r="C211" s="298"/>
      <c r="D211" s="7"/>
      <c r="E211" s="7">
        <f t="shared" si="7"/>
        <v>0</v>
      </c>
      <c r="F211" s="290"/>
    </row>
    <row r="212" s="245" customFormat="1" spans="1:6">
      <c r="A212" s="283"/>
      <c r="B212" s="294"/>
      <c r="C212" s="298"/>
      <c r="D212" s="7"/>
      <c r="E212" s="7">
        <f t="shared" si="7"/>
        <v>0</v>
      </c>
      <c r="F212" s="286">
        <f>SUM(E212:E223)</f>
        <v>0</v>
      </c>
    </row>
    <row r="213" s="245" customFormat="1" spans="1:6">
      <c r="A213" s="287"/>
      <c r="B213" s="294"/>
      <c r="C213" s="298"/>
      <c r="D213" s="7"/>
      <c r="E213" s="7">
        <f t="shared" si="7"/>
        <v>0</v>
      </c>
      <c r="F213" s="288"/>
    </row>
    <row r="214" s="245" customFormat="1" spans="1:6">
      <c r="A214" s="287"/>
      <c r="B214" s="294"/>
      <c r="C214" s="298"/>
      <c r="D214" s="7"/>
      <c r="E214" s="7">
        <f t="shared" si="7"/>
        <v>0</v>
      </c>
      <c r="F214" s="288"/>
    </row>
    <row r="215" s="245" customFormat="1" spans="1:6">
      <c r="A215" s="287"/>
      <c r="B215" s="294"/>
      <c r="C215" s="298"/>
      <c r="D215" s="7"/>
      <c r="E215" s="7">
        <f t="shared" si="7"/>
        <v>0</v>
      </c>
      <c r="F215" s="288"/>
    </row>
    <row r="216" s="245" customFormat="1" spans="1:6">
      <c r="A216" s="287"/>
      <c r="B216" s="294"/>
      <c r="C216" s="298"/>
      <c r="D216" s="7"/>
      <c r="E216" s="7">
        <f t="shared" si="7"/>
        <v>0</v>
      </c>
      <c r="F216" s="288"/>
    </row>
    <row r="217" s="245" customFormat="1" spans="1:6">
      <c r="A217" s="287"/>
      <c r="B217" s="294"/>
      <c r="C217" s="298"/>
      <c r="D217" s="7"/>
      <c r="E217" s="7">
        <f t="shared" si="7"/>
        <v>0</v>
      </c>
      <c r="F217" s="288"/>
    </row>
    <row r="218" s="245" customFormat="1" spans="1:6">
      <c r="A218" s="287"/>
      <c r="B218" s="294"/>
      <c r="C218" s="298"/>
      <c r="D218" s="7"/>
      <c r="E218" s="7">
        <f t="shared" si="7"/>
        <v>0</v>
      </c>
      <c r="F218" s="288"/>
    </row>
    <row r="219" s="245" customFormat="1" spans="1:6">
      <c r="A219" s="287"/>
      <c r="B219" s="294"/>
      <c r="C219" s="298"/>
      <c r="D219" s="7"/>
      <c r="E219" s="7">
        <f t="shared" si="7"/>
        <v>0</v>
      </c>
      <c r="F219" s="288"/>
    </row>
    <row r="220" s="245" customFormat="1" spans="1:6">
      <c r="A220" s="287"/>
      <c r="B220" s="294"/>
      <c r="C220" s="298"/>
      <c r="D220" s="7"/>
      <c r="E220" s="7">
        <f t="shared" si="7"/>
        <v>0</v>
      </c>
      <c r="F220" s="288"/>
    </row>
    <row r="221" s="245" customFormat="1" spans="1:6">
      <c r="A221" s="287"/>
      <c r="B221" s="294"/>
      <c r="C221" s="298"/>
      <c r="D221" s="7"/>
      <c r="E221" s="7">
        <f t="shared" si="7"/>
        <v>0</v>
      </c>
      <c r="F221" s="288"/>
    </row>
    <row r="222" s="245" customFormat="1" spans="1:6">
      <c r="A222" s="287"/>
      <c r="B222" s="294"/>
      <c r="C222" s="298"/>
      <c r="D222" s="7"/>
      <c r="E222" s="7">
        <f t="shared" si="7"/>
        <v>0</v>
      </c>
      <c r="F222" s="288"/>
    </row>
    <row r="223" s="245" customFormat="1" spans="1:6">
      <c r="A223" s="289"/>
      <c r="B223" s="294"/>
      <c r="C223" s="298"/>
      <c r="D223" s="7"/>
      <c r="E223" s="7">
        <f t="shared" si="7"/>
        <v>0</v>
      </c>
      <c r="F223" s="290"/>
    </row>
    <row r="224" s="245" customFormat="1" spans="1:6">
      <c r="A224" s="283"/>
      <c r="B224" s="294"/>
      <c r="C224" s="298"/>
      <c r="D224" s="7"/>
      <c r="E224" s="7">
        <f t="shared" si="7"/>
        <v>0</v>
      </c>
      <c r="F224" s="286">
        <f>SUM(E224:E232)</f>
        <v>0</v>
      </c>
    </row>
    <row r="225" s="245" customFormat="1" spans="1:6">
      <c r="A225" s="287"/>
      <c r="B225" s="294"/>
      <c r="C225" s="298"/>
      <c r="D225" s="7"/>
      <c r="E225" s="7">
        <f t="shared" si="7"/>
        <v>0</v>
      </c>
      <c r="F225" s="288"/>
    </row>
    <row r="226" s="245" customFormat="1" spans="1:6">
      <c r="A226" s="287"/>
      <c r="B226" s="294"/>
      <c r="C226" s="298"/>
      <c r="D226" s="7"/>
      <c r="E226" s="7">
        <f t="shared" si="7"/>
        <v>0</v>
      </c>
      <c r="F226" s="288"/>
    </row>
    <row r="227" s="245" customFormat="1" spans="1:6">
      <c r="A227" s="287"/>
      <c r="B227" s="294"/>
      <c r="C227" s="298"/>
      <c r="D227" s="7"/>
      <c r="E227" s="7">
        <f t="shared" si="7"/>
        <v>0</v>
      </c>
      <c r="F227" s="288"/>
    </row>
    <row r="228" s="245" customFormat="1" spans="1:6">
      <c r="A228" s="287"/>
      <c r="B228" s="294"/>
      <c r="C228" s="298"/>
      <c r="D228" s="7"/>
      <c r="E228" s="7">
        <f t="shared" si="7"/>
        <v>0</v>
      </c>
      <c r="F228" s="288"/>
    </row>
    <row r="229" s="245" customFormat="1" spans="1:6">
      <c r="A229" s="287"/>
      <c r="B229" s="294"/>
      <c r="C229" s="298"/>
      <c r="D229" s="7"/>
      <c r="E229" s="7">
        <f t="shared" si="7"/>
        <v>0</v>
      </c>
      <c r="F229" s="288"/>
    </row>
    <row r="230" s="245" customFormat="1" spans="1:6">
      <c r="A230" s="287"/>
      <c r="B230" s="294"/>
      <c r="C230" s="298"/>
      <c r="D230" s="7"/>
      <c r="E230" s="7">
        <f t="shared" si="7"/>
        <v>0</v>
      </c>
      <c r="F230" s="288"/>
    </row>
    <row r="231" s="245" customFormat="1" spans="1:6">
      <c r="A231" s="287"/>
      <c r="B231" s="294"/>
      <c r="C231" s="298"/>
      <c r="D231" s="7"/>
      <c r="E231" s="7">
        <f t="shared" si="7"/>
        <v>0</v>
      </c>
      <c r="F231" s="288"/>
    </row>
    <row r="232" s="245" customFormat="1" spans="1:6">
      <c r="A232" s="289"/>
      <c r="B232" s="294"/>
      <c r="C232" s="298"/>
      <c r="D232" s="7"/>
      <c r="E232" s="7">
        <f t="shared" si="7"/>
        <v>0</v>
      </c>
      <c r="F232" s="290"/>
    </row>
    <row r="233" s="245" customFormat="1" spans="1:6">
      <c r="A233" s="283"/>
      <c r="B233" s="294"/>
      <c r="C233" s="298"/>
      <c r="D233" s="7"/>
      <c r="E233" s="7">
        <f t="shared" si="7"/>
        <v>0</v>
      </c>
      <c r="F233" s="286">
        <f>SUM(E233:E243)</f>
        <v>0</v>
      </c>
    </row>
    <row r="234" s="245" customFormat="1" spans="1:6">
      <c r="A234" s="287"/>
      <c r="B234" s="294"/>
      <c r="C234" s="298"/>
      <c r="D234" s="7"/>
      <c r="E234" s="7">
        <f t="shared" si="7"/>
        <v>0</v>
      </c>
      <c r="F234" s="288"/>
    </row>
    <row r="235" s="245" customFormat="1" spans="1:6">
      <c r="A235" s="287"/>
      <c r="B235" s="294"/>
      <c r="C235" s="298"/>
      <c r="D235" s="7"/>
      <c r="E235" s="7">
        <f t="shared" si="7"/>
        <v>0</v>
      </c>
      <c r="F235" s="288"/>
    </row>
    <row r="236" s="245" customFormat="1" spans="1:6">
      <c r="A236" s="287"/>
      <c r="B236" s="294"/>
      <c r="C236" s="298"/>
      <c r="D236" s="7"/>
      <c r="E236" s="7">
        <f t="shared" si="7"/>
        <v>0</v>
      </c>
      <c r="F236" s="288"/>
    </row>
    <row r="237" s="245" customFormat="1" spans="1:6">
      <c r="A237" s="287"/>
      <c r="B237" s="294"/>
      <c r="C237" s="298"/>
      <c r="D237" s="7"/>
      <c r="E237" s="7">
        <f t="shared" si="7"/>
        <v>0</v>
      </c>
      <c r="F237" s="288"/>
    </row>
    <row r="238" s="245" customFormat="1" spans="1:6">
      <c r="A238" s="287"/>
      <c r="B238" s="294"/>
      <c r="C238" s="298"/>
      <c r="D238" s="7"/>
      <c r="E238" s="7">
        <f t="shared" si="7"/>
        <v>0</v>
      </c>
      <c r="F238" s="288"/>
    </row>
    <row r="239" s="245" customFormat="1" spans="1:6">
      <c r="A239" s="287"/>
      <c r="B239" s="294"/>
      <c r="C239" s="298"/>
      <c r="D239" s="7"/>
      <c r="E239" s="7">
        <f t="shared" si="7"/>
        <v>0</v>
      </c>
      <c r="F239" s="288"/>
    </row>
    <row r="240" s="245" customFormat="1" spans="1:6">
      <c r="A240" s="287"/>
      <c r="B240" s="294"/>
      <c r="C240" s="298"/>
      <c r="D240" s="7"/>
      <c r="E240" s="7">
        <f t="shared" si="7"/>
        <v>0</v>
      </c>
      <c r="F240" s="288"/>
    </row>
    <row r="241" s="245" customFormat="1" spans="1:6">
      <c r="A241" s="287"/>
      <c r="B241" s="294"/>
      <c r="C241" s="298"/>
      <c r="D241" s="7"/>
      <c r="E241" s="7">
        <f t="shared" si="7"/>
        <v>0</v>
      </c>
      <c r="F241" s="288"/>
    </row>
    <row r="242" s="245" customFormat="1" spans="1:6">
      <c r="A242" s="287"/>
      <c r="B242" s="294"/>
      <c r="C242" s="298"/>
      <c r="D242" s="7"/>
      <c r="E242" s="7">
        <f t="shared" si="7"/>
        <v>0</v>
      </c>
      <c r="F242" s="288"/>
    </row>
    <row r="243" s="245" customFormat="1" spans="1:6">
      <c r="A243" s="289"/>
      <c r="B243" s="294"/>
      <c r="C243" s="298"/>
      <c r="D243" s="7"/>
      <c r="E243" s="7">
        <f t="shared" si="7"/>
        <v>0</v>
      </c>
      <c r="F243" s="290"/>
    </row>
    <row r="244" s="245" customFormat="1" spans="1:6">
      <c r="A244" s="283"/>
      <c r="B244" s="294"/>
      <c r="C244" s="298"/>
      <c r="D244" s="7"/>
      <c r="E244" s="7">
        <f t="shared" si="7"/>
        <v>0</v>
      </c>
      <c r="F244" s="286">
        <f>SUM(E244:E254)</f>
        <v>0</v>
      </c>
    </row>
    <row r="245" s="245" customFormat="1" spans="1:6">
      <c r="A245" s="287"/>
      <c r="B245" s="294"/>
      <c r="C245" s="298"/>
      <c r="D245" s="7"/>
      <c r="E245" s="7">
        <f t="shared" si="7"/>
        <v>0</v>
      </c>
      <c r="F245" s="288"/>
    </row>
    <row r="246" s="245" customFormat="1" spans="1:6">
      <c r="A246" s="287"/>
      <c r="B246" s="294"/>
      <c r="C246" s="298"/>
      <c r="D246" s="7"/>
      <c r="E246" s="7">
        <f t="shared" si="7"/>
        <v>0</v>
      </c>
      <c r="F246" s="288"/>
    </row>
    <row r="247" s="245" customFormat="1" spans="1:6">
      <c r="A247" s="287"/>
      <c r="B247" s="294"/>
      <c r="C247" s="298"/>
      <c r="D247" s="7"/>
      <c r="E247" s="7">
        <f t="shared" si="7"/>
        <v>0</v>
      </c>
      <c r="F247" s="288"/>
    </row>
    <row r="248" s="245" customFormat="1" spans="1:6">
      <c r="A248" s="287"/>
      <c r="B248" s="294"/>
      <c r="C248" s="298"/>
      <c r="D248" s="7"/>
      <c r="E248" s="7">
        <f t="shared" si="7"/>
        <v>0</v>
      </c>
      <c r="F248" s="288"/>
    </row>
    <row r="249" s="245" customFormat="1" spans="1:6">
      <c r="A249" s="287"/>
      <c r="B249" s="294"/>
      <c r="C249" s="298"/>
      <c r="D249" s="7"/>
      <c r="E249" s="7">
        <f t="shared" si="7"/>
        <v>0</v>
      </c>
      <c r="F249" s="288"/>
    </row>
    <row r="250" s="245" customFormat="1" spans="1:6">
      <c r="A250" s="287"/>
      <c r="B250" s="294"/>
      <c r="C250" s="298"/>
      <c r="D250" s="7"/>
      <c r="E250" s="7">
        <f t="shared" si="7"/>
        <v>0</v>
      </c>
      <c r="F250" s="288"/>
    </row>
    <row r="251" s="245" customFormat="1" spans="1:6">
      <c r="A251" s="287"/>
      <c r="B251" s="294"/>
      <c r="C251" s="298"/>
      <c r="D251" s="7"/>
      <c r="E251" s="7">
        <f t="shared" si="7"/>
        <v>0</v>
      </c>
      <c r="F251" s="288"/>
    </row>
    <row r="252" s="245" customFormat="1" spans="1:6">
      <c r="A252" s="287"/>
      <c r="B252" s="294"/>
      <c r="C252" s="298"/>
      <c r="D252" s="7"/>
      <c r="E252" s="7">
        <f t="shared" si="7"/>
        <v>0</v>
      </c>
      <c r="F252" s="288"/>
    </row>
    <row r="253" s="245" customFormat="1" spans="1:6">
      <c r="A253" s="287"/>
      <c r="B253" s="294"/>
      <c r="C253" s="298"/>
      <c r="D253" s="7"/>
      <c r="E253" s="7">
        <f t="shared" si="7"/>
        <v>0</v>
      </c>
      <c r="F253" s="288"/>
    </row>
    <row r="254" s="245" customFormat="1" spans="1:6">
      <c r="A254" s="289"/>
      <c r="B254" s="294"/>
      <c r="C254" s="298"/>
      <c r="D254" s="7"/>
      <c r="E254" s="7">
        <f t="shared" si="7"/>
        <v>0</v>
      </c>
      <c r="F254" s="290"/>
    </row>
    <row r="255" s="245" customFormat="1" spans="1:6">
      <c r="A255" s="283"/>
      <c r="B255" s="294"/>
      <c r="C255" s="298"/>
      <c r="D255" s="7"/>
      <c r="E255" s="7">
        <f t="shared" si="7"/>
        <v>0</v>
      </c>
      <c r="F255" s="286">
        <f>SUM(E255:E265)</f>
        <v>0</v>
      </c>
    </row>
    <row r="256" s="245" customFormat="1" spans="1:6">
      <c r="A256" s="287"/>
      <c r="B256" s="294"/>
      <c r="C256" s="298"/>
      <c r="D256" s="7"/>
      <c r="E256" s="7">
        <f t="shared" si="7"/>
        <v>0</v>
      </c>
      <c r="F256" s="288"/>
    </row>
    <row r="257" s="245" customFormat="1" spans="1:6">
      <c r="A257" s="287"/>
      <c r="B257" s="294"/>
      <c r="C257" s="298"/>
      <c r="D257" s="7"/>
      <c r="E257" s="7">
        <f t="shared" si="7"/>
        <v>0</v>
      </c>
      <c r="F257" s="288"/>
    </row>
    <row r="258" s="245" customFormat="1" spans="1:6">
      <c r="A258" s="287"/>
      <c r="B258" s="294"/>
      <c r="C258" s="298"/>
      <c r="D258" s="7"/>
      <c r="E258" s="7">
        <f t="shared" si="7"/>
        <v>0</v>
      </c>
      <c r="F258" s="288"/>
    </row>
    <row r="259" s="245" customFormat="1" spans="1:6">
      <c r="A259" s="287"/>
      <c r="B259" s="294"/>
      <c r="C259" s="298"/>
      <c r="D259" s="7"/>
      <c r="E259" s="7">
        <f t="shared" si="7"/>
        <v>0</v>
      </c>
      <c r="F259" s="288"/>
    </row>
    <row r="260" s="245" customFormat="1" spans="1:6">
      <c r="A260" s="287"/>
      <c r="B260" s="294"/>
      <c r="C260" s="298"/>
      <c r="D260" s="7"/>
      <c r="E260" s="7">
        <f t="shared" si="7"/>
        <v>0</v>
      </c>
      <c r="F260" s="288"/>
    </row>
    <row r="261" s="245" customFormat="1" spans="1:6">
      <c r="A261" s="287"/>
      <c r="B261" s="294"/>
      <c r="C261" s="298"/>
      <c r="D261" s="7"/>
      <c r="E261" s="7">
        <f t="shared" si="7"/>
        <v>0</v>
      </c>
      <c r="F261" s="288"/>
    </row>
    <row r="262" s="245" customFormat="1" spans="1:6">
      <c r="A262" s="287"/>
      <c r="B262" s="294"/>
      <c r="C262" s="298"/>
      <c r="D262" s="7"/>
      <c r="E262" s="7">
        <f t="shared" si="7"/>
        <v>0</v>
      </c>
      <c r="F262" s="288"/>
    </row>
    <row r="263" s="245" customFormat="1" spans="1:6">
      <c r="A263" s="287"/>
      <c r="B263" s="294"/>
      <c r="C263" s="298"/>
      <c r="D263" s="7"/>
      <c r="E263" s="7">
        <f t="shared" si="7"/>
        <v>0</v>
      </c>
      <c r="F263" s="288"/>
    </row>
    <row r="264" s="245" customFormat="1" spans="1:6">
      <c r="A264" s="287"/>
      <c r="B264" s="294"/>
      <c r="C264" s="298"/>
      <c r="D264" s="7"/>
      <c r="E264" s="7">
        <f t="shared" si="7"/>
        <v>0</v>
      </c>
      <c r="F264" s="288"/>
    </row>
    <row r="265" s="245" customFormat="1" spans="1:6">
      <c r="A265" s="289"/>
      <c r="B265" s="294"/>
      <c r="C265" s="298"/>
      <c r="D265" s="7"/>
      <c r="E265" s="7">
        <f t="shared" si="7"/>
        <v>0</v>
      </c>
      <c r="F265" s="290"/>
    </row>
    <row r="266" s="245" customFormat="1" spans="1:6">
      <c r="A266" s="283"/>
      <c r="B266" s="294"/>
      <c r="C266" s="298"/>
      <c r="D266" s="7"/>
      <c r="E266" s="7">
        <f t="shared" si="7"/>
        <v>0</v>
      </c>
      <c r="F266" s="286">
        <f>SUM(E266:E275)</f>
        <v>0</v>
      </c>
    </row>
    <row r="267" s="245" customFormat="1" spans="1:6">
      <c r="A267" s="287"/>
      <c r="B267" s="294"/>
      <c r="C267" s="298"/>
      <c r="D267" s="7"/>
      <c r="E267" s="7">
        <f t="shared" si="7"/>
        <v>0</v>
      </c>
      <c r="F267" s="288"/>
    </row>
    <row r="268" s="245" customFormat="1" spans="1:6">
      <c r="A268" s="287"/>
      <c r="B268" s="294"/>
      <c r="C268" s="298"/>
      <c r="D268" s="7"/>
      <c r="E268" s="7">
        <f t="shared" si="7"/>
        <v>0</v>
      </c>
      <c r="F268" s="288"/>
    </row>
    <row r="269" s="245" customFormat="1" spans="1:6">
      <c r="A269" s="287"/>
      <c r="B269" s="294"/>
      <c r="C269" s="298"/>
      <c r="D269" s="7"/>
      <c r="E269" s="7">
        <f t="shared" si="7"/>
        <v>0</v>
      </c>
      <c r="F269" s="288"/>
    </row>
    <row r="270" s="245" customFormat="1" spans="1:6">
      <c r="A270" s="287"/>
      <c r="B270" s="294"/>
      <c r="C270" s="298"/>
      <c r="D270" s="7"/>
      <c r="E270" s="7">
        <f t="shared" si="7"/>
        <v>0</v>
      </c>
      <c r="F270" s="288"/>
    </row>
    <row r="271" s="245" customFormat="1" spans="1:6">
      <c r="A271" s="287"/>
      <c r="B271" s="294"/>
      <c r="C271" s="298"/>
      <c r="D271" s="7"/>
      <c r="E271" s="7">
        <f t="shared" si="7"/>
        <v>0</v>
      </c>
      <c r="F271" s="288"/>
    </row>
    <row r="272" s="245" customFormat="1" spans="1:6">
      <c r="A272" s="287"/>
      <c r="B272" s="294"/>
      <c r="C272" s="298"/>
      <c r="D272" s="7"/>
      <c r="E272" s="7">
        <f t="shared" si="7"/>
        <v>0</v>
      </c>
      <c r="F272" s="288"/>
    </row>
    <row r="273" s="245" customFormat="1" spans="1:6">
      <c r="A273" s="287"/>
      <c r="B273" s="294"/>
      <c r="C273" s="298"/>
      <c r="D273" s="7"/>
      <c r="E273" s="7">
        <f t="shared" si="7"/>
        <v>0</v>
      </c>
      <c r="F273" s="288"/>
    </row>
    <row r="274" s="245" customFormat="1" spans="1:6">
      <c r="A274" s="287"/>
      <c r="B274" s="294"/>
      <c r="C274" s="298"/>
      <c r="D274" s="7"/>
      <c r="E274" s="7">
        <f t="shared" ref="E274:E287" si="8">SUM(C274*D274)</f>
        <v>0</v>
      </c>
      <c r="F274" s="288"/>
    </row>
    <row r="275" s="245" customFormat="1" spans="1:6">
      <c r="A275" s="289"/>
      <c r="B275" s="294"/>
      <c r="C275" s="298"/>
      <c r="D275" s="7"/>
      <c r="E275" s="7">
        <f t="shared" si="8"/>
        <v>0</v>
      </c>
      <c r="F275" s="290"/>
    </row>
    <row r="276" s="245" customFormat="1" ht="15.75" spans="1:6">
      <c r="A276" s="295"/>
      <c r="B276" s="294"/>
      <c r="C276" s="298"/>
      <c r="D276" s="7"/>
      <c r="E276" s="7">
        <f t="shared" si="8"/>
        <v>0</v>
      </c>
      <c r="F276" s="304">
        <f>SUM(E276)</f>
        <v>0</v>
      </c>
    </row>
    <row r="277" s="245" customFormat="1" spans="1:6">
      <c r="A277" s="283"/>
      <c r="B277" s="294"/>
      <c r="C277" s="298"/>
      <c r="D277" s="7"/>
      <c r="E277" s="7">
        <f t="shared" si="8"/>
        <v>0</v>
      </c>
      <c r="F277" s="286">
        <f>SUM(E277:E287)</f>
        <v>0</v>
      </c>
    </row>
    <row r="278" s="245" customFormat="1" spans="1:6">
      <c r="A278" s="287"/>
      <c r="B278" s="294"/>
      <c r="C278" s="298"/>
      <c r="D278" s="7"/>
      <c r="E278" s="7">
        <f t="shared" si="8"/>
        <v>0</v>
      </c>
      <c r="F278" s="288"/>
    </row>
    <row r="279" s="245" customFormat="1" spans="1:6">
      <c r="A279" s="287"/>
      <c r="B279" s="294"/>
      <c r="C279" s="298"/>
      <c r="D279" s="7"/>
      <c r="E279" s="7">
        <f t="shared" si="8"/>
        <v>0</v>
      </c>
      <c r="F279" s="288"/>
    </row>
    <row r="280" s="245" customFormat="1" spans="1:6">
      <c r="A280" s="287"/>
      <c r="B280" s="294"/>
      <c r="C280" s="298"/>
      <c r="D280" s="7"/>
      <c r="E280" s="7">
        <f t="shared" si="8"/>
        <v>0</v>
      </c>
      <c r="F280" s="288"/>
    </row>
    <row r="281" s="245" customFormat="1" spans="1:6">
      <c r="A281" s="287"/>
      <c r="B281" s="294"/>
      <c r="C281" s="298"/>
      <c r="D281" s="7"/>
      <c r="E281" s="7">
        <f t="shared" si="8"/>
        <v>0</v>
      </c>
      <c r="F281" s="288"/>
    </row>
    <row r="282" s="245" customFormat="1" spans="1:6">
      <c r="A282" s="287"/>
      <c r="B282" s="294"/>
      <c r="C282" s="298"/>
      <c r="D282" s="7"/>
      <c r="E282" s="7">
        <f t="shared" si="8"/>
        <v>0</v>
      </c>
      <c r="F282" s="288"/>
    </row>
    <row r="283" s="245" customFormat="1" spans="1:6">
      <c r="A283" s="287"/>
      <c r="B283" s="294"/>
      <c r="C283" s="298"/>
      <c r="D283" s="7"/>
      <c r="E283" s="7">
        <f t="shared" si="8"/>
        <v>0</v>
      </c>
      <c r="F283" s="288"/>
    </row>
    <row r="284" s="245" customFormat="1" spans="1:6">
      <c r="A284" s="287"/>
      <c r="B284" s="294"/>
      <c r="C284" s="298"/>
      <c r="D284" s="7"/>
      <c r="E284" s="7">
        <f t="shared" si="8"/>
        <v>0</v>
      </c>
      <c r="F284" s="288"/>
    </row>
    <row r="285" s="245" customFormat="1" spans="1:6">
      <c r="A285" s="287"/>
      <c r="B285" s="294"/>
      <c r="C285" s="298"/>
      <c r="D285" s="7"/>
      <c r="E285" s="7">
        <f t="shared" si="8"/>
        <v>0</v>
      </c>
      <c r="F285" s="288"/>
    </row>
    <row r="286" s="245" customFormat="1" spans="1:6">
      <c r="A286" s="287"/>
      <c r="B286" s="294"/>
      <c r="C286" s="298"/>
      <c r="D286" s="7"/>
      <c r="E286" s="7">
        <f t="shared" si="8"/>
        <v>0</v>
      </c>
      <c r="F286" s="288"/>
    </row>
    <row r="287" s="245" customFormat="1" spans="1:6">
      <c r="A287" s="289"/>
      <c r="B287" s="294"/>
      <c r="C287" s="298"/>
      <c r="D287" s="7"/>
      <c r="E287" s="7">
        <f t="shared" si="8"/>
        <v>0</v>
      </c>
      <c r="F287" s="290"/>
    </row>
    <row r="288" s="245" customFormat="1" spans="1:6">
      <c r="A288" s="247"/>
      <c r="C288" s="246"/>
      <c r="E288" s="7"/>
      <c r="F288" s="304">
        <f>SUM(F2:F287)</f>
        <v>3916000</v>
      </c>
    </row>
    <row r="289" s="245" customFormat="1" spans="1:3">
      <c r="A289" s="247"/>
      <c r="C289" s="246"/>
    </row>
    <row r="290" s="245" customFormat="1" spans="1:3">
      <c r="A290" s="247"/>
      <c r="C290" s="246"/>
    </row>
    <row r="291" s="245" customFormat="1" spans="1:3">
      <c r="A291" s="247"/>
      <c r="C291" s="246"/>
    </row>
    <row r="292" s="245" customFormat="1" spans="1:3">
      <c r="A292" s="247"/>
      <c r="C292" s="246"/>
    </row>
    <row r="293" s="245" customFormat="1" spans="1:3">
      <c r="A293" s="247"/>
      <c r="C293" s="246"/>
    </row>
    <row r="294" s="245" customFormat="1" spans="1:3">
      <c r="A294" s="247"/>
      <c r="C294" s="246"/>
    </row>
    <row r="295" s="245" customFormat="1" spans="1:3">
      <c r="A295" s="247"/>
      <c r="C295" s="246"/>
    </row>
    <row r="296" s="245" customFormat="1" spans="1:3">
      <c r="A296" s="247"/>
      <c r="C296" s="246"/>
    </row>
    <row r="297" s="245" customFormat="1" spans="1:3">
      <c r="A297" s="247"/>
      <c r="C297" s="246"/>
    </row>
    <row r="298" s="245" customFormat="1" spans="1:3">
      <c r="A298" s="247"/>
      <c r="C298" s="246"/>
    </row>
    <row r="299" s="245" customFormat="1" spans="1:3">
      <c r="A299" s="247"/>
      <c r="C299" s="246"/>
    </row>
    <row r="300" s="245" customFormat="1" spans="1:3">
      <c r="A300" s="247"/>
      <c r="C300" s="246"/>
    </row>
    <row r="301" s="245" customFormat="1" spans="1:3">
      <c r="A301" s="247"/>
      <c r="C301" s="246"/>
    </row>
    <row r="302" s="245" customFormat="1" spans="1:3">
      <c r="A302" s="247"/>
      <c r="C302" s="246"/>
    </row>
    <row r="303" s="245" customFormat="1" spans="1:3">
      <c r="A303" s="247"/>
      <c r="C303" s="246"/>
    </row>
    <row r="304" s="245" customFormat="1" spans="1:3">
      <c r="A304" s="247"/>
      <c r="C304" s="246"/>
    </row>
    <row r="305" s="245" customFormat="1" spans="1:3">
      <c r="A305" s="247"/>
      <c r="C305" s="246"/>
    </row>
    <row r="306" s="245" customFormat="1" spans="1:3">
      <c r="A306" s="247"/>
      <c r="C306" s="246"/>
    </row>
    <row r="307" s="245" customFormat="1" spans="1:3">
      <c r="A307" s="247"/>
      <c r="C307" s="246"/>
    </row>
    <row r="308" s="245" customFormat="1" spans="1:3">
      <c r="A308" s="247"/>
      <c r="C308" s="246"/>
    </row>
    <row r="309" s="245" customFormat="1" spans="1:3">
      <c r="A309" s="247"/>
      <c r="C309" s="246"/>
    </row>
    <row r="310" s="245" customFormat="1" spans="1:3">
      <c r="A310" s="247"/>
      <c r="C310" s="246"/>
    </row>
    <row r="311" s="245" customFormat="1" spans="1:3">
      <c r="A311" s="247"/>
      <c r="C311" s="246"/>
    </row>
    <row r="312" s="245" customFormat="1" spans="1:3">
      <c r="A312" s="247"/>
      <c r="C312" s="246"/>
    </row>
    <row r="313" s="245" customFormat="1" spans="1:3">
      <c r="A313" s="247"/>
      <c r="C313" s="246"/>
    </row>
    <row r="314" s="245" customFormat="1" spans="1:3">
      <c r="A314" s="247"/>
      <c r="C314" s="246"/>
    </row>
    <row r="315" s="245" customFormat="1" spans="1:3">
      <c r="A315" s="247"/>
      <c r="C315" s="246"/>
    </row>
    <row r="316" s="245" customFormat="1" spans="1:3">
      <c r="A316" s="247"/>
      <c r="C316" s="246"/>
    </row>
    <row r="317" s="245" customFormat="1" spans="1:3">
      <c r="A317" s="247"/>
      <c r="C317" s="246"/>
    </row>
    <row r="318" s="245" customFormat="1" spans="1:3">
      <c r="A318" s="247"/>
      <c r="C318" s="246"/>
    </row>
    <row r="319" s="245" customFormat="1" spans="1:3">
      <c r="A319" s="247"/>
      <c r="C319" s="246"/>
    </row>
    <row r="320" s="245" customFormat="1" spans="1:3">
      <c r="A320" s="247"/>
      <c r="C320" s="246"/>
    </row>
    <row r="321" s="245" customFormat="1" spans="1:3">
      <c r="A321" s="247"/>
      <c r="C321" s="246"/>
    </row>
    <row r="322" s="245" customFormat="1" spans="1:3">
      <c r="A322" s="247"/>
      <c r="C322" s="246"/>
    </row>
    <row r="323" s="245" customFormat="1" spans="1:3">
      <c r="A323" s="247"/>
      <c r="C323" s="246"/>
    </row>
    <row r="324" s="245" customFormat="1" spans="1:3">
      <c r="A324" s="247"/>
      <c r="C324" s="246"/>
    </row>
    <row r="325" s="245" customFormat="1" spans="1:3">
      <c r="A325" s="247"/>
      <c r="C325" s="246"/>
    </row>
    <row r="326" s="245" customFormat="1" spans="1:3">
      <c r="A326" s="247"/>
      <c r="C326" s="246"/>
    </row>
    <row r="327" s="245" customFormat="1" spans="1:3">
      <c r="A327" s="247"/>
      <c r="C327" s="246"/>
    </row>
    <row r="328" s="245" customFormat="1" spans="1:3">
      <c r="A328" s="247"/>
      <c r="C328" s="246"/>
    </row>
    <row r="329" s="245" customFormat="1" spans="1:3">
      <c r="A329" s="247"/>
      <c r="C329" s="246"/>
    </row>
    <row r="330" s="245" customFormat="1" spans="1:3">
      <c r="A330" s="247"/>
      <c r="C330" s="246"/>
    </row>
    <row r="331" s="245" customFormat="1" spans="1:3">
      <c r="A331" s="247"/>
      <c r="C331" s="246"/>
    </row>
    <row r="332" s="245" customFormat="1" spans="1:3">
      <c r="A332" s="247"/>
      <c r="C332" s="246"/>
    </row>
    <row r="333" s="245" customFormat="1" spans="1:3">
      <c r="A333" s="247"/>
      <c r="C333" s="246"/>
    </row>
    <row r="334" s="245" customFormat="1" spans="1:3">
      <c r="A334" s="247"/>
      <c r="C334" s="246"/>
    </row>
    <row r="335" s="245" customFormat="1" spans="1:3">
      <c r="A335" s="247"/>
      <c r="C335" s="246"/>
    </row>
    <row r="336" s="245" customFormat="1" spans="1:3">
      <c r="A336" s="247"/>
      <c r="C336" s="246"/>
    </row>
    <row r="337" s="245" customFormat="1" spans="1:3">
      <c r="A337" s="247"/>
      <c r="C337" s="246"/>
    </row>
    <row r="338" s="245" customFormat="1" spans="1:3">
      <c r="A338" s="247"/>
      <c r="C338" s="246"/>
    </row>
    <row r="339" s="245" customFormat="1" spans="1:3">
      <c r="A339" s="247"/>
      <c r="C339" s="246"/>
    </row>
    <row r="340" s="245" customFormat="1" spans="1:3">
      <c r="A340" s="247"/>
      <c r="C340" s="246"/>
    </row>
    <row r="341" s="245" customFormat="1" spans="1:3">
      <c r="A341" s="247"/>
      <c r="C341" s="246"/>
    </row>
    <row r="342" s="245" customFormat="1" spans="1:3">
      <c r="A342" s="247"/>
      <c r="C342" s="246"/>
    </row>
    <row r="343" s="245" customFormat="1" spans="1:3">
      <c r="A343" s="247"/>
      <c r="C343" s="246"/>
    </row>
    <row r="344" s="245" customFormat="1" spans="1:3">
      <c r="A344" s="247"/>
      <c r="C344" s="246"/>
    </row>
    <row r="345" s="245" customFormat="1" spans="1:3">
      <c r="A345" s="247"/>
      <c r="C345" s="246"/>
    </row>
    <row r="346" s="245" customFormat="1" spans="1:3">
      <c r="A346" s="247"/>
      <c r="C346" s="246"/>
    </row>
    <row r="347" s="245" customFormat="1" spans="1:3">
      <c r="A347" s="247"/>
      <c r="C347" s="246"/>
    </row>
    <row r="348" s="245" customFormat="1" spans="1:3">
      <c r="A348" s="247"/>
      <c r="C348" s="246"/>
    </row>
    <row r="349" s="245" customFormat="1" spans="1:3">
      <c r="A349" s="247"/>
      <c r="C349" s="246"/>
    </row>
    <row r="350" s="245" customFormat="1" spans="1:3">
      <c r="A350" s="247"/>
      <c r="C350" s="246"/>
    </row>
    <row r="351" s="245" customFormat="1" spans="1:3">
      <c r="A351" s="247"/>
      <c r="C351" s="246"/>
    </row>
    <row r="352" s="245" customFormat="1" spans="1:3">
      <c r="A352" s="247"/>
      <c r="C352" s="246"/>
    </row>
    <row r="353" s="245" customFormat="1" spans="1:3">
      <c r="A353" s="247"/>
      <c r="C353" s="246"/>
    </row>
    <row r="354" s="245" customFormat="1" spans="1:3">
      <c r="A354" s="247"/>
      <c r="C354" s="246"/>
    </row>
    <row r="355" s="245" customFormat="1" spans="1:3">
      <c r="A355" s="247"/>
      <c r="C355" s="246"/>
    </row>
    <row r="356" s="245" customFormat="1" spans="1:3">
      <c r="A356" s="247"/>
      <c r="C356" s="246"/>
    </row>
    <row r="357" s="245" customFormat="1" spans="1:3">
      <c r="A357" s="247"/>
      <c r="C357" s="246"/>
    </row>
    <row r="358" s="245" customFormat="1" spans="1:3">
      <c r="A358" s="247"/>
      <c r="C358" s="246"/>
    </row>
    <row r="359" s="245" customFormat="1" spans="1:3">
      <c r="A359" s="247"/>
      <c r="C359" s="246"/>
    </row>
    <row r="360" s="245" customFormat="1" spans="1:3">
      <c r="A360" s="247"/>
      <c r="C360" s="246"/>
    </row>
    <row r="361" s="245" customFormat="1" spans="1:3">
      <c r="A361" s="247"/>
      <c r="C361" s="246"/>
    </row>
    <row r="362" s="245" customFormat="1" spans="1:3">
      <c r="A362" s="247"/>
      <c r="C362" s="246"/>
    </row>
    <row r="363" s="245" customFormat="1" spans="1:3">
      <c r="A363" s="247"/>
      <c r="C363" s="246"/>
    </row>
    <row r="364" s="245" customFormat="1" spans="1:3">
      <c r="A364" s="247"/>
      <c r="C364" s="246"/>
    </row>
    <row r="365" s="245" customFormat="1" spans="1:3">
      <c r="A365" s="247"/>
      <c r="C365" s="246"/>
    </row>
    <row r="366" s="245" customFormat="1" spans="1:3">
      <c r="A366" s="247"/>
      <c r="C366" s="246"/>
    </row>
    <row r="367" s="245" customFormat="1" spans="1:3">
      <c r="A367" s="247"/>
      <c r="C367" s="246"/>
    </row>
    <row r="368" s="245" customFormat="1" spans="1:3">
      <c r="A368" s="247"/>
      <c r="C368" s="246"/>
    </row>
    <row r="369" s="245" customFormat="1" spans="1:3">
      <c r="A369" s="247"/>
      <c r="C369" s="246"/>
    </row>
    <row r="370" s="245" customFormat="1" spans="1:3">
      <c r="A370" s="247"/>
      <c r="C370" s="246"/>
    </row>
    <row r="371" s="245" customFormat="1" spans="1:3">
      <c r="A371" s="247"/>
      <c r="C371" s="246"/>
    </row>
    <row r="372" s="245" customFormat="1" spans="1:3">
      <c r="A372" s="247"/>
      <c r="C372" s="246"/>
    </row>
    <row r="373" s="245" customFormat="1" spans="1:3">
      <c r="A373" s="247"/>
      <c r="C373" s="246"/>
    </row>
    <row r="374" s="245" customFormat="1" spans="1:3">
      <c r="A374" s="247"/>
      <c r="C374" s="246"/>
    </row>
    <row r="375" s="245" customFormat="1" spans="1:3">
      <c r="A375" s="247"/>
      <c r="C375" s="246"/>
    </row>
    <row r="376" s="245" customFormat="1" spans="1:3">
      <c r="A376" s="247"/>
      <c r="C376" s="246"/>
    </row>
    <row r="377" s="245" customFormat="1" spans="1:3">
      <c r="A377" s="247"/>
      <c r="C377" s="246"/>
    </row>
    <row r="378" s="245" customFormat="1" spans="1:3">
      <c r="A378" s="247"/>
      <c r="C378" s="246"/>
    </row>
    <row r="379" s="245" customFormat="1" spans="1:3">
      <c r="A379" s="247"/>
      <c r="C379" s="246"/>
    </row>
    <row r="380" s="245" customFormat="1" spans="1:3">
      <c r="A380" s="247"/>
      <c r="C380" s="246"/>
    </row>
    <row r="381" s="245" customFormat="1" spans="1:3">
      <c r="A381" s="247"/>
      <c r="C381" s="246"/>
    </row>
    <row r="382" s="245" customFormat="1" spans="1:3">
      <c r="A382" s="247"/>
      <c r="C382" s="246"/>
    </row>
    <row r="383" s="245" customFormat="1" spans="1:3">
      <c r="A383" s="247"/>
      <c r="C383" s="246"/>
    </row>
    <row r="384" s="245" customFormat="1" spans="1:3">
      <c r="A384" s="247"/>
      <c r="C384" s="246"/>
    </row>
    <row r="385" s="245" customFormat="1" spans="1:3">
      <c r="A385" s="247"/>
      <c r="C385" s="246"/>
    </row>
    <row r="386" s="245" customFormat="1" spans="1:3">
      <c r="A386" s="247"/>
      <c r="C386" s="246"/>
    </row>
    <row r="387" s="245" customFormat="1" spans="1:3">
      <c r="A387" s="247"/>
      <c r="C387" s="246"/>
    </row>
    <row r="388" s="245" customFormat="1" spans="1:3">
      <c r="A388" s="247"/>
      <c r="C388" s="246"/>
    </row>
    <row r="389" s="245" customFormat="1" spans="1:3">
      <c r="A389" s="247"/>
      <c r="C389" s="246"/>
    </row>
    <row r="390" s="245" customFormat="1" spans="1:3">
      <c r="A390" s="247"/>
      <c r="C390" s="246"/>
    </row>
    <row r="391" s="245" customFormat="1" spans="1:7">
      <c r="A391" s="247"/>
      <c r="C391" s="246"/>
      <c r="G391" s="271"/>
    </row>
  </sheetData>
  <mergeCells count="36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204:A211"/>
    <mergeCell ref="A212:A223"/>
    <mergeCell ref="A224:A232"/>
    <mergeCell ref="A233:A243"/>
    <mergeCell ref="A244:A254"/>
    <mergeCell ref="A255:A265"/>
    <mergeCell ref="A266:A275"/>
    <mergeCell ref="A277:A287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204:F211"/>
    <mergeCell ref="F212:F223"/>
    <mergeCell ref="F224:F232"/>
    <mergeCell ref="F233:F243"/>
    <mergeCell ref="F244:F254"/>
    <mergeCell ref="F255:F265"/>
    <mergeCell ref="F266:F275"/>
    <mergeCell ref="F277:F28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2" activePane="bottomLeft" state="frozen"/>
      <selection/>
      <selection pane="bottomLeft" activeCell="G38" sqref="G38:G40"/>
    </sheetView>
  </sheetViews>
  <sheetFormatPr defaultColWidth="9.14285714285714" defaultRowHeight="15"/>
  <cols>
    <col min="1" max="1" width="8.85714285714286" style="246" customWidth="1"/>
    <col min="2" max="2" width="12.7142857142857" style="247" customWidth="1"/>
    <col min="3" max="3" width="45.8571428571429" style="248" customWidth="1"/>
    <col min="4" max="4" width="6.8952380952381" style="249" customWidth="1"/>
    <col min="5" max="5" width="13.1428571428571" style="250" customWidth="1"/>
    <col min="6" max="6" width="13.1428571428571" style="245" customWidth="1"/>
    <col min="7" max="7" width="21.5047619047619" style="246" customWidth="1"/>
    <col min="8" max="8" width="13.1428571428571" style="245"/>
    <col min="9" max="9" width="29.2857142857143" style="245" customWidth="1"/>
    <col min="10" max="10" width="12.8571428571429" style="245"/>
    <col min="11" max="11" width="18.0285714285714" style="245" customWidth="1"/>
    <col min="12" max="12" width="11.4285714285714" style="245"/>
    <col min="13" max="15" width="10.2857142857143" style="245"/>
    <col min="16" max="16384" width="9.14285714285714" style="245"/>
  </cols>
  <sheetData>
    <row r="1" s="245" customFormat="1" ht="21" customHeight="1" spans="1:7">
      <c r="A1" s="251" t="s">
        <v>36</v>
      </c>
      <c r="B1" s="252" t="s">
        <v>0</v>
      </c>
      <c r="C1" s="253" t="s">
        <v>1</v>
      </c>
      <c r="D1" s="254" t="s">
        <v>2</v>
      </c>
      <c r="E1" s="255" t="s">
        <v>3</v>
      </c>
      <c r="F1" s="253" t="s">
        <v>37</v>
      </c>
      <c r="G1" s="253" t="s">
        <v>38</v>
      </c>
    </row>
    <row r="2" s="245" customFormat="1" ht="19" customHeight="1" spans="1:7">
      <c r="A2" s="37">
        <v>73975</v>
      </c>
      <c r="B2" s="36">
        <v>45992</v>
      </c>
      <c r="C2" s="256" t="s">
        <v>39</v>
      </c>
      <c r="D2" s="115">
        <v>5</v>
      </c>
      <c r="E2" s="7">
        <v>8000</v>
      </c>
      <c r="F2" s="257">
        <f>SUM(D2*E2)</f>
        <v>40000</v>
      </c>
      <c r="G2" s="258">
        <f>SUM(F2:F4)</f>
        <v>82000</v>
      </c>
    </row>
    <row r="3" s="245" customFormat="1" ht="19" customHeight="1" spans="1:7">
      <c r="A3" s="43"/>
      <c r="B3" s="42"/>
      <c r="C3" s="256" t="s">
        <v>40</v>
      </c>
      <c r="D3" s="115">
        <v>1</v>
      </c>
      <c r="E3" s="7">
        <v>20000</v>
      </c>
      <c r="F3" s="257">
        <f>SUM(D3*E3)</f>
        <v>20000</v>
      </c>
      <c r="G3" s="259"/>
    </row>
    <row r="4" s="245" customFormat="1" ht="19" customHeight="1" spans="1:7">
      <c r="A4" s="260"/>
      <c r="B4" s="261"/>
      <c r="C4" s="256" t="s">
        <v>41</v>
      </c>
      <c r="D4" s="115">
        <v>1</v>
      </c>
      <c r="E4" s="7">
        <v>22000</v>
      </c>
      <c r="F4" s="257">
        <f t="shared" ref="F4:F9" si="0">SUM(D4*E4)</f>
        <v>22000</v>
      </c>
      <c r="G4" s="262"/>
    </row>
    <row r="5" s="245" customFormat="1" ht="19" customHeight="1" spans="1:7">
      <c r="A5" s="202">
        <v>74056</v>
      </c>
      <c r="B5" s="36">
        <v>45993</v>
      </c>
      <c r="C5" s="256" t="s">
        <v>39</v>
      </c>
      <c r="D5" s="115">
        <v>5</v>
      </c>
      <c r="E5" s="7">
        <v>8000</v>
      </c>
      <c r="F5" s="257">
        <f t="shared" si="0"/>
        <v>40000</v>
      </c>
      <c r="G5" s="258">
        <f>SUM(F5:F7)</f>
        <v>82000</v>
      </c>
    </row>
    <row r="6" s="245" customFormat="1" ht="19" customHeight="1" spans="1:7">
      <c r="A6" s="205"/>
      <c r="B6" s="42"/>
      <c r="C6" s="256" t="s">
        <v>40</v>
      </c>
      <c r="D6" s="115">
        <v>1</v>
      </c>
      <c r="E6" s="7">
        <v>20000</v>
      </c>
      <c r="F6" s="257">
        <f t="shared" si="0"/>
        <v>20000</v>
      </c>
      <c r="G6" s="259"/>
    </row>
    <row r="7" s="245" customFormat="1" ht="18" customHeight="1" spans="1:7">
      <c r="A7" s="203"/>
      <c r="B7" s="261"/>
      <c r="C7" s="256" t="s">
        <v>41</v>
      </c>
      <c r="D7" s="115">
        <v>1</v>
      </c>
      <c r="E7" s="7">
        <v>22000</v>
      </c>
      <c r="F7" s="257">
        <f t="shared" si="0"/>
        <v>22000</v>
      </c>
      <c r="G7" s="263"/>
    </row>
    <row r="8" s="245" customFormat="1" ht="18" customHeight="1" spans="1:7">
      <c r="A8" s="202">
        <v>74126</v>
      </c>
      <c r="B8" s="36">
        <v>45994</v>
      </c>
      <c r="C8" s="256" t="s">
        <v>39</v>
      </c>
      <c r="D8" s="115">
        <v>6</v>
      </c>
      <c r="E8" s="7">
        <v>8000</v>
      </c>
      <c r="F8" s="257">
        <f t="shared" si="0"/>
        <v>48000</v>
      </c>
      <c r="G8" s="258">
        <f>SUM(F8:F13)</f>
        <v>703000</v>
      </c>
    </row>
    <row r="9" s="245" customFormat="1" ht="19" customHeight="1" spans="1:7">
      <c r="A9" s="205"/>
      <c r="B9" s="42"/>
      <c r="C9" s="256" t="s">
        <v>42</v>
      </c>
      <c r="D9" s="115">
        <v>1</v>
      </c>
      <c r="E9" s="7">
        <v>135000</v>
      </c>
      <c r="F9" s="257">
        <f t="shared" si="0"/>
        <v>135000</v>
      </c>
      <c r="G9" s="259"/>
    </row>
    <row r="10" s="245" customFormat="1" ht="19" customHeight="1" spans="1:7">
      <c r="A10" s="205"/>
      <c r="B10" s="42"/>
      <c r="C10" s="256" t="s">
        <v>43</v>
      </c>
      <c r="D10" s="115">
        <v>1</v>
      </c>
      <c r="E10" s="7">
        <v>135000</v>
      </c>
      <c r="F10" s="257">
        <f t="shared" ref="F10:F22" si="1">SUM(D10*E10)</f>
        <v>135000</v>
      </c>
      <c r="G10" s="259"/>
    </row>
    <row r="11" s="245" customFormat="1" ht="19" customHeight="1" spans="1:7">
      <c r="A11" s="205"/>
      <c r="B11" s="42"/>
      <c r="C11" s="256" t="s">
        <v>40</v>
      </c>
      <c r="D11" s="115">
        <v>1</v>
      </c>
      <c r="E11" s="7">
        <v>20000</v>
      </c>
      <c r="F11" s="257">
        <f t="shared" si="1"/>
        <v>20000</v>
      </c>
      <c r="G11" s="259"/>
    </row>
    <row r="12" s="245" customFormat="1" ht="19" customHeight="1" spans="1:7">
      <c r="A12" s="205"/>
      <c r="B12" s="42"/>
      <c r="C12" s="264" t="s">
        <v>44</v>
      </c>
      <c r="D12" s="115">
        <v>2</v>
      </c>
      <c r="E12" s="7">
        <v>120000</v>
      </c>
      <c r="F12" s="257">
        <f t="shared" si="1"/>
        <v>240000</v>
      </c>
      <c r="G12" s="259"/>
    </row>
    <row r="13" s="245" customFormat="1" ht="19" customHeight="1" spans="1:7">
      <c r="A13" s="203"/>
      <c r="B13" s="261"/>
      <c r="C13" s="256" t="s">
        <v>45</v>
      </c>
      <c r="D13" s="115">
        <v>1</v>
      </c>
      <c r="E13" s="7">
        <v>125000</v>
      </c>
      <c r="F13" s="257">
        <f t="shared" si="1"/>
        <v>125000</v>
      </c>
      <c r="G13" s="262"/>
    </row>
    <row r="14" s="245" customFormat="1" ht="19" customHeight="1" spans="1:7">
      <c r="A14" s="202">
        <v>74191</v>
      </c>
      <c r="B14" s="36">
        <v>45995</v>
      </c>
      <c r="C14" s="256" t="s">
        <v>39</v>
      </c>
      <c r="D14" s="115">
        <v>6</v>
      </c>
      <c r="E14" s="7">
        <v>8000</v>
      </c>
      <c r="F14" s="257">
        <f t="shared" si="1"/>
        <v>48000</v>
      </c>
      <c r="G14" s="258">
        <f>SUM(F14:F15)</f>
        <v>92000</v>
      </c>
    </row>
    <row r="15" s="245" customFormat="1" ht="19" customHeight="1" spans="1:7">
      <c r="A15" s="203"/>
      <c r="B15" s="261"/>
      <c r="C15" s="264" t="s">
        <v>41</v>
      </c>
      <c r="D15" s="115">
        <v>2</v>
      </c>
      <c r="E15" s="7">
        <v>22000</v>
      </c>
      <c r="F15" s="257">
        <f t="shared" si="1"/>
        <v>44000</v>
      </c>
      <c r="G15" s="262"/>
    </row>
    <row r="16" s="245" customFormat="1" ht="19" customHeight="1" spans="1:7">
      <c r="A16" s="202">
        <v>74321</v>
      </c>
      <c r="B16" s="36">
        <v>45997</v>
      </c>
      <c r="C16" s="264" t="s">
        <v>40</v>
      </c>
      <c r="D16" s="115">
        <v>2</v>
      </c>
      <c r="E16" s="7">
        <v>20000</v>
      </c>
      <c r="F16" s="257">
        <f t="shared" si="1"/>
        <v>40000</v>
      </c>
      <c r="G16" s="258">
        <f>SUM(F16:F18)</f>
        <v>102000</v>
      </c>
    </row>
    <row r="17" s="245" customFormat="1" ht="19" customHeight="1" spans="1:7">
      <c r="A17" s="205"/>
      <c r="B17" s="42"/>
      <c r="C17" s="264" t="s">
        <v>41</v>
      </c>
      <c r="D17" s="115">
        <v>1</v>
      </c>
      <c r="E17" s="7">
        <v>22000</v>
      </c>
      <c r="F17" s="257">
        <f t="shared" si="1"/>
        <v>22000</v>
      </c>
      <c r="G17" s="259"/>
    </row>
    <row r="18" s="245" customFormat="1" ht="19" customHeight="1" spans="1:7">
      <c r="A18" s="203"/>
      <c r="B18" s="261"/>
      <c r="C18" s="264" t="s">
        <v>39</v>
      </c>
      <c r="D18" s="115">
        <v>5</v>
      </c>
      <c r="E18" s="7">
        <v>8000</v>
      </c>
      <c r="F18" s="257">
        <f t="shared" si="1"/>
        <v>40000</v>
      </c>
      <c r="G18" s="262"/>
    </row>
    <row r="19" s="245" customFormat="1" ht="19" customHeight="1" spans="1:7">
      <c r="A19" s="202">
        <v>74387</v>
      </c>
      <c r="B19" s="36">
        <v>45998</v>
      </c>
      <c r="C19" s="256" t="s">
        <v>41</v>
      </c>
      <c r="D19" s="115">
        <v>2</v>
      </c>
      <c r="E19" s="7">
        <v>22000</v>
      </c>
      <c r="F19" s="257">
        <f t="shared" si="1"/>
        <v>44000</v>
      </c>
      <c r="G19" s="258">
        <f>SUM(F19:F23)</f>
        <v>814000</v>
      </c>
    </row>
    <row r="20" s="245" customFormat="1" ht="19" customHeight="1" spans="1:7">
      <c r="A20" s="205"/>
      <c r="B20" s="42"/>
      <c r="C20" s="256" t="s">
        <v>40</v>
      </c>
      <c r="D20" s="115">
        <v>1</v>
      </c>
      <c r="E20" s="7">
        <v>20000</v>
      </c>
      <c r="F20" s="257">
        <f t="shared" si="1"/>
        <v>20000</v>
      </c>
      <c r="G20" s="259"/>
    </row>
    <row r="21" s="245" customFormat="1" ht="19" customHeight="1" spans="1:7">
      <c r="A21" s="205"/>
      <c r="B21" s="42"/>
      <c r="C21" s="256" t="s">
        <v>39</v>
      </c>
      <c r="D21" s="115">
        <v>5</v>
      </c>
      <c r="E21" s="7">
        <v>8000</v>
      </c>
      <c r="F21" s="257">
        <f t="shared" ref="F21:F45" si="2">SUM(D21*E21)</f>
        <v>40000</v>
      </c>
      <c r="G21" s="259"/>
    </row>
    <row r="22" s="245" customFormat="1" ht="19" customHeight="1" spans="1:7">
      <c r="A22" s="205"/>
      <c r="B22" s="42"/>
      <c r="C22" s="256" t="s">
        <v>46</v>
      </c>
      <c r="D22" s="115">
        <v>1</v>
      </c>
      <c r="E22" s="7">
        <v>480000</v>
      </c>
      <c r="F22" s="257">
        <f t="shared" si="2"/>
        <v>480000</v>
      </c>
      <c r="G22" s="259"/>
    </row>
    <row r="23" s="245" customFormat="1" ht="19" customHeight="1" spans="1:7">
      <c r="A23" s="203"/>
      <c r="B23" s="261"/>
      <c r="C23" s="264" t="s">
        <v>47</v>
      </c>
      <c r="D23" s="115">
        <v>2</v>
      </c>
      <c r="E23" s="7">
        <v>115000</v>
      </c>
      <c r="F23" s="257">
        <f t="shared" si="2"/>
        <v>230000</v>
      </c>
      <c r="G23" s="262"/>
    </row>
    <row r="24" s="245" customFormat="1" ht="19" customHeight="1" spans="1:7">
      <c r="A24" s="202">
        <v>74440</v>
      </c>
      <c r="B24" s="36">
        <v>45999</v>
      </c>
      <c r="C24" s="256" t="s">
        <v>48</v>
      </c>
      <c r="D24" s="115">
        <v>1</v>
      </c>
      <c r="E24" s="7">
        <v>125000</v>
      </c>
      <c r="F24" s="257">
        <f t="shared" si="2"/>
        <v>125000</v>
      </c>
      <c r="G24" s="258">
        <f>SUM(F24:F27)</f>
        <v>302000</v>
      </c>
    </row>
    <row r="25" s="245" customFormat="1" ht="19" customHeight="1" spans="1:7">
      <c r="A25" s="205"/>
      <c r="B25" s="42"/>
      <c r="C25" s="256" t="s">
        <v>45</v>
      </c>
      <c r="D25" s="115">
        <v>1</v>
      </c>
      <c r="E25" s="7">
        <v>125000</v>
      </c>
      <c r="F25" s="257">
        <f t="shared" si="2"/>
        <v>125000</v>
      </c>
      <c r="G25" s="259"/>
    </row>
    <row r="26" s="245" customFormat="1" ht="19" customHeight="1" spans="1:7">
      <c r="A26" s="205"/>
      <c r="B26" s="42"/>
      <c r="C26" s="264" t="s">
        <v>40</v>
      </c>
      <c r="D26" s="115">
        <v>1</v>
      </c>
      <c r="E26" s="7">
        <v>20000</v>
      </c>
      <c r="F26" s="257">
        <f t="shared" si="2"/>
        <v>20000</v>
      </c>
      <c r="G26" s="259"/>
    </row>
    <row r="27" s="245" customFormat="1" ht="19" customHeight="1" spans="1:7">
      <c r="A27" s="203"/>
      <c r="B27" s="261"/>
      <c r="C27" s="256" t="s">
        <v>39</v>
      </c>
      <c r="D27" s="115">
        <v>4</v>
      </c>
      <c r="E27" s="7">
        <v>8000</v>
      </c>
      <c r="F27" s="257">
        <f t="shared" si="2"/>
        <v>32000</v>
      </c>
      <c r="G27" s="262"/>
    </row>
    <row r="28" s="245" customFormat="1" ht="19" customHeight="1" spans="1:7">
      <c r="A28" s="202">
        <v>74505</v>
      </c>
      <c r="B28" s="36">
        <v>46000</v>
      </c>
      <c r="C28" s="264" t="s">
        <v>39</v>
      </c>
      <c r="D28" s="115">
        <v>5</v>
      </c>
      <c r="E28" s="7">
        <v>10000</v>
      </c>
      <c r="F28" s="257">
        <f t="shared" si="2"/>
        <v>50000</v>
      </c>
      <c r="G28" s="258">
        <f>SUM(F28:F30)</f>
        <v>92000</v>
      </c>
    </row>
    <row r="29" s="245" customFormat="1" ht="19" customHeight="1" spans="1:7">
      <c r="A29" s="205"/>
      <c r="B29" s="42"/>
      <c r="C29" s="256" t="s">
        <v>40</v>
      </c>
      <c r="D29" s="115">
        <v>1</v>
      </c>
      <c r="E29" s="7">
        <v>20000</v>
      </c>
      <c r="F29" s="257">
        <f t="shared" si="2"/>
        <v>20000</v>
      </c>
      <c r="G29" s="259"/>
    </row>
    <row r="30" s="245" customFormat="1" ht="19" customHeight="1" spans="1:7">
      <c r="A30" s="203"/>
      <c r="B30" s="261"/>
      <c r="C30" s="256" t="s">
        <v>41</v>
      </c>
      <c r="D30" s="115">
        <v>1</v>
      </c>
      <c r="E30" s="7">
        <v>22000</v>
      </c>
      <c r="F30" s="257">
        <f t="shared" si="2"/>
        <v>22000</v>
      </c>
      <c r="G30" s="262"/>
    </row>
    <row r="31" s="245" customFormat="1" ht="19" customHeight="1" spans="1:7">
      <c r="A31" s="49">
        <v>74575</v>
      </c>
      <c r="B31" s="25">
        <v>46001</v>
      </c>
      <c r="C31" s="265" t="s">
        <v>39</v>
      </c>
      <c r="D31" s="115">
        <v>6</v>
      </c>
      <c r="E31" s="7">
        <v>8000</v>
      </c>
      <c r="F31" s="257">
        <f t="shared" si="2"/>
        <v>48000</v>
      </c>
      <c r="G31" s="258">
        <f>SUM(F31:F37)</f>
        <v>705000</v>
      </c>
    </row>
    <row r="32" s="245" customFormat="1" ht="19" customHeight="1" spans="1:7">
      <c r="A32" s="49"/>
      <c r="B32" s="25"/>
      <c r="C32" s="266" t="s">
        <v>40</v>
      </c>
      <c r="D32" s="115">
        <v>1</v>
      </c>
      <c r="E32" s="7">
        <v>20000</v>
      </c>
      <c r="F32" s="257">
        <f t="shared" si="2"/>
        <v>20000</v>
      </c>
      <c r="G32" s="259"/>
    </row>
    <row r="33" s="245" customFormat="1" ht="19" customHeight="1" spans="1:7">
      <c r="A33" s="49"/>
      <c r="B33" s="25"/>
      <c r="C33" s="265" t="s">
        <v>41</v>
      </c>
      <c r="D33" s="115">
        <v>1</v>
      </c>
      <c r="E33" s="7">
        <v>22000</v>
      </c>
      <c r="F33" s="257">
        <f t="shared" si="2"/>
        <v>22000</v>
      </c>
      <c r="G33" s="259"/>
    </row>
    <row r="34" s="245" customFormat="1" ht="19" customHeight="1" spans="1:7">
      <c r="A34" s="49"/>
      <c r="B34" s="25"/>
      <c r="C34" s="265" t="s">
        <v>42</v>
      </c>
      <c r="D34" s="115">
        <v>1</v>
      </c>
      <c r="E34" s="7">
        <v>135000</v>
      </c>
      <c r="F34" s="257">
        <f t="shared" si="2"/>
        <v>135000</v>
      </c>
      <c r="G34" s="259"/>
    </row>
    <row r="35" s="245" customFormat="1" ht="19" customHeight="1" spans="1:7">
      <c r="A35" s="49"/>
      <c r="B35" s="25"/>
      <c r="C35" s="265" t="s">
        <v>45</v>
      </c>
      <c r="D35" s="115">
        <v>1</v>
      </c>
      <c r="E35" s="7">
        <v>125000</v>
      </c>
      <c r="F35" s="257">
        <f t="shared" si="2"/>
        <v>125000</v>
      </c>
      <c r="G35" s="259"/>
    </row>
    <row r="36" s="245" customFormat="1" ht="19" customHeight="1" spans="1:7">
      <c r="A36" s="49"/>
      <c r="B36" s="25"/>
      <c r="C36" s="265" t="s">
        <v>48</v>
      </c>
      <c r="D36" s="115">
        <v>1</v>
      </c>
      <c r="E36" s="7">
        <v>125000</v>
      </c>
      <c r="F36" s="257">
        <f t="shared" si="2"/>
        <v>125000</v>
      </c>
      <c r="G36" s="259"/>
    </row>
    <row r="37" s="245" customFormat="1" ht="19" customHeight="1" spans="1:7">
      <c r="A37" s="49"/>
      <c r="B37" s="25"/>
      <c r="C37" s="265" t="s">
        <v>47</v>
      </c>
      <c r="D37" s="115">
        <v>2</v>
      </c>
      <c r="E37" s="7">
        <v>115000</v>
      </c>
      <c r="F37" s="257">
        <f t="shared" si="2"/>
        <v>230000</v>
      </c>
      <c r="G37" s="262"/>
    </row>
    <row r="38" s="245" customFormat="1" ht="19" customHeight="1" spans="1:7">
      <c r="A38" s="202">
        <v>74644</v>
      </c>
      <c r="B38" s="36">
        <v>46002</v>
      </c>
      <c r="C38" s="256" t="s">
        <v>39</v>
      </c>
      <c r="D38" s="115">
        <v>6</v>
      </c>
      <c r="E38" s="7">
        <v>8000</v>
      </c>
      <c r="F38" s="257">
        <f t="shared" si="2"/>
        <v>48000</v>
      </c>
      <c r="G38" s="258">
        <f>SUM(F38:F40)</f>
        <v>223000</v>
      </c>
    </row>
    <row r="39" s="245" customFormat="1" ht="19" customHeight="1" spans="1:7">
      <c r="A39" s="205"/>
      <c r="B39" s="42"/>
      <c r="C39" s="256" t="s">
        <v>40</v>
      </c>
      <c r="D39" s="115">
        <v>2</v>
      </c>
      <c r="E39" s="7">
        <v>20000</v>
      </c>
      <c r="F39" s="257">
        <f t="shared" si="2"/>
        <v>40000</v>
      </c>
      <c r="G39" s="259"/>
    </row>
    <row r="40" s="245" customFormat="1" ht="19" customHeight="1" spans="1:7">
      <c r="A40" s="205"/>
      <c r="B40" s="42"/>
      <c r="C40" s="256" t="s">
        <v>49</v>
      </c>
      <c r="D40" s="115">
        <v>1</v>
      </c>
      <c r="E40" s="7">
        <v>135000</v>
      </c>
      <c r="F40" s="257">
        <f t="shared" si="2"/>
        <v>135000</v>
      </c>
      <c r="G40" s="262"/>
    </row>
    <row r="41" s="245" customFormat="1" ht="19" customHeight="1" spans="1:7">
      <c r="A41" s="202">
        <v>74702</v>
      </c>
      <c r="B41" s="36">
        <v>46003</v>
      </c>
      <c r="C41" s="256" t="s">
        <v>39</v>
      </c>
      <c r="D41" s="115">
        <v>6</v>
      </c>
      <c r="E41" s="7">
        <v>8000</v>
      </c>
      <c r="F41" s="257">
        <f t="shared" si="2"/>
        <v>48000</v>
      </c>
      <c r="G41" s="258">
        <f>SUM(F41:F45)</f>
        <v>717000</v>
      </c>
    </row>
    <row r="42" s="245" customFormat="1" ht="19" customHeight="1" spans="1:7">
      <c r="A42" s="205"/>
      <c r="B42" s="42"/>
      <c r="C42" s="256" t="s">
        <v>40</v>
      </c>
      <c r="D42" s="115">
        <v>1</v>
      </c>
      <c r="E42" s="7">
        <v>20000</v>
      </c>
      <c r="F42" s="257">
        <f t="shared" si="2"/>
        <v>20000</v>
      </c>
      <c r="G42" s="259"/>
    </row>
    <row r="43" s="245" customFormat="1" ht="19" customHeight="1" spans="1:7">
      <c r="A43" s="205"/>
      <c r="B43" s="42"/>
      <c r="C43" s="256" t="s">
        <v>41</v>
      </c>
      <c r="D43" s="115">
        <v>2</v>
      </c>
      <c r="E43" s="7">
        <v>22000</v>
      </c>
      <c r="F43" s="257">
        <f t="shared" si="2"/>
        <v>44000</v>
      </c>
      <c r="G43" s="259"/>
    </row>
    <row r="44" s="245" customFormat="1" ht="19" customHeight="1" spans="1:7">
      <c r="A44" s="205"/>
      <c r="B44" s="42"/>
      <c r="C44" s="256" t="s">
        <v>46</v>
      </c>
      <c r="D44" s="115">
        <v>1</v>
      </c>
      <c r="E44" s="7">
        <v>480000</v>
      </c>
      <c r="F44" s="257">
        <f t="shared" si="2"/>
        <v>480000</v>
      </c>
      <c r="G44" s="259"/>
    </row>
    <row r="45" s="245" customFormat="1" ht="19" customHeight="1" spans="1:7">
      <c r="A45" s="203"/>
      <c r="B45" s="261"/>
      <c r="C45" s="256" t="s">
        <v>45</v>
      </c>
      <c r="D45" s="115">
        <v>1</v>
      </c>
      <c r="E45" s="7">
        <v>125000</v>
      </c>
      <c r="F45" s="257">
        <f t="shared" ref="F45:F71" si="3">SUM(D45*E45)</f>
        <v>125000</v>
      </c>
      <c r="G45" s="262"/>
    </row>
    <row r="46" s="245" customFormat="1" ht="19" customHeight="1" spans="1:7">
      <c r="A46" s="200"/>
      <c r="B46" s="267"/>
      <c r="C46" s="256"/>
      <c r="D46" s="115"/>
      <c r="E46" s="7"/>
      <c r="F46" s="257">
        <f t="shared" si="3"/>
        <v>0</v>
      </c>
      <c r="G46" s="268"/>
    </row>
    <row r="47" s="245" customFormat="1" ht="19" customHeight="1" spans="1:7">
      <c r="A47" s="200"/>
      <c r="B47" s="267"/>
      <c r="C47" s="256"/>
      <c r="D47" s="115"/>
      <c r="E47" s="7"/>
      <c r="F47" s="257">
        <f t="shared" si="3"/>
        <v>0</v>
      </c>
      <c r="G47" s="268"/>
    </row>
    <row r="48" s="245" customFormat="1" ht="19" customHeight="1" spans="1:7">
      <c r="A48" s="200"/>
      <c r="B48" s="267"/>
      <c r="C48" s="256"/>
      <c r="D48" s="115"/>
      <c r="E48" s="7"/>
      <c r="F48" s="257">
        <f t="shared" si="3"/>
        <v>0</v>
      </c>
      <c r="G48" s="268"/>
    </row>
    <row r="49" s="245" customFormat="1" ht="19" customHeight="1" spans="1:7">
      <c r="A49" s="200"/>
      <c r="B49" s="267"/>
      <c r="C49" s="256"/>
      <c r="D49" s="115"/>
      <c r="E49" s="7"/>
      <c r="F49" s="257">
        <f t="shared" si="3"/>
        <v>0</v>
      </c>
      <c r="G49" s="268"/>
    </row>
    <row r="50" s="245" customFormat="1" ht="19" customHeight="1" spans="1:7">
      <c r="A50" s="200"/>
      <c r="B50" s="267"/>
      <c r="C50" s="256"/>
      <c r="D50" s="115"/>
      <c r="E50" s="7"/>
      <c r="F50" s="257">
        <f t="shared" si="3"/>
        <v>0</v>
      </c>
      <c r="G50" s="268"/>
    </row>
    <row r="51" s="245" customFormat="1" ht="19" customHeight="1" spans="1:7">
      <c r="A51" s="200"/>
      <c r="B51" s="267"/>
      <c r="C51" s="256"/>
      <c r="D51" s="115"/>
      <c r="E51" s="7"/>
      <c r="F51" s="257">
        <f t="shared" si="3"/>
        <v>0</v>
      </c>
      <c r="G51" s="268"/>
    </row>
    <row r="52" s="245" customFormat="1" ht="19" customHeight="1" spans="1:7">
      <c r="A52" s="200"/>
      <c r="B52" s="267"/>
      <c r="C52" s="256"/>
      <c r="D52" s="115"/>
      <c r="E52" s="7"/>
      <c r="F52" s="257">
        <f t="shared" si="3"/>
        <v>0</v>
      </c>
      <c r="G52" s="268"/>
    </row>
    <row r="53" s="245" customFormat="1" ht="19" customHeight="1" spans="1:7">
      <c r="A53" s="200"/>
      <c r="B53" s="267"/>
      <c r="C53" s="256"/>
      <c r="D53" s="115"/>
      <c r="E53" s="7"/>
      <c r="F53" s="257">
        <f t="shared" si="3"/>
        <v>0</v>
      </c>
      <c r="G53" s="268"/>
    </row>
    <row r="54" s="245" customFormat="1" ht="19" customHeight="1" spans="1:7">
      <c r="A54" s="49"/>
      <c r="B54" s="25"/>
      <c r="C54" s="256"/>
      <c r="D54" s="115"/>
      <c r="E54" s="7"/>
      <c r="F54" s="257">
        <f t="shared" si="3"/>
        <v>0</v>
      </c>
      <c r="G54" s="268">
        <f>SUM(F54:F57)</f>
        <v>0</v>
      </c>
    </row>
    <row r="55" s="245" customFormat="1" ht="19" customHeight="1" spans="1:7">
      <c r="A55" s="49"/>
      <c r="B55" s="25"/>
      <c r="C55" s="269"/>
      <c r="D55" s="260"/>
      <c r="E55" s="270"/>
      <c r="F55" s="257">
        <f t="shared" si="3"/>
        <v>0</v>
      </c>
      <c r="G55" s="268"/>
    </row>
    <row r="56" s="245" customFormat="1" ht="19" customHeight="1" spans="1:7">
      <c r="A56" s="49"/>
      <c r="B56" s="25"/>
      <c r="C56" s="256"/>
      <c r="D56" s="115"/>
      <c r="E56" s="7"/>
      <c r="F56" s="257">
        <f t="shared" si="3"/>
        <v>0</v>
      </c>
      <c r="G56" s="268"/>
    </row>
    <row r="57" s="245" customFormat="1" spans="1:7">
      <c r="A57" s="49"/>
      <c r="B57" s="25"/>
      <c r="C57" s="256"/>
      <c r="D57" s="115"/>
      <c r="E57" s="7"/>
      <c r="F57" s="257">
        <f t="shared" si="3"/>
        <v>0</v>
      </c>
      <c r="G57" s="268"/>
    </row>
    <row r="58" s="245" customFormat="1" spans="1:7">
      <c r="A58" s="205"/>
      <c r="B58" s="42"/>
      <c r="C58" s="256"/>
      <c r="D58" s="115"/>
      <c r="E58" s="7"/>
      <c r="F58" s="257">
        <f t="shared" si="3"/>
        <v>0</v>
      </c>
      <c r="G58" s="268">
        <f>SUM(F58:F59)</f>
        <v>0</v>
      </c>
    </row>
    <row r="59" s="245" customFormat="1" spans="1:7">
      <c r="A59" s="203"/>
      <c r="B59" s="261"/>
      <c r="C59" s="256"/>
      <c r="D59" s="115"/>
      <c r="E59" s="7"/>
      <c r="F59" s="257">
        <f t="shared" si="3"/>
        <v>0</v>
      </c>
      <c r="G59" s="268"/>
    </row>
    <row r="60" s="245" customFormat="1" spans="1:7">
      <c r="A60" s="202"/>
      <c r="B60" s="36"/>
      <c r="C60" s="256"/>
      <c r="D60" s="115"/>
      <c r="E60" s="7"/>
      <c r="F60" s="257">
        <f t="shared" si="3"/>
        <v>0</v>
      </c>
      <c r="G60" s="268">
        <f>SUM(F60:F62)</f>
        <v>0</v>
      </c>
    </row>
    <row r="61" s="245" customFormat="1" spans="1:7">
      <c r="A61" s="205"/>
      <c r="B61" s="42"/>
      <c r="C61" s="256"/>
      <c r="D61" s="115"/>
      <c r="E61" s="7"/>
      <c r="F61" s="257">
        <f t="shared" si="3"/>
        <v>0</v>
      </c>
      <c r="G61" s="268"/>
    </row>
    <row r="62" s="245" customFormat="1" spans="1:7">
      <c r="A62" s="203"/>
      <c r="B62" s="261"/>
      <c r="C62" s="256"/>
      <c r="D62" s="115"/>
      <c r="E62" s="7"/>
      <c r="F62" s="257">
        <f t="shared" si="3"/>
        <v>0</v>
      </c>
      <c r="G62" s="268"/>
    </row>
    <row r="63" s="245" customFormat="1" spans="1:7">
      <c r="A63" s="49"/>
      <c r="B63" s="25"/>
      <c r="C63" s="256"/>
      <c r="D63" s="115"/>
      <c r="E63" s="7"/>
      <c r="F63" s="257">
        <f t="shared" si="3"/>
        <v>0</v>
      </c>
      <c r="G63" s="268">
        <f>SUM(F63:F67)</f>
        <v>0</v>
      </c>
    </row>
    <row r="64" s="245" customFormat="1" spans="1:7">
      <c r="A64" s="49"/>
      <c r="B64" s="25"/>
      <c r="C64" s="256"/>
      <c r="D64" s="115"/>
      <c r="E64" s="7"/>
      <c r="F64" s="257">
        <f t="shared" si="3"/>
        <v>0</v>
      </c>
      <c r="G64" s="268"/>
    </row>
    <row r="65" s="245" customFormat="1" spans="1:7">
      <c r="A65" s="49"/>
      <c r="B65" s="25"/>
      <c r="C65" s="256"/>
      <c r="D65" s="115"/>
      <c r="E65" s="7"/>
      <c r="F65" s="257">
        <f t="shared" si="3"/>
        <v>0</v>
      </c>
      <c r="G65" s="268"/>
    </row>
    <row r="66" s="245" customFormat="1" spans="1:7">
      <c r="A66" s="49"/>
      <c r="B66" s="25"/>
      <c r="C66" s="256"/>
      <c r="D66" s="115"/>
      <c r="E66" s="7"/>
      <c r="F66" s="257">
        <f t="shared" si="3"/>
        <v>0</v>
      </c>
      <c r="G66" s="268"/>
    </row>
    <row r="67" s="245" customFormat="1" spans="1:8">
      <c r="A67" s="49"/>
      <c r="B67" s="25"/>
      <c r="C67" s="256"/>
      <c r="D67" s="115"/>
      <c r="E67" s="7"/>
      <c r="F67" s="257">
        <f t="shared" si="3"/>
        <v>0</v>
      </c>
      <c r="G67" s="268"/>
      <c r="H67" s="271"/>
    </row>
    <row r="68" s="245" customFormat="1" ht="15.75" spans="1:14">
      <c r="A68" s="49"/>
      <c r="B68" s="25"/>
      <c r="C68" s="256"/>
      <c r="D68" s="115"/>
      <c r="E68" s="7"/>
      <c r="F68" s="257">
        <f t="shared" si="3"/>
        <v>0</v>
      </c>
      <c r="G68" s="268">
        <f>SUM(F68)</f>
        <v>0</v>
      </c>
      <c r="H68" s="271"/>
      <c r="I68" s="276"/>
      <c r="J68" s="277"/>
      <c r="K68" s="278"/>
      <c r="L68" s="279"/>
      <c r="M68" s="279"/>
      <c r="N68" s="280"/>
    </row>
    <row r="69" s="245" customFormat="1" ht="15.75" spans="1:14">
      <c r="A69" s="202"/>
      <c r="B69" s="36"/>
      <c r="C69" s="256"/>
      <c r="D69" s="115"/>
      <c r="E69" s="7"/>
      <c r="F69" s="257">
        <f t="shared" si="3"/>
        <v>0</v>
      </c>
      <c r="G69" s="268">
        <f>SUM(F69:F71)</f>
        <v>0</v>
      </c>
      <c r="I69" s="281"/>
      <c r="J69" s="277"/>
      <c r="K69" s="278"/>
      <c r="L69" s="279"/>
      <c r="M69" s="279"/>
      <c r="N69" s="279"/>
    </row>
    <row r="70" s="245" customFormat="1" ht="15.75" spans="1:14">
      <c r="A70" s="205"/>
      <c r="B70" s="42"/>
      <c r="C70" s="256"/>
      <c r="D70" s="115"/>
      <c r="E70" s="7"/>
      <c r="F70" s="257">
        <f t="shared" si="3"/>
        <v>0</v>
      </c>
      <c r="G70" s="268"/>
      <c r="I70" s="281"/>
      <c r="J70" s="277"/>
      <c r="K70" s="278"/>
      <c r="L70" s="279"/>
      <c r="M70" s="279"/>
      <c r="N70" s="279"/>
    </row>
    <row r="71" s="245" customFormat="1" ht="15.75" spans="1:14">
      <c r="A71" s="203"/>
      <c r="B71" s="261"/>
      <c r="C71" s="256"/>
      <c r="D71" s="115"/>
      <c r="E71" s="7"/>
      <c r="F71" s="257">
        <f t="shared" si="3"/>
        <v>0</v>
      </c>
      <c r="G71" s="268"/>
      <c r="I71" s="281"/>
      <c r="J71" s="277"/>
      <c r="K71" s="278"/>
      <c r="L71" s="279"/>
      <c r="M71" s="279"/>
      <c r="N71" s="279"/>
    </row>
    <row r="72" s="245" customFormat="1" spans="1:7">
      <c r="A72" s="202"/>
      <c r="B72" s="36"/>
      <c r="C72" s="272"/>
      <c r="D72" s="115"/>
      <c r="E72" s="257"/>
      <c r="F72" s="257">
        <f t="shared" ref="F72:F83" si="4">D72*E72</f>
        <v>0</v>
      </c>
      <c r="G72" s="268">
        <f>SUM(F72:F78)</f>
        <v>0</v>
      </c>
    </row>
    <row r="73" s="245" customFormat="1" spans="1:7">
      <c r="A73" s="205"/>
      <c r="B73" s="42"/>
      <c r="C73" s="272"/>
      <c r="D73" s="115"/>
      <c r="E73" s="257"/>
      <c r="F73" s="257">
        <f t="shared" si="4"/>
        <v>0</v>
      </c>
      <c r="G73" s="268"/>
    </row>
    <row r="74" s="245" customFormat="1" spans="1:7">
      <c r="A74" s="205"/>
      <c r="B74" s="42"/>
      <c r="C74" s="272"/>
      <c r="D74" s="115"/>
      <c r="E74" s="257"/>
      <c r="F74" s="257">
        <f t="shared" si="4"/>
        <v>0</v>
      </c>
      <c r="G74" s="268"/>
    </row>
    <row r="75" s="245" customFormat="1" spans="1:7">
      <c r="A75" s="205"/>
      <c r="B75" s="42"/>
      <c r="C75" s="272"/>
      <c r="D75" s="115"/>
      <c r="E75" s="257"/>
      <c r="F75" s="257">
        <f t="shared" si="4"/>
        <v>0</v>
      </c>
      <c r="G75" s="268"/>
    </row>
    <row r="76" s="245" customFormat="1" spans="1:7">
      <c r="A76" s="205"/>
      <c r="B76" s="42"/>
      <c r="C76" s="272"/>
      <c r="D76" s="115"/>
      <c r="E76" s="257"/>
      <c r="F76" s="257">
        <f t="shared" si="4"/>
        <v>0</v>
      </c>
      <c r="G76" s="268"/>
    </row>
    <row r="77" s="245" customFormat="1" spans="1:7">
      <c r="A77" s="205"/>
      <c r="B77" s="42"/>
      <c r="C77" s="272"/>
      <c r="D77" s="115"/>
      <c r="E77" s="257"/>
      <c r="F77" s="257">
        <f t="shared" si="4"/>
        <v>0</v>
      </c>
      <c r="G77" s="268"/>
    </row>
    <row r="78" s="245" customFormat="1" spans="1:7">
      <c r="A78" s="203"/>
      <c r="B78" s="261"/>
      <c r="C78" s="272"/>
      <c r="D78" s="115"/>
      <c r="E78" s="257"/>
      <c r="F78" s="257">
        <f t="shared" si="4"/>
        <v>0</v>
      </c>
      <c r="G78" s="268"/>
    </row>
    <row r="79" s="245" customFormat="1" spans="1:7">
      <c r="A79" s="202"/>
      <c r="B79" s="36"/>
      <c r="C79" s="272"/>
      <c r="D79" s="115"/>
      <c r="E79" s="257"/>
      <c r="F79" s="257">
        <f t="shared" si="4"/>
        <v>0</v>
      </c>
      <c r="G79" s="268">
        <f>SUM(F79:F83)</f>
        <v>0</v>
      </c>
    </row>
    <row r="80" s="245" customFormat="1" spans="1:7">
      <c r="A80" s="205"/>
      <c r="B80" s="42"/>
      <c r="C80" s="272"/>
      <c r="D80" s="115"/>
      <c r="E80" s="257"/>
      <c r="F80" s="257">
        <f t="shared" si="4"/>
        <v>0</v>
      </c>
      <c r="G80" s="268"/>
    </row>
    <row r="81" s="245" customFormat="1" spans="1:7">
      <c r="A81" s="205"/>
      <c r="B81" s="42"/>
      <c r="C81" s="272"/>
      <c r="D81" s="115"/>
      <c r="E81" s="257"/>
      <c r="F81" s="257">
        <f t="shared" si="4"/>
        <v>0</v>
      </c>
      <c r="G81" s="268"/>
    </row>
    <row r="82" s="245" customFormat="1" spans="1:7">
      <c r="A82" s="205"/>
      <c r="B82" s="42"/>
      <c r="C82" s="272"/>
      <c r="D82" s="115"/>
      <c r="E82" s="257"/>
      <c r="F82" s="257">
        <f t="shared" si="4"/>
        <v>0</v>
      </c>
      <c r="G82" s="268"/>
    </row>
    <row r="83" s="245" customFormat="1" spans="1:7">
      <c r="A83" s="203"/>
      <c r="B83" s="261"/>
      <c r="C83" s="272"/>
      <c r="D83" s="115"/>
      <c r="E83" s="257"/>
      <c r="F83" s="257">
        <f t="shared" si="4"/>
        <v>0</v>
      </c>
      <c r="G83" s="268"/>
    </row>
    <row r="84" s="245" customFormat="1" spans="1:7">
      <c r="A84" s="202"/>
      <c r="B84" s="36"/>
      <c r="C84" s="272"/>
      <c r="D84" s="115"/>
      <c r="E84" s="257"/>
      <c r="F84" s="257">
        <f t="shared" ref="F84:F92" si="5">D84*E84</f>
        <v>0</v>
      </c>
      <c r="G84" s="268">
        <f>SUM(F84:F89)</f>
        <v>0</v>
      </c>
    </row>
    <row r="85" s="245" customFormat="1" spans="1:7">
      <c r="A85" s="205"/>
      <c r="B85" s="42"/>
      <c r="C85" s="272"/>
      <c r="D85" s="115"/>
      <c r="E85" s="257"/>
      <c r="F85" s="257">
        <f t="shared" si="5"/>
        <v>0</v>
      </c>
      <c r="G85" s="268"/>
    </row>
    <row r="86" s="245" customFormat="1" spans="1:7">
      <c r="A86" s="205"/>
      <c r="B86" s="42"/>
      <c r="C86" s="272"/>
      <c r="D86" s="115"/>
      <c r="E86" s="257"/>
      <c r="F86" s="257">
        <f t="shared" si="5"/>
        <v>0</v>
      </c>
      <c r="G86" s="268"/>
    </row>
    <row r="87" s="245" customFormat="1" spans="1:7">
      <c r="A87" s="205"/>
      <c r="B87" s="42"/>
      <c r="C87" s="272"/>
      <c r="D87" s="115"/>
      <c r="E87" s="257"/>
      <c r="F87" s="257">
        <f t="shared" si="5"/>
        <v>0</v>
      </c>
      <c r="G87" s="268"/>
    </row>
    <row r="88" s="245" customFormat="1" spans="1:7">
      <c r="A88" s="205"/>
      <c r="B88" s="42"/>
      <c r="C88" s="272"/>
      <c r="D88" s="115"/>
      <c r="E88" s="257"/>
      <c r="F88" s="257">
        <f t="shared" si="5"/>
        <v>0</v>
      </c>
      <c r="G88" s="268"/>
    </row>
    <row r="89" s="245" customFormat="1" spans="1:7">
      <c r="A89" s="203"/>
      <c r="B89" s="261"/>
      <c r="C89" s="272"/>
      <c r="D89" s="115"/>
      <c r="E89" s="257"/>
      <c r="F89" s="257">
        <f t="shared" si="5"/>
        <v>0</v>
      </c>
      <c r="G89" s="268"/>
    </row>
    <row r="90" s="245" customFormat="1" spans="1:7">
      <c r="A90" s="202"/>
      <c r="B90" s="36"/>
      <c r="C90" s="272"/>
      <c r="D90" s="115"/>
      <c r="E90" s="257"/>
      <c r="F90" s="257">
        <f t="shared" si="5"/>
        <v>0</v>
      </c>
      <c r="G90" s="268">
        <f>SUM(F90:F92)</f>
        <v>0</v>
      </c>
    </row>
    <row r="91" s="245" customFormat="1" spans="1:7">
      <c r="A91" s="205"/>
      <c r="B91" s="42"/>
      <c r="C91" s="272"/>
      <c r="D91" s="115"/>
      <c r="E91" s="257"/>
      <c r="F91" s="257">
        <f t="shared" si="5"/>
        <v>0</v>
      </c>
      <c r="G91" s="268"/>
    </row>
    <row r="92" s="245" customFormat="1" spans="1:7">
      <c r="A92" s="203"/>
      <c r="B92" s="261"/>
      <c r="C92" s="272"/>
      <c r="D92" s="115"/>
      <c r="E92" s="257"/>
      <c r="F92" s="257">
        <f t="shared" si="5"/>
        <v>0</v>
      </c>
      <c r="G92" s="268"/>
    </row>
    <row r="93" s="245" customFormat="1" spans="1:7">
      <c r="A93" s="202"/>
      <c r="B93" s="36"/>
      <c r="C93" s="272"/>
      <c r="D93" s="115"/>
      <c r="E93" s="257"/>
      <c r="F93" s="257">
        <f t="shared" ref="F93:F113" si="6">D93*E93</f>
        <v>0</v>
      </c>
      <c r="G93" s="268">
        <f>SUM(F93:F98)</f>
        <v>0</v>
      </c>
    </row>
    <row r="94" s="245" customFormat="1" spans="1:7">
      <c r="A94" s="205"/>
      <c r="B94" s="42"/>
      <c r="C94" s="272"/>
      <c r="D94" s="115"/>
      <c r="E94" s="257"/>
      <c r="F94" s="257">
        <f t="shared" si="6"/>
        <v>0</v>
      </c>
      <c r="G94" s="268"/>
    </row>
    <row r="95" s="245" customFormat="1" spans="1:7">
      <c r="A95" s="205"/>
      <c r="B95" s="42"/>
      <c r="C95" s="272"/>
      <c r="D95" s="115"/>
      <c r="E95" s="257"/>
      <c r="F95" s="257">
        <f t="shared" si="6"/>
        <v>0</v>
      </c>
      <c r="G95" s="268"/>
    </row>
    <row r="96" s="245" customFormat="1" spans="1:7">
      <c r="A96" s="205"/>
      <c r="B96" s="42"/>
      <c r="C96" s="272"/>
      <c r="D96" s="115"/>
      <c r="E96" s="257"/>
      <c r="F96" s="257">
        <f t="shared" si="6"/>
        <v>0</v>
      </c>
      <c r="G96" s="268"/>
    </row>
    <row r="97" s="245" customFormat="1" spans="1:7">
      <c r="A97" s="205"/>
      <c r="B97" s="42"/>
      <c r="C97" s="272"/>
      <c r="D97" s="115"/>
      <c r="E97" s="257"/>
      <c r="F97" s="257">
        <f t="shared" si="6"/>
        <v>0</v>
      </c>
      <c r="G97" s="268"/>
    </row>
    <row r="98" s="245" customFormat="1" spans="1:7">
      <c r="A98" s="203"/>
      <c r="B98" s="261"/>
      <c r="C98" s="272"/>
      <c r="D98" s="115"/>
      <c r="E98" s="257"/>
      <c r="F98" s="257">
        <f t="shared" si="6"/>
        <v>0</v>
      </c>
      <c r="G98" s="268"/>
    </row>
    <row r="99" s="245" customFormat="1" spans="1:7">
      <c r="A99" s="202"/>
      <c r="B99" s="36"/>
      <c r="C99" s="272"/>
      <c r="D99" s="115"/>
      <c r="E99" s="257"/>
      <c r="F99" s="257">
        <f t="shared" si="6"/>
        <v>0</v>
      </c>
      <c r="G99" s="268">
        <f>SUM(F99:F103)</f>
        <v>0</v>
      </c>
    </row>
    <row r="100" s="245" customFormat="1" spans="1:7">
      <c r="A100" s="205"/>
      <c r="B100" s="42"/>
      <c r="C100" s="272"/>
      <c r="D100" s="115"/>
      <c r="E100" s="257"/>
      <c r="F100" s="257">
        <f t="shared" si="6"/>
        <v>0</v>
      </c>
      <c r="G100" s="268"/>
    </row>
    <row r="101" s="245" customFormat="1" spans="1:7">
      <c r="A101" s="205"/>
      <c r="B101" s="42"/>
      <c r="C101" s="272"/>
      <c r="D101" s="115"/>
      <c r="E101" s="257"/>
      <c r="F101" s="257">
        <f t="shared" si="6"/>
        <v>0</v>
      </c>
      <c r="G101" s="268"/>
    </row>
    <row r="102" s="245" customFormat="1" spans="1:7">
      <c r="A102" s="205"/>
      <c r="B102" s="42"/>
      <c r="C102" s="272"/>
      <c r="D102" s="115"/>
      <c r="E102" s="257"/>
      <c r="F102" s="257">
        <f t="shared" si="6"/>
        <v>0</v>
      </c>
      <c r="G102" s="268"/>
    </row>
    <row r="103" s="245" customFormat="1" spans="1:7">
      <c r="A103" s="203"/>
      <c r="B103" s="261"/>
      <c r="C103" s="272"/>
      <c r="D103" s="115"/>
      <c r="E103" s="257"/>
      <c r="F103" s="257">
        <f t="shared" si="6"/>
        <v>0</v>
      </c>
      <c r="G103" s="268"/>
    </row>
    <row r="104" s="245" customFormat="1" spans="1:7">
      <c r="A104" s="202"/>
      <c r="B104" s="36"/>
      <c r="C104" s="272"/>
      <c r="D104" s="115"/>
      <c r="E104" s="257"/>
      <c r="F104" s="257">
        <f t="shared" si="6"/>
        <v>0</v>
      </c>
      <c r="G104" s="268">
        <f>SUM(F104:F109)</f>
        <v>0</v>
      </c>
    </row>
    <row r="105" s="245" customFormat="1" spans="1:7">
      <c r="A105" s="205"/>
      <c r="B105" s="42"/>
      <c r="C105" s="272"/>
      <c r="D105" s="115"/>
      <c r="E105" s="257"/>
      <c r="F105" s="257">
        <f t="shared" si="6"/>
        <v>0</v>
      </c>
      <c r="G105" s="268"/>
    </row>
    <row r="106" s="245" customFormat="1" spans="1:7">
      <c r="A106" s="205"/>
      <c r="B106" s="42"/>
      <c r="C106" s="272"/>
      <c r="D106" s="115"/>
      <c r="E106" s="257"/>
      <c r="F106" s="257">
        <f t="shared" si="6"/>
        <v>0</v>
      </c>
      <c r="G106" s="268"/>
    </row>
    <row r="107" s="245" customFormat="1" spans="1:7">
      <c r="A107" s="205"/>
      <c r="B107" s="42"/>
      <c r="C107" s="272"/>
      <c r="D107" s="115"/>
      <c r="E107" s="257"/>
      <c r="F107" s="257">
        <f t="shared" si="6"/>
        <v>0</v>
      </c>
      <c r="G107" s="268"/>
    </row>
    <row r="108" s="245" customFormat="1" spans="1:7">
      <c r="A108" s="205"/>
      <c r="B108" s="42"/>
      <c r="C108" s="272"/>
      <c r="D108" s="115"/>
      <c r="E108" s="257"/>
      <c r="F108" s="257">
        <f t="shared" si="6"/>
        <v>0</v>
      </c>
      <c r="G108" s="268"/>
    </row>
    <row r="109" s="245" customFormat="1" spans="1:7">
      <c r="A109" s="203"/>
      <c r="B109" s="261"/>
      <c r="C109" s="272"/>
      <c r="D109" s="115"/>
      <c r="E109" s="257"/>
      <c r="F109" s="257">
        <f t="shared" si="6"/>
        <v>0</v>
      </c>
      <c r="G109" s="268"/>
    </row>
    <row r="110" s="245" customFormat="1" spans="1:7">
      <c r="A110" s="202"/>
      <c r="B110" s="36"/>
      <c r="C110" s="272"/>
      <c r="D110" s="115"/>
      <c r="E110" s="257"/>
      <c r="F110" s="257">
        <f t="shared" si="6"/>
        <v>0</v>
      </c>
      <c r="G110" s="268">
        <f>SUM(F110:F113)</f>
        <v>0</v>
      </c>
    </row>
    <row r="111" s="245" customFormat="1" spans="1:7">
      <c r="A111" s="205"/>
      <c r="B111" s="42"/>
      <c r="C111" s="272"/>
      <c r="D111" s="115"/>
      <c r="E111" s="257"/>
      <c r="F111" s="257">
        <f t="shared" si="6"/>
        <v>0</v>
      </c>
      <c r="G111" s="268"/>
    </row>
    <row r="112" s="245" customFormat="1" spans="1:7">
      <c r="A112" s="205"/>
      <c r="B112" s="42"/>
      <c r="C112" s="272"/>
      <c r="D112" s="115"/>
      <c r="E112" s="257"/>
      <c r="F112" s="257">
        <f t="shared" si="6"/>
        <v>0</v>
      </c>
      <c r="G112" s="268"/>
    </row>
    <row r="113" s="245" customFormat="1" spans="1:7">
      <c r="A113" s="205"/>
      <c r="B113" s="42"/>
      <c r="C113" s="272"/>
      <c r="D113" s="115"/>
      <c r="E113" s="257"/>
      <c r="F113" s="257">
        <f t="shared" si="6"/>
        <v>0</v>
      </c>
      <c r="G113" s="268"/>
    </row>
    <row r="114" s="245" customFormat="1" spans="1:7">
      <c r="A114" s="202"/>
      <c r="B114" s="36"/>
      <c r="C114" s="272"/>
      <c r="D114" s="115"/>
      <c r="E114" s="257"/>
      <c r="F114" s="257">
        <f t="shared" ref="F114:F116" si="7">D114*E114</f>
        <v>0</v>
      </c>
      <c r="G114" s="268">
        <f>SUM(F114:F116)</f>
        <v>0</v>
      </c>
    </row>
    <row r="115" s="245" customFormat="1" spans="1:7">
      <c r="A115" s="205"/>
      <c r="B115" s="42"/>
      <c r="C115" s="272"/>
      <c r="D115" s="115"/>
      <c r="E115" s="257"/>
      <c r="F115" s="257">
        <f t="shared" si="7"/>
        <v>0</v>
      </c>
      <c r="G115" s="268"/>
    </row>
    <row r="116" s="245" customFormat="1" spans="1:7">
      <c r="A116" s="203"/>
      <c r="B116" s="261"/>
      <c r="C116" s="272"/>
      <c r="D116" s="115"/>
      <c r="E116" s="257"/>
      <c r="F116" s="257">
        <f t="shared" si="7"/>
        <v>0</v>
      </c>
      <c r="G116" s="268"/>
    </row>
    <row r="117" s="245" customFormat="1" spans="1:7">
      <c r="A117" s="273" t="s">
        <v>50</v>
      </c>
      <c r="B117" s="126"/>
      <c r="C117" s="274"/>
      <c r="D117" s="126"/>
      <c r="E117" s="126"/>
      <c r="F117" s="275"/>
      <c r="G117" s="60">
        <f>SUM(G2:G116)</f>
        <v>3914000</v>
      </c>
    </row>
    <row r="118" s="245" customFormat="1" spans="1:7">
      <c r="A118" s="246"/>
      <c r="B118" s="247"/>
      <c r="C118" s="248"/>
      <c r="D118" s="249"/>
      <c r="E118" s="250"/>
      <c r="G118" s="246"/>
    </row>
    <row r="119" s="245" customFormat="1" spans="1:7">
      <c r="A119" s="246"/>
      <c r="B119" s="247"/>
      <c r="C119" s="248"/>
      <c r="D119" s="249"/>
      <c r="E119" s="250"/>
      <c r="G119" s="246"/>
    </row>
    <row r="120" s="245" customFormat="1" spans="1:7">
      <c r="A120" s="246"/>
      <c r="B120" s="247"/>
      <c r="C120" s="248"/>
      <c r="D120" s="249"/>
      <c r="E120" s="250"/>
      <c r="G120" s="246"/>
    </row>
    <row r="121" s="245" customFormat="1" spans="1:7">
      <c r="A121" s="246"/>
      <c r="B121" s="247"/>
      <c r="C121" s="248"/>
      <c r="D121" s="249"/>
      <c r="E121" s="250"/>
      <c r="G121" s="246"/>
    </row>
    <row r="122" s="245" customFormat="1" spans="1:7">
      <c r="A122" s="246"/>
      <c r="B122" s="247"/>
      <c r="C122" s="248"/>
      <c r="D122" s="249"/>
      <c r="E122" s="250"/>
      <c r="G122" s="246"/>
    </row>
    <row r="123" s="245" customFormat="1" spans="1:7">
      <c r="A123" s="246"/>
      <c r="B123" s="247"/>
      <c r="C123" s="248"/>
      <c r="D123" s="249"/>
      <c r="E123" s="250"/>
      <c r="G123" s="246"/>
    </row>
    <row r="124" s="245" customFormat="1" spans="1:7">
      <c r="A124" s="246"/>
      <c r="B124" s="247"/>
      <c r="C124" s="248"/>
      <c r="D124" s="249"/>
      <c r="E124" s="250"/>
      <c r="G124" s="246"/>
    </row>
    <row r="125" s="245" customFormat="1" spans="1:7">
      <c r="A125" s="246"/>
      <c r="B125" s="247"/>
      <c r="C125" s="248"/>
      <c r="D125" s="249"/>
      <c r="E125" s="250"/>
      <c r="G125" s="246"/>
    </row>
    <row r="126" s="245" customFormat="1" spans="1:7">
      <c r="A126" s="246"/>
      <c r="B126" s="247"/>
      <c r="C126" s="248"/>
      <c r="D126" s="249"/>
      <c r="E126" s="250"/>
      <c r="G126" s="246"/>
    </row>
    <row r="127" s="245" customFormat="1" spans="1:7">
      <c r="A127" s="246"/>
      <c r="B127" s="247"/>
      <c r="C127" s="248"/>
      <c r="D127" s="249"/>
      <c r="E127" s="250"/>
      <c r="G127" s="246"/>
    </row>
    <row r="128" s="245" customFormat="1" spans="1:7">
      <c r="A128" s="246"/>
      <c r="B128" s="247"/>
      <c r="C128" s="248"/>
      <c r="D128" s="249"/>
      <c r="E128" s="250"/>
      <c r="G128" s="246"/>
    </row>
    <row r="129" s="245" customFormat="1" spans="1:7">
      <c r="A129" s="246"/>
      <c r="B129" s="247"/>
      <c r="C129" s="248"/>
      <c r="D129" s="249"/>
      <c r="E129" s="250"/>
      <c r="G129" s="246"/>
    </row>
    <row r="130" s="245" customFormat="1" spans="1:7">
      <c r="A130" s="246"/>
      <c r="B130" s="247"/>
      <c r="C130" s="248"/>
      <c r="D130" s="249"/>
      <c r="E130" s="250"/>
      <c r="G130" s="246"/>
    </row>
    <row r="131" s="245" customFormat="1" spans="1:7">
      <c r="A131" s="246"/>
      <c r="B131" s="247"/>
      <c r="C131" s="248"/>
      <c r="D131" s="249"/>
      <c r="E131" s="250"/>
      <c r="G131" s="246"/>
    </row>
    <row r="132" s="245" customFormat="1" spans="1:7">
      <c r="A132" s="246"/>
      <c r="B132" s="247"/>
      <c r="C132" s="248"/>
      <c r="D132" s="249"/>
      <c r="E132" s="250"/>
      <c r="G132" s="246"/>
    </row>
    <row r="133" s="245" customFormat="1" spans="1:7">
      <c r="A133" s="246"/>
      <c r="B133" s="247"/>
      <c r="C133" s="248"/>
      <c r="D133" s="249"/>
      <c r="E133" s="250"/>
      <c r="G133" s="246"/>
    </row>
    <row r="134" s="245" customFormat="1" spans="1:7">
      <c r="A134" s="246"/>
      <c r="B134" s="247"/>
      <c r="C134" s="248"/>
      <c r="D134" s="249"/>
      <c r="E134" s="250"/>
      <c r="G134" s="246"/>
    </row>
    <row r="135" s="245" customFormat="1" spans="1:7">
      <c r="A135" s="246"/>
      <c r="B135" s="247"/>
      <c r="C135" s="248"/>
      <c r="D135" s="249"/>
      <c r="E135" s="250"/>
      <c r="G135" s="246"/>
    </row>
    <row r="136" s="245" customFormat="1" spans="1:7">
      <c r="A136" s="246"/>
      <c r="B136" s="247"/>
      <c r="C136" s="248"/>
      <c r="D136" s="249"/>
      <c r="E136" s="250"/>
      <c r="G136" s="246"/>
    </row>
    <row r="137" s="245" customFormat="1" spans="1:7">
      <c r="A137" s="246"/>
      <c r="B137" s="247"/>
      <c r="C137" s="248"/>
      <c r="D137" s="249"/>
      <c r="E137" s="250"/>
      <c r="G137" s="246"/>
    </row>
    <row r="138" s="245" customFormat="1" spans="1:7">
      <c r="A138" s="246"/>
      <c r="B138" s="247"/>
      <c r="C138" s="248"/>
      <c r="D138" s="249"/>
      <c r="E138" s="250"/>
      <c r="G138" s="246"/>
    </row>
    <row r="139" s="245" customFormat="1" spans="1:7">
      <c r="A139" s="246"/>
      <c r="B139" s="247"/>
      <c r="C139" s="248"/>
      <c r="D139" s="249"/>
      <c r="E139" s="250"/>
      <c r="G139" s="246"/>
    </row>
    <row r="140" s="245" customFormat="1" spans="1:7">
      <c r="A140" s="246"/>
      <c r="B140" s="247"/>
      <c r="C140" s="248"/>
      <c r="D140" s="249"/>
      <c r="E140" s="250"/>
      <c r="G140" s="246"/>
    </row>
    <row r="141" s="245" customFormat="1" spans="1:7">
      <c r="A141" s="246"/>
      <c r="B141" s="247"/>
      <c r="C141" s="248"/>
      <c r="D141" s="249"/>
      <c r="E141" s="250"/>
      <c r="G141" s="246"/>
    </row>
    <row r="142" s="245" customFormat="1" spans="1:7">
      <c r="A142" s="246"/>
      <c r="B142" s="247"/>
      <c r="C142" s="248"/>
      <c r="D142" s="249"/>
      <c r="E142" s="250"/>
      <c r="G142" s="246"/>
    </row>
    <row r="143" s="245" customFormat="1" spans="1:7">
      <c r="A143" s="246"/>
      <c r="B143" s="247"/>
      <c r="C143" s="248"/>
      <c r="D143" s="249"/>
      <c r="E143" s="250"/>
      <c r="G143" s="246"/>
    </row>
    <row r="144" s="245" customFormat="1" spans="1:7">
      <c r="A144" s="246"/>
      <c r="B144" s="247"/>
      <c r="C144" s="248"/>
      <c r="D144" s="249"/>
      <c r="E144" s="250"/>
      <c r="G144" s="246"/>
    </row>
    <row r="145" s="245" customFormat="1" spans="1:7">
      <c r="A145" s="246"/>
      <c r="B145" s="247"/>
      <c r="C145" s="248"/>
      <c r="D145" s="249"/>
      <c r="E145" s="250"/>
      <c r="G145" s="246"/>
    </row>
    <row r="146" s="245" customFormat="1" spans="1:7">
      <c r="A146" s="246"/>
      <c r="B146" s="247"/>
      <c r="C146" s="248"/>
      <c r="D146" s="249"/>
      <c r="E146" s="250"/>
      <c r="G146" s="246"/>
    </row>
    <row r="147" s="245" customFormat="1" spans="1:7">
      <c r="A147" s="246"/>
      <c r="B147" s="247"/>
      <c r="C147" s="248"/>
      <c r="D147" s="249"/>
      <c r="E147" s="250"/>
      <c r="G147" s="246"/>
    </row>
    <row r="148" s="245" customFormat="1" spans="1:7">
      <c r="A148" s="246"/>
      <c r="B148" s="247"/>
      <c r="C148" s="248"/>
      <c r="D148" s="249"/>
      <c r="E148" s="250"/>
      <c r="G148" s="246"/>
    </row>
    <row r="149" s="245" customFormat="1" spans="1:7">
      <c r="A149" s="246"/>
      <c r="B149" s="247"/>
      <c r="C149" s="248"/>
      <c r="D149" s="249"/>
      <c r="E149" s="250"/>
      <c r="G149" s="246"/>
    </row>
    <row r="150" s="245" customFormat="1" spans="1:7">
      <c r="A150" s="246"/>
      <c r="B150" s="247"/>
      <c r="C150" s="248"/>
      <c r="D150" s="249"/>
      <c r="E150" s="250"/>
      <c r="G150" s="246"/>
    </row>
    <row r="151" s="245" customFormat="1" spans="1:7">
      <c r="A151" s="246"/>
      <c r="B151" s="247"/>
      <c r="C151" s="248"/>
      <c r="D151" s="249"/>
      <c r="E151" s="250"/>
      <c r="G151" s="246"/>
    </row>
    <row r="152" s="245" customFormat="1" spans="1:8">
      <c r="A152" s="246"/>
      <c r="B152" s="247"/>
      <c r="C152" s="248"/>
      <c r="D152" s="249"/>
      <c r="E152" s="250"/>
      <c r="G152" s="246"/>
      <c r="H152" s="271"/>
    </row>
  </sheetData>
  <mergeCells count="63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54:A57"/>
    <mergeCell ref="A58:A59"/>
    <mergeCell ref="A60:A62"/>
    <mergeCell ref="A63:A67"/>
    <mergeCell ref="A69:A71"/>
    <mergeCell ref="A72:A78"/>
    <mergeCell ref="A79:A83"/>
    <mergeCell ref="A84:A89"/>
    <mergeCell ref="A90:A92"/>
    <mergeCell ref="A93:A98"/>
    <mergeCell ref="A99:A103"/>
    <mergeCell ref="A104:A109"/>
    <mergeCell ref="A110:A113"/>
    <mergeCell ref="A114:A11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54:B57"/>
    <mergeCell ref="B58:B59"/>
    <mergeCell ref="B60:B62"/>
    <mergeCell ref="B63:B67"/>
    <mergeCell ref="B69:B71"/>
    <mergeCell ref="B72:B78"/>
    <mergeCell ref="B79:B83"/>
    <mergeCell ref="B84:B89"/>
    <mergeCell ref="B90:B92"/>
    <mergeCell ref="B93:B98"/>
    <mergeCell ref="B99:B103"/>
    <mergeCell ref="B104:B109"/>
    <mergeCell ref="B110:B113"/>
    <mergeCell ref="B114:B11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8" activePane="bottomLeft" state="frozen"/>
      <selection/>
      <selection pane="bottomLeft" activeCell="E10" sqref="E10:G10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51</v>
      </c>
      <c r="C1" s="13" t="s">
        <v>52</v>
      </c>
      <c r="D1" s="13" t="s">
        <v>53</v>
      </c>
      <c r="E1" s="13" t="s">
        <v>54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55</v>
      </c>
      <c r="D2" s="16">
        <v>20</v>
      </c>
      <c r="E2" s="4"/>
      <c r="F2" s="242">
        <v>12000</v>
      </c>
      <c r="G2" s="242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55</v>
      </c>
      <c r="D3" s="16">
        <v>20</v>
      </c>
      <c r="E3" s="4"/>
      <c r="F3" s="242">
        <v>12000</v>
      </c>
      <c r="G3" s="242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55</v>
      </c>
      <c r="D4" s="16">
        <v>20</v>
      </c>
      <c r="E4" s="4"/>
      <c r="F4" s="242">
        <v>12000</v>
      </c>
      <c r="G4" s="242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55</v>
      </c>
      <c r="D5" s="16">
        <v>20</v>
      </c>
      <c r="E5" s="4"/>
      <c r="F5" s="242">
        <v>12000</v>
      </c>
      <c r="G5" s="242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55</v>
      </c>
      <c r="D6" s="16">
        <v>20</v>
      </c>
      <c r="E6" s="4"/>
      <c r="F6" s="242">
        <v>12000</v>
      </c>
      <c r="G6" s="242">
        <f t="shared" si="0"/>
        <v>240000</v>
      </c>
    </row>
    <row r="7" ht="113.5" customHeight="1" spans="1:7">
      <c r="A7" s="93"/>
      <c r="B7" s="115"/>
      <c r="C7" s="69"/>
      <c r="D7" s="16"/>
      <c r="E7" s="4"/>
      <c r="F7" s="242"/>
      <c r="G7" s="242">
        <f t="shared" si="0"/>
        <v>0</v>
      </c>
    </row>
    <row r="8" ht="110.25" customHeight="1" spans="1:7">
      <c r="A8" s="93"/>
      <c r="B8" s="115"/>
      <c r="C8" s="69"/>
      <c r="D8" s="16"/>
      <c r="E8" s="4"/>
      <c r="F8" s="242"/>
      <c r="G8" s="242">
        <f t="shared" si="0"/>
        <v>0</v>
      </c>
    </row>
    <row r="9" ht="109.9" customHeight="1" spans="1:7">
      <c r="A9" s="93"/>
      <c r="B9" s="115"/>
      <c r="C9" s="69"/>
      <c r="D9" s="16"/>
      <c r="E9" s="4"/>
      <c r="F9" s="242"/>
      <c r="G9" s="242">
        <f t="shared" ref="G9:G15" si="1">SUM(D9*F9)</f>
        <v>0</v>
      </c>
    </row>
    <row r="10" ht="23.25" spans="1:7">
      <c r="A10" s="243"/>
      <c r="B10" s="243"/>
      <c r="C10" s="243"/>
      <c r="D10" s="243"/>
      <c r="E10" s="244">
        <f>SUM(G2:G9)</f>
        <v>1200000</v>
      </c>
      <c r="F10" s="244"/>
      <c r="G10" s="244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8" activePane="bottomLeft" state="frozen"/>
      <selection/>
      <selection pane="bottomLeft" activeCell="E11" sqref="E11"/>
    </sheetView>
  </sheetViews>
  <sheetFormatPr defaultColWidth="9.14285714285714" defaultRowHeight="15.75" outlineLevelCol="6"/>
  <cols>
    <col min="1" max="1" width="28.3809523809524" style="219" customWidth="1"/>
    <col min="2" max="2" width="32.1809523809524" style="220" customWidth="1"/>
    <col min="3" max="3" width="9.14285714285714" style="221"/>
    <col min="4" max="4" width="13.3809523809524" style="218" customWidth="1"/>
    <col min="5" max="5" width="27.9714285714286" style="218" customWidth="1"/>
    <col min="6" max="6" width="28.1619047619048" style="218" customWidth="1"/>
    <col min="7" max="8" width="14.2857142857143" style="218"/>
    <col min="9" max="16384" width="9.14285714285714" style="218"/>
  </cols>
  <sheetData>
    <row r="1" s="97" customFormat="1" ht="31" customHeight="1" spans="1:6">
      <c r="A1" s="222" t="s">
        <v>0</v>
      </c>
      <c r="B1" s="223" t="s">
        <v>1</v>
      </c>
      <c r="C1" s="224" t="s">
        <v>2</v>
      </c>
      <c r="D1" s="225" t="s">
        <v>3</v>
      </c>
      <c r="E1" s="225" t="s">
        <v>56</v>
      </c>
      <c r="F1" s="225" t="s">
        <v>5</v>
      </c>
    </row>
    <row r="2" s="218" customFormat="1" spans="1:6">
      <c r="A2" s="226">
        <v>45993</v>
      </c>
      <c r="B2" s="227" t="s">
        <v>6</v>
      </c>
      <c r="C2" s="228">
        <v>3</v>
      </c>
      <c r="D2" s="229">
        <v>28000</v>
      </c>
      <c r="E2" s="229">
        <f t="shared" ref="E2:E11" si="0">SUM(C2*D2)</f>
        <v>84000</v>
      </c>
      <c r="F2" s="230">
        <f>SUM(E2:E10)</f>
        <v>769100</v>
      </c>
    </row>
    <row r="3" s="218" customFormat="1" spans="1:6">
      <c r="A3" s="231"/>
      <c r="B3" s="227" t="s">
        <v>7</v>
      </c>
      <c r="C3" s="228">
        <v>2</v>
      </c>
      <c r="D3" s="229">
        <v>93000</v>
      </c>
      <c r="E3" s="229">
        <f t="shared" si="0"/>
        <v>186000</v>
      </c>
      <c r="F3" s="232"/>
    </row>
    <row r="4" s="218" customFormat="1" spans="1:7">
      <c r="A4" s="231"/>
      <c r="B4" s="227" t="s">
        <v>57</v>
      </c>
      <c r="C4" s="228">
        <v>0.3</v>
      </c>
      <c r="D4" s="229">
        <v>17000</v>
      </c>
      <c r="E4" s="229">
        <f t="shared" si="0"/>
        <v>5100</v>
      </c>
      <c r="F4" s="232"/>
      <c r="G4" s="233"/>
    </row>
    <row r="5" s="218" customFormat="1" spans="1:6">
      <c r="A5" s="231"/>
      <c r="B5" s="227" t="s">
        <v>58</v>
      </c>
      <c r="C5" s="228">
        <v>1</v>
      </c>
      <c r="D5" s="229">
        <v>61000</v>
      </c>
      <c r="E5" s="229">
        <f t="shared" si="0"/>
        <v>61000</v>
      </c>
      <c r="F5" s="232"/>
    </row>
    <row r="6" s="218" customFormat="1" spans="1:7">
      <c r="A6" s="231"/>
      <c r="B6" s="227" t="s">
        <v>13</v>
      </c>
      <c r="C6" s="228">
        <v>1</v>
      </c>
      <c r="D6" s="229">
        <v>17000</v>
      </c>
      <c r="E6" s="229">
        <f t="shared" si="0"/>
        <v>17000</v>
      </c>
      <c r="F6" s="232"/>
      <c r="G6" s="233"/>
    </row>
    <row r="7" s="218" customFormat="1" spans="1:6">
      <c r="A7" s="231"/>
      <c r="B7" s="227" t="s">
        <v>12</v>
      </c>
      <c r="C7" s="228">
        <v>1</v>
      </c>
      <c r="D7" s="229">
        <v>31000</v>
      </c>
      <c r="E7" s="229">
        <f t="shared" si="0"/>
        <v>31000</v>
      </c>
      <c r="F7" s="232"/>
    </row>
    <row r="8" s="218" customFormat="1" spans="1:6">
      <c r="A8" s="231"/>
      <c r="B8" s="227" t="s">
        <v>24</v>
      </c>
      <c r="C8" s="228">
        <v>8</v>
      </c>
      <c r="D8" s="229">
        <v>15000</v>
      </c>
      <c r="E8" s="229">
        <f t="shared" si="0"/>
        <v>120000</v>
      </c>
      <c r="F8" s="232"/>
    </row>
    <row r="9" s="218" customFormat="1" spans="1:6">
      <c r="A9" s="231"/>
      <c r="B9" s="227" t="s">
        <v>14</v>
      </c>
      <c r="C9" s="228">
        <v>5</v>
      </c>
      <c r="D9" s="229">
        <v>35000</v>
      </c>
      <c r="E9" s="229">
        <f t="shared" si="0"/>
        <v>175000</v>
      </c>
      <c r="F9" s="232"/>
    </row>
    <row r="10" s="218" customFormat="1" spans="1:6">
      <c r="A10" s="234"/>
      <c r="B10" s="227" t="s">
        <v>59</v>
      </c>
      <c r="C10" s="228">
        <v>2</v>
      </c>
      <c r="D10" s="229">
        <v>45000</v>
      </c>
      <c r="E10" s="229">
        <f t="shared" si="0"/>
        <v>90000</v>
      </c>
      <c r="F10" s="235"/>
    </row>
    <row r="11" s="218" customFormat="1" spans="1:6">
      <c r="A11" s="226">
        <v>45994</v>
      </c>
      <c r="B11" s="227" t="s">
        <v>6</v>
      </c>
      <c r="C11" s="228">
        <v>5</v>
      </c>
      <c r="D11" s="229">
        <v>28000</v>
      </c>
      <c r="E11" s="229">
        <f t="shared" si="0"/>
        <v>140000</v>
      </c>
      <c r="F11" s="230">
        <f>SUM(E11:E20)</f>
        <v>1051000</v>
      </c>
    </row>
    <row r="12" s="218" customFormat="1" spans="1:7">
      <c r="A12" s="231"/>
      <c r="B12" s="227" t="s">
        <v>7</v>
      </c>
      <c r="C12" s="228">
        <v>3</v>
      </c>
      <c r="D12" s="229">
        <v>83000</v>
      </c>
      <c r="E12" s="229">
        <f t="shared" ref="E12:E22" si="1">SUM(C12*D12)</f>
        <v>249000</v>
      </c>
      <c r="F12" s="232"/>
      <c r="G12" s="233"/>
    </row>
    <row r="13" s="218" customFormat="1" spans="1:6">
      <c r="A13" s="231"/>
      <c r="B13" s="227" t="s">
        <v>60</v>
      </c>
      <c r="C13" s="228">
        <v>8</v>
      </c>
      <c r="D13" s="229">
        <v>10000</v>
      </c>
      <c r="E13" s="229">
        <f t="shared" si="1"/>
        <v>80000</v>
      </c>
      <c r="F13" s="232"/>
    </row>
    <row r="14" s="218" customFormat="1" spans="1:6">
      <c r="A14" s="231"/>
      <c r="B14" s="227" t="s">
        <v>9</v>
      </c>
      <c r="C14" s="228">
        <v>1</v>
      </c>
      <c r="D14" s="229">
        <v>50000</v>
      </c>
      <c r="E14" s="229">
        <f t="shared" si="1"/>
        <v>50000</v>
      </c>
      <c r="F14" s="232"/>
    </row>
    <row r="15" s="218" customFormat="1" spans="1:6">
      <c r="A15" s="231"/>
      <c r="B15" s="227" t="s">
        <v>10</v>
      </c>
      <c r="C15" s="228">
        <v>1</v>
      </c>
      <c r="D15" s="229">
        <v>17000</v>
      </c>
      <c r="E15" s="229">
        <f t="shared" si="1"/>
        <v>17000</v>
      </c>
      <c r="F15" s="232"/>
    </row>
    <row r="16" s="218" customFormat="1" spans="1:6">
      <c r="A16" s="231"/>
      <c r="B16" s="227" t="s">
        <v>61</v>
      </c>
      <c r="C16" s="228">
        <v>2</v>
      </c>
      <c r="D16" s="229">
        <v>61000</v>
      </c>
      <c r="E16" s="229">
        <f t="shared" si="1"/>
        <v>122000</v>
      </c>
      <c r="F16" s="232"/>
    </row>
    <row r="17" s="218" customFormat="1" spans="1:6">
      <c r="A17" s="231"/>
      <c r="B17" s="227" t="s">
        <v>11</v>
      </c>
      <c r="C17" s="228">
        <v>2</v>
      </c>
      <c r="D17" s="229">
        <v>39000</v>
      </c>
      <c r="E17" s="229">
        <f t="shared" si="1"/>
        <v>78000</v>
      </c>
      <c r="F17" s="232"/>
    </row>
    <row r="18" s="218" customFormat="1" spans="1:6">
      <c r="A18" s="231"/>
      <c r="B18" s="227" t="s">
        <v>62</v>
      </c>
      <c r="C18" s="228">
        <v>1</v>
      </c>
      <c r="D18" s="229">
        <v>120000</v>
      </c>
      <c r="E18" s="229">
        <f t="shared" si="1"/>
        <v>120000</v>
      </c>
      <c r="F18" s="232"/>
    </row>
    <row r="19" s="218" customFormat="1" spans="1:6">
      <c r="A19" s="231"/>
      <c r="B19" s="227" t="s">
        <v>14</v>
      </c>
      <c r="C19" s="228">
        <v>4</v>
      </c>
      <c r="D19" s="229">
        <v>35000</v>
      </c>
      <c r="E19" s="229">
        <f t="shared" si="1"/>
        <v>140000</v>
      </c>
      <c r="F19" s="232"/>
    </row>
    <row r="20" s="218" customFormat="1" spans="1:6">
      <c r="A20" s="234"/>
      <c r="B20" s="227" t="s">
        <v>63</v>
      </c>
      <c r="C20" s="228">
        <v>1</v>
      </c>
      <c r="D20" s="229">
        <v>55000</v>
      </c>
      <c r="E20" s="229">
        <f t="shared" si="1"/>
        <v>55000</v>
      </c>
      <c r="F20" s="235"/>
    </row>
    <row r="21" s="218" customFormat="1" spans="1:6">
      <c r="A21" s="236"/>
      <c r="B21" s="227"/>
      <c r="C21" s="228"/>
      <c r="D21" s="229"/>
      <c r="E21" s="229">
        <f t="shared" si="1"/>
        <v>0</v>
      </c>
      <c r="F21" s="237"/>
    </row>
    <row r="22" s="218" customFormat="1" spans="1:6">
      <c r="A22" s="236"/>
      <c r="B22" s="227"/>
      <c r="C22" s="228"/>
      <c r="D22" s="229"/>
      <c r="E22" s="229">
        <f t="shared" si="1"/>
        <v>0</v>
      </c>
      <c r="F22" s="237"/>
    </row>
    <row r="23" s="218" customFormat="1" spans="1:6">
      <c r="A23" s="236"/>
      <c r="B23" s="227"/>
      <c r="C23" s="228"/>
      <c r="D23" s="229"/>
      <c r="E23" s="229">
        <f t="shared" ref="E23:E36" si="2">SUM(C23*D23)</f>
        <v>0</v>
      </c>
      <c r="F23" s="237">
        <f>SUM(E23:E36)</f>
        <v>0</v>
      </c>
    </row>
    <row r="24" s="218" customFormat="1" spans="1:6">
      <c r="A24" s="236"/>
      <c r="B24" s="227"/>
      <c r="C24" s="228"/>
      <c r="D24" s="229"/>
      <c r="E24" s="229">
        <f t="shared" si="2"/>
        <v>0</v>
      </c>
      <c r="F24" s="237"/>
    </row>
    <row r="25" s="218" customFormat="1" spans="1:6">
      <c r="A25" s="236"/>
      <c r="B25" s="227"/>
      <c r="C25" s="228"/>
      <c r="D25" s="229"/>
      <c r="E25" s="229">
        <f t="shared" si="2"/>
        <v>0</v>
      </c>
      <c r="F25" s="237"/>
    </row>
    <row r="26" s="218" customFormat="1" spans="1:6">
      <c r="A26" s="236"/>
      <c r="B26" s="227"/>
      <c r="C26" s="228"/>
      <c r="D26" s="229"/>
      <c r="E26" s="229">
        <f t="shared" si="2"/>
        <v>0</v>
      </c>
      <c r="F26" s="237"/>
    </row>
    <row r="27" s="218" customFormat="1" spans="1:6">
      <c r="A27" s="236"/>
      <c r="B27" s="227"/>
      <c r="C27" s="228"/>
      <c r="D27" s="229"/>
      <c r="E27" s="229">
        <f t="shared" si="2"/>
        <v>0</v>
      </c>
      <c r="F27" s="237"/>
    </row>
    <row r="28" s="218" customFormat="1" spans="1:6">
      <c r="A28" s="236"/>
      <c r="B28" s="227"/>
      <c r="C28" s="228"/>
      <c r="D28" s="229"/>
      <c r="E28" s="229">
        <f t="shared" si="2"/>
        <v>0</v>
      </c>
      <c r="F28" s="237"/>
    </row>
    <row r="29" s="218" customFormat="1" spans="1:6">
      <c r="A29" s="236"/>
      <c r="B29" s="227"/>
      <c r="C29" s="228"/>
      <c r="D29" s="229"/>
      <c r="E29" s="229">
        <f t="shared" si="2"/>
        <v>0</v>
      </c>
      <c r="F29" s="237"/>
    </row>
    <row r="30" s="218" customFormat="1" spans="1:6">
      <c r="A30" s="236"/>
      <c r="B30" s="227"/>
      <c r="C30" s="228"/>
      <c r="D30" s="229"/>
      <c r="E30" s="229">
        <f t="shared" si="2"/>
        <v>0</v>
      </c>
      <c r="F30" s="237"/>
    </row>
    <row r="31" s="218" customFormat="1" spans="1:6">
      <c r="A31" s="236"/>
      <c r="B31" s="227"/>
      <c r="C31" s="228"/>
      <c r="D31" s="229"/>
      <c r="E31" s="229">
        <f t="shared" si="2"/>
        <v>0</v>
      </c>
      <c r="F31" s="237"/>
    </row>
    <row r="32" s="218" customFormat="1" spans="1:6">
      <c r="A32" s="236"/>
      <c r="B32" s="227"/>
      <c r="C32" s="228"/>
      <c r="D32" s="229"/>
      <c r="E32" s="229">
        <f t="shared" si="2"/>
        <v>0</v>
      </c>
      <c r="F32" s="237"/>
    </row>
    <row r="33" s="218" customFormat="1" spans="1:6">
      <c r="A33" s="236"/>
      <c r="B33" s="227"/>
      <c r="C33" s="228"/>
      <c r="D33" s="229"/>
      <c r="E33" s="229">
        <f t="shared" si="2"/>
        <v>0</v>
      </c>
      <c r="F33" s="237"/>
    </row>
    <row r="34" s="218" customFormat="1" spans="1:6">
      <c r="A34" s="236"/>
      <c r="B34" s="227"/>
      <c r="C34" s="228"/>
      <c r="D34" s="229"/>
      <c r="E34" s="229">
        <f t="shared" si="2"/>
        <v>0</v>
      </c>
      <c r="F34" s="237"/>
    </row>
    <row r="35" s="218" customFormat="1" spans="1:6">
      <c r="A35" s="236"/>
      <c r="B35" s="227"/>
      <c r="C35" s="228"/>
      <c r="D35" s="229"/>
      <c r="E35" s="229">
        <f t="shared" si="2"/>
        <v>0</v>
      </c>
      <c r="F35" s="237"/>
    </row>
    <row r="36" s="218" customFormat="1" spans="1:6">
      <c r="A36" s="236"/>
      <c r="B36" s="227"/>
      <c r="C36" s="228"/>
      <c r="D36" s="229"/>
      <c r="E36" s="229">
        <f t="shared" si="2"/>
        <v>0</v>
      </c>
      <c r="F36" s="237"/>
    </row>
    <row r="37" s="218" customFormat="1" spans="1:6">
      <c r="A37" s="238"/>
      <c r="B37" s="239"/>
      <c r="C37" s="228"/>
      <c r="D37" s="240"/>
      <c r="E37" s="240"/>
      <c r="F37" s="241">
        <f>SUM(F2:F36)</f>
        <v>1820100</v>
      </c>
    </row>
    <row r="38" s="218" customFormat="1" spans="1:3">
      <c r="A38" s="219"/>
      <c r="B38" s="220"/>
      <c r="C38" s="221"/>
    </row>
    <row r="39" s="218" customFormat="1" spans="1:3">
      <c r="A39" s="219"/>
      <c r="B39" s="220"/>
      <c r="C39" s="221"/>
    </row>
    <row r="40" s="218" customFormat="1" spans="1:3">
      <c r="A40" s="219"/>
      <c r="B40" s="220"/>
      <c r="C40" s="221"/>
    </row>
    <row r="41" s="218" customFormat="1" spans="1:3">
      <c r="A41" s="219"/>
      <c r="B41" s="220"/>
      <c r="C41" s="221"/>
    </row>
    <row r="42" s="218" customFormat="1" spans="1:3">
      <c r="A42" s="219"/>
      <c r="B42" s="220"/>
      <c r="C42" s="221"/>
    </row>
    <row r="43" s="218" customFormat="1" spans="1:3">
      <c r="A43" s="219"/>
      <c r="B43" s="220"/>
      <c r="C43" s="221"/>
    </row>
    <row r="44" s="218" customFormat="1" spans="1:3">
      <c r="A44" s="219"/>
      <c r="B44" s="220"/>
      <c r="C44" s="221"/>
    </row>
    <row r="45" s="218" customFormat="1" spans="1:3">
      <c r="A45" s="219"/>
      <c r="B45" s="220"/>
      <c r="C45" s="221"/>
    </row>
    <row r="46" s="218" customFormat="1" spans="1:3">
      <c r="A46" s="219"/>
      <c r="B46" s="220"/>
      <c r="C46" s="221"/>
    </row>
    <row r="47" s="218" customFormat="1" spans="1:3">
      <c r="A47" s="219"/>
      <c r="B47" s="220"/>
      <c r="C47" s="221"/>
    </row>
    <row r="48" s="218" customFormat="1" spans="1:3">
      <c r="A48" s="219"/>
      <c r="B48" s="220"/>
      <c r="C48" s="221"/>
    </row>
    <row r="49" s="218" customFormat="1" spans="1:3">
      <c r="A49" s="219"/>
      <c r="B49" s="220"/>
      <c r="C49" s="221"/>
    </row>
    <row r="50" s="218" customFormat="1" spans="1:3">
      <c r="A50" s="219"/>
      <c r="B50" s="220"/>
      <c r="C50" s="221"/>
    </row>
    <row r="51" s="218" customFormat="1" spans="1:3">
      <c r="A51" s="219"/>
      <c r="B51" s="220"/>
      <c r="C51" s="221"/>
    </row>
    <row r="52" s="218" customFormat="1" spans="1:3">
      <c r="A52" s="219"/>
      <c r="B52" s="220"/>
      <c r="C52" s="221"/>
    </row>
    <row r="53" s="218" customFormat="1" spans="1:3">
      <c r="A53" s="219"/>
      <c r="B53" s="220"/>
      <c r="C53" s="221"/>
    </row>
    <row r="54" s="218" customFormat="1" spans="1:3">
      <c r="A54" s="219"/>
      <c r="B54" s="220"/>
      <c r="C54" s="221"/>
    </row>
    <row r="55" s="218" customFormat="1" spans="1:3">
      <c r="A55" s="219"/>
      <c r="B55" s="220"/>
      <c r="C55" s="221"/>
    </row>
    <row r="56" s="218" customFormat="1" spans="1:3">
      <c r="A56" s="219"/>
      <c r="B56" s="220"/>
      <c r="C56" s="221"/>
    </row>
    <row r="57" s="218" customFormat="1" spans="1:3">
      <c r="A57" s="219"/>
      <c r="B57" s="220"/>
      <c r="C57" s="221"/>
    </row>
    <row r="58" s="218" customFormat="1" spans="1:3">
      <c r="A58" s="219"/>
      <c r="B58" s="220"/>
      <c r="C58" s="221"/>
    </row>
    <row r="59" s="218" customFormat="1" spans="1:3">
      <c r="A59" s="219"/>
      <c r="B59" s="220"/>
      <c r="C59" s="221"/>
    </row>
    <row r="60" s="218" customFormat="1" spans="1:3">
      <c r="A60" s="219"/>
      <c r="B60" s="220"/>
      <c r="C60" s="221"/>
    </row>
    <row r="61" s="218" customFormat="1" spans="1:3">
      <c r="A61" s="219"/>
      <c r="B61" s="220"/>
      <c r="C61" s="221"/>
    </row>
    <row r="62" s="218" customFormat="1" spans="1:3">
      <c r="A62" s="219"/>
      <c r="B62" s="220"/>
      <c r="C62" s="221"/>
    </row>
    <row r="63" s="218" customFormat="1" spans="1:3">
      <c r="A63" s="219"/>
      <c r="B63" s="220"/>
      <c r="C63" s="221"/>
    </row>
    <row r="64" s="218" customFormat="1" spans="1:3">
      <c r="A64" s="219"/>
      <c r="B64" s="220"/>
      <c r="C64" s="221"/>
    </row>
    <row r="65" s="218" customFormat="1" spans="1:3">
      <c r="A65" s="219"/>
      <c r="B65" s="220"/>
      <c r="C65" s="221"/>
    </row>
    <row r="66" s="218" customFormat="1" spans="1:3">
      <c r="A66" s="219"/>
      <c r="B66" s="220"/>
      <c r="C66" s="221"/>
    </row>
    <row r="67" s="218" customFormat="1" spans="1:3">
      <c r="A67" s="219"/>
      <c r="B67" s="220"/>
      <c r="C67" s="221"/>
    </row>
    <row r="68" s="218" customFormat="1" spans="1:3">
      <c r="A68" s="219"/>
      <c r="B68" s="220"/>
      <c r="C68" s="221"/>
    </row>
    <row r="69" s="218" customFormat="1" spans="1:3">
      <c r="A69" s="219"/>
      <c r="B69" s="220"/>
      <c r="C69" s="221"/>
    </row>
    <row r="70" s="218" customFormat="1" spans="1:3">
      <c r="A70" s="219"/>
      <c r="B70" s="220"/>
      <c r="C70" s="221"/>
    </row>
    <row r="71" s="218" customFormat="1" spans="1:3">
      <c r="A71" s="219"/>
      <c r="B71" s="220"/>
      <c r="C71" s="221"/>
    </row>
    <row r="72" s="218" customFormat="1" spans="1:3">
      <c r="A72" s="219"/>
      <c r="B72" s="220"/>
      <c r="C72" s="221"/>
    </row>
    <row r="73" s="218" customFormat="1" spans="1:3">
      <c r="A73" s="219"/>
      <c r="B73" s="220"/>
      <c r="C73" s="221"/>
    </row>
    <row r="74" s="218" customFormat="1" spans="1:3">
      <c r="A74" s="219"/>
      <c r="B74" s="220"/>
      <c r="C74" s="221"/>
    </row>
    <row r="75" s="218" customFormat="1" spans="1:3">
      <c r="A75" s="219"/>
      <c r="B75" s="220"/>
      <c r="C75" s="221"/>
    </row>
    <row r="76" s="218" customFormat="1" spans="1:3">
      <c r="A76" s="219"/>
      <c r="B76" s="220"/>
      <c r="C76" s="221"/>
    </row>
    <row r="77" s="218" customFormat="1" spans="1:3">
      <c r="A77" s="219"/>
      <c r="B77" s="220"/>
      <c r="C77" s="221"/>
    </row>
    <row r="78" s="218" customFormat="1" spans="1:3">
      <c r="A78" s="219"/>
      <c r="B78" s="220"/>
      <c r="C78" s="221"/>
    </row>
    <row r="79" s="218" customFormat="1" spans="1:3">
      <c r="A79" s="219"/>
      <c r="B79" s="220"/>
      <c r="C79" s="221"/>
    </row>
    <row r="80" s="218" customFormat="1" spans="1:3">
      <c r="A80" s="219"/>
      <c r="B80" s="220"/>
      <c r="C80" s="221"/>
    </row>
    <row r="81" s="218" customFormat="1" spans="1:3">
      <c r="A81" s="219"/>
      <c r="B81" s="220"/>
      <c r="C81" s="221"/>
    </row>
    <row r="82" s="218" customFormat="1" spans="1:3">
      <c r="A82" s="219"/>
      <c r="B82" s="220"/>
      <c r="C82" s="221"/>
    </row>
    <row r="83" s="218" customFormat="1" spans="1:3">
      <c r="A83" s="219"/>
      <c r="B83" s="220"/>
      <c r="C83" s="221"/>
    </row>
    <row r="84" s="218" customFormat="1" spans="1:3">
      <c r="A84" s="219"/>
      <c r="B84" s="220"/>
      <c r="C84" s="221"/>
    </row>
    <row r="85" s="218" customFormat="1" spans="1:3">
      <c r="A85" s="219"/>
      <c r="B85" s="220"/>
      <c r="C85" s="221"/>
    </row>
    <row r="86" s="218" customFormat="1" spans="1:3">
      <c r="A86" s="219"/>
      <c r="B86" s="220"/>
      <c r="C86" s="221"/>
    </row>
    <row r="87" s="218" customFormat="1" spans="1:3">
      <c r="A87" s="219"/>
      <c r="B87" s="220"/>
      <c r="C87" s="221"/>
    </row>
    <row r="88" s="218" customFormat="1" spans="1:3">
      <c r="A88" s="219"/>
      <c r="B88" s="220"/>
      <c r="C88" s="221"/>
    </row>
    <row r="89" s="218" customFormat="1" spans="1:3">
      <c r="A89" s="219"/>
      <c r="B89" s="220"/>
      <c r="C89" s="221"/>
    </row>
    <row r="90" s="218" customFormat="1" spans="1:3">
      <c r="A90" s="219"/>
      <c r="B90" s="220"/>
      <c r="C90" s="221"/>
    </row>
    <row r="91" s="218" customFormat="1" spans="1:3">
      <c r="A91" s="219"/>
      <c r="B91" s="220"/>
      <c r="C91" s="221"/>
    </row>
    <row r="92" s="218" customFormat="1" spans="1:3">
      <c r="A92" s="219"/>
      <c r="B92" s="220"/>
      <c r="C92" s="221"/>
    </row>
    <row r="93" s="218" customFormat="1" spans="1:3">
      <c r="A93" s="219"/>
      <c r="B93" s="220"/>
      <c r="C93" s="221"/>
    </row>
    <row r="94" s="218" customFormat="1" spans="1:3">
      <c r="A94" s="219"/>
      <c r="B94" s="220"/>
      <c r="C94" s="221"/>
    </row>
    <row r="95" s="218" customFormat="1" spans="1:3">
      <c r="A95" s="219"/>
      <c r="B95" s="220"/>
      <c r="C95" s="221"/>
    </row>
    <row r="96" s="218" customFormat="1" spans="1:3">
      <c r="A96" s="219"/>
      <c r="B96" s="220"/>
      <c r="C96" s="221"/>
    </row>
    <row r="97" s="218" customFormat="1" spans="1:3">
      <c r="A97" s="219"/>
      <c r="B97" s="220"/>
      <c r="C97" s="221"/>
    </row>
    <row r="98" s="218" customFormat="1" spans="1:3">
      <c r="A98" s="219"/>
      <c r="B98" s="220"/>
      <c r="C98" s="221"/>
    </row>
    <row r="99" s="218" customFormat="1" spans="1:3">
      <c r="A99" s="219"/>
      <c r="B99" s="220"/>
      <c r="C99" s="221"/>
    </row>
    <row r="100" s="218" customFormat="1" spans="1:3">
      <c r="A100" s="219"/>
      <c r="B100" s="220"/>
      <c r="C100" s="221"/>
    </row>
    <row r="101" s="218" customFormat="1" spans="1:3">
      <c r="A101" s="219"/>
      <c r="B101" s="220"/>
      <c r="C101" s="221"/>
    </row>
    <row r="102" s="218" customFormat="1" spans="1:3">
      <c r="A102" s="219"/>
      <c r="B102" s="220"/>
      <c r="C102" s="221"/>
    </row>
    <row r="103" s="218" customFormat="1" spans="1:3">
      <c r="A103" s="219"/>
      <c r="B103" s="220"/>
      <c r="C103" s="221"/>
    </row>
    <row r="104" s="218" customFormat="1" spans="1:3">
      <c r="A104" s="219"/>
      <c r="B104" s="220"/>
      <c r="C104" s="221"/>
    </row>
    <row r="105" s="218" customFormat="1" spans="1:3">
      <c r="A105" s="219"/>
      <c r="B105" s="220"/>
      <c r="C105" s="221"/>
    </row>
    <row r="106" s="218" customFormat="1" spans="1:3">
      <c r="A106" s="219"/>
      <c r="B106" s="220"/>
      <c r="C106" s="221"/>
    </row>
    <row r="107" s="218" customFormat="1" spans="1:3">
      <c r="A107" s="219"/>
      <c r="B107" s="220"/>
      <c r="C107" s="221"/>
    </row>
    <row r="108" s="218" customFormat="1" spans="1:3">
      <c r="A108" s="219"/>
      <c r="B108" s="220"/>
      <c r="C108" s="221"/>
    </row>
    <row r="109" s="218" customFormat="1" spans="1:3">
      <c r="A109" s="219"/>
      <c r="B109" s="220"/>
      <c r="C109" s="221"/>
    </row>
    <row r="110" s="218" customFormat="1" spans="1:3">
      <c r="A110" s="219"/>
      <c r="B110" s="220"/>
      <c r="C110" s="221"/>
    </row>
    <row r="111" s="218" customFormat="1" spans="1:3">
      <c r="A111" s="219"/>
      <c r="B111" s="220"/>
      <c r="C111" s="221"/>
    </row>
    <row r="112" s="218" customFormat="1" spans="1:3">
      <c r="A112" s="219"/>
      <c r="B112" s="220"/>
      <c r="C112" s="221"/>
    </row>
    <row r="113" s="218" customFormat="1" spans="1:3">
      <c r="A113" s="219"/>
      <c r="B113" s="220"/>
      <c r="C113" s="221"/>
    </row>
    <row r="114" s="218" customFormat="1" spans="1:3">
      <c r="A114" s="219"/>
      <c r="B114" s="220"/>
      <c r="C114" s="221"/>
    </row>
    <row r="115" s="218" customFormat="1" spans="1:3">
      <c r="A115" s="219"/>
      <c r="B115" s="220"/>
      <c r="C115" s="221"/>
    </row>
    <row r="116" s="218" customFormat="1" spans="1:3">
      <c r="A116" s="219"/>
      <c r="B116" s="220"/>
      <c r="C116" s="221"/>
    </row>
    <row r="117" s="218" customFormat="1" spans="1:3">
      <c r="A117" s="219"/>
      <c r="B117" s="220"/>
      <c r="C117" s="221"/>
    </row>
    <row r="118" s="218" customFormat="1" spans="1:3">
      <c r="A118" s="219"/>
      <c r="B118" s="220"/>
      <c r="C118" s="221"/>
    </row>
    <row r="119" s="218" customFormat="1" spans="1:7">
      <c r="A119" s="219"/>
      <c r="B119" s="220"/>
      <c r="C119" s="221"/>
      <c r="G119" s="233"/>
    </row>
    <row r="120" s="218" customFormat="1" spans="1:3">
      <c r="A120" s="219"/>
      <c r="B120" s="220"/>
      <c r="C120" s="221"/>
    </row>
    <row r="121" s="218" customFormat="1" spans="1:3">
      <c r="A121" s="219"/>
      <c r="B121" s="220"/>
      <c r="C121" s="221"/>
    </row>
    <row r="122" s="218" customFormat="1" spans="1:3">
      <c r="A122" s="219"/>
      <c r="B122" s="220"/>
      <c r="C122" s="221"/>
    </row>
    <row r="123" s="218" customFormat="1" spans="1:3">
      <c r="A123" s="219"/>
      <c r="B123" s="220"/>
      <c r="C123" s="221"/>
    </row>
    <row r="124" s="218" customFormat="1" spans="1:3">
      <c r="A124" s="219"/>
      <c r="B124" s="220"/>
      <c r="C124" s="221"/>
    </row>
    <row r="125" s="218" customFormat="1" spans="1:3">
      <c r="A125" s="219"/>
      <c r="B125" s="220"/>
      <c r="C125" s="221"/>
    </row>
    <row r="126" s="218" customFormat="1" spans="1:3">
      <c r="A126" s="219"/>
      <c r="B126" s="220"/>
      <c r="C126" s="221"/>
    </row>
    <row r="127" s="218" customFormat="1" spans="1:3">
      <c r="A127" s="219"/>
      <c r="B127" s="220"/>
      <c r="C127" s="221"/>
    </row>
    <row r="128" s="218" customFormat="1" spans="1:3">
      <c r="A128" s="219"/>
      <c r="B128" s="220"/>
      <c r="C128" s="221"/>
    </row>
    <row r="129" s="218" customFormat="1" spans="1:3">
      <c r="A129" s="219"/>
      <c r="B129" s="220"/>
      <c r="C129" s="221"/>
    </row>
    <row r="130" s="218" customFormat="1" spans="1:3">
      <c r="A130" s="219"/>
      <c r="B130" s="220"/>
      <c r="C130" s="221"/>
    </row>
    <row r="131" s="218" customFormat="1" spans="1:3">
      <c r="A131" s="219"/>
      <c r="B131" s="220"/>
      <c r="C131" s="221"/>
    </row>
    <row r="132" s="218" customFormat="1" spans="1:3">
      <c r="A132" s="219"/>
      <c r="B132" s="220"/>
      <c r="C132" s="221"/>
    </row>
    <row r="133" s="218" customFormat="1" spans="1:3">
      <c r="A133" s="219"/>
      <c r="B133" s="220"/>
      <c r="C133" s="221"/>
    </row>
    <row r="134" s="218" customFormat="1" spans="1:3">
      <c r="A134" s="219"/>
      <c r="B134" s="220"/>
      <c r="C134" s="221"/>
    </row>
    <row r="135" s="218" customFormat="1" spans="1:3">
      <c r="A135" s="219"/>
      <c r="B135" s="220"/>
      <c r="C135" s="221"/>
    </row>
    <row r="136" s="218" customFormat="1" spans="1:3">
      <c r="A136" s="219"/>
      <c r="B136" s="220"/>
      <c r="C136" s="221"/>
    </row>
    <row r="137" s="218" customFormat="1" spans="1:3">
      <c r="A137" s="219"/>
      <c r="B137" s="220"/>
      <c r="C137" s="221"/>
    </row>
    <row r="138" s="218" customFormat="1" spans="1:3">
      <c r="A138" s="219"/>
      <c r="B138" s="220"/>
      <c r="C138" s="221"/>
    </row>
    <row r="139" s="218" customFormat="1" spans="1:3">
      <c r="A139" s="219"/>
      <c r="B139" s="220"/>
      <c r="C139" s="221"/>
    </row>
    <row r="140" s="218" customFormat="1" spans="1:3">
      <c r="A140" s="219"/>
      <c r="B140" s="220"/>
      <c r="C140" s="221"/>
    </row>
    <row r="141" s="218" customFormat="1" spans="1:3">
      <c r="A141" s="219"/>
      <c r="B141" s="220"/>
      <c r="C141" s="221"/>
    </row>
    <row r="142" s="218" customFormat="1" spans="1:3">
      <c r="A142" s="219"/>
      <c r="B142" s="220"/>
      <c r="C142" s="221"/>
    </row>
    <row r="143" s="218" customFormat="1" spans="1:3">
      <c r="A143" s="219"/>
      <c r="B143" s="220"/>
      <c r="C143" s="221"/>
    </row>
    <row r="144" s="218" customFormat="1" spans="1:3">
      <c r="A144" s="219"/>
      <c r="B144" s="220"/>
      <c r="C144" s="221"/>
    </row>
    <row r="145" s="218" customFormat="1" spans="1:3">
      <c r="A145" s="219"/>
      <c r="B145" s="220"/>
      <c r="C145" s="221"/>
    </row>
    <row r="146" s="218" customFormat="1" spans="1:3">
      <c r="A146" s="219"/>
      <c r="B146" s="220"/>
      <c r="C146" s="221"/>
    </row>
    <row r="147" s="218" customFormat="1" spans="1:3">
      <c r="A147" s="219"/>
      <c r="B147" s="220"/>
      <c r="C147" s="221"/>
    </row>
    <row r="148" s="218" customFormat="1" spans="1:3">
      <c r="A148" s="219"/>
      <c r="B148" s="220"/>
      <c r="C148" s="221"/>
    </row>
    <row r="149" s="218" customFormat="1" spans="1:3">
      <c r="A149" s="219"/>
      <c r="B149" s="220"/>
      <c r="C149" s="221"/>
    </row>
    <row r="150" s="218" customFormat="1" spans="1:3">
      <c r="A150" s="219"/>
      <c r="B150" s="220"/>
      <c r="C150" s="221"/>
    </row>
    <row r="151" s="218" customFormat="1" spans="1:3">
      <c r="A151" s="219"/>
      <c r="B151" s="220"/>
      <c r="C151" s="221"/>
    </row>
    <row r="152" s="218" customFormat="1" spans="1:3">
      <c r="A152" s="219"/>
      <c r="B152" s="220"/>
      <c r="C152" s="221"/>
    </row>
    <row r="153" s="218" customFormat="1" spans="1:3">
      <c r="A153" s="219"/>
      <c r="B153" s="220"/>
      <c r="C153" s="221"/>
    </row>
    <row r="154" s="218" customFormat="1" spans="1:3">
      <c r="A154" s="219"/>
      <c r="B154" s="220"/>
      <c r="C154" s="221"/>
    </row>
    <row r="155" s="218" customFormat="1" spans="1:3">
      <c r="A155" s="219"/>
      <c r="B155" s="220"/>
      <c r="C155" s="221"/>
    </row>
    <row r="156" s="218" customFormat="1" spans="1:3">
      <c r="A156" s="219"/>
      <c r="B156" s="220"/>
      <c r="C156" s="221"/>
    </row>
    <row r="157" s="218" customFormat="1" spans="1:3">
      <c r="A157" s="219"/>
      <c r="B157" s="220"/>
      <c r="C157" s="221"/>
    </row>
    <row r="158" s="218" customFormat="1" spans="1:3">
      <c r="A158" s="219"/>
      <c r="B158" s="220"/>
      <c r="C158" s="221"/>
    </row>
    <row r="159" s="218" customFormat="1" spans="1:3">
      <c r="A159" s="219"/>
      <c r="B159" s="220"/>
      <c r="C159" s="221"/>
    </row>
    <row r="160" s="218" customFormat="1" spans="1:3">
      <c r="A160" s="219"/>
      <c r="B160" s="220"/>
      <c r="C160" s="221"/>
    </row>
    <row r="161" s="218" customFormat="1" spans="1:3">
      <c r="A161" s="219"/>
      <c r="B161" s="220"/>
      <c r="C161" s="221"/>
    </row>
    <row r="162" s="218" customFormat="1" spans="1:3">
      <c r="A162" s="219"/>
      <c r="B162" s="220"/>
      <c r="C162" s="221"/>
    </row>
    <row r="163" s="218" customFormat="1" spans="1:3">
      <c r="A163" s="219"/>
      <c r="B163" s="220"/>
      <c r="C163" s="221"/>
    </row>
    <row r="164" s="218" customFormat="1" spans="1:3">
      <c r="A164" s="219"/>
      <c r="B164" s="220"/>
      <c r="C164" s="221"/>
    </row>
    <row r="165" s="218" customFormat="1" spans="1:3">
      <c r="A165" s="219"/>
      <c r="B165" s="220"/>
      <c r="C165" s="221"/>
    </row>
    <row r="166" s="218" customFormat="1" spans="1:3">
      <c r="A166" s="219"/>
      <c r="B166" s="220"/>
      <c r="C166" s="221"/>
    </row>
    <row r="167" s="218" customFormat="1" spans="1:3">
      <c r="A167" s="219"/>
      <c r="B167" s="220"/>
      <c r="C167" s="221"/>
    </row>
    <row r="168" s="218" customFormat="1" spans="1:3">
      <c r="A168" s="219"/>
      <c r="B168" s="220"/>
      <c r="C168" s="221"/>
    </row>
    <row r="169" s="218" customFormat="1" spans="1:3">
      <c r="A169" s="219"/>
      <c r="B169" s="220"/>
      <c r="C169" s="221"/>
    </row>
    <row r="170" s="218" customFormat="1" spans="1:3">
      <c r="A170" s="219"/>
      <c r="B170" s="220"/>
      <c r="C170" s="221"/>
    </row>
    <row r="171" s="218" customFormat="1" spans="1:3">
      <c r="A171" s="219"/>
      <c r="B171" s="220"/>
      <c r="C171" s="221"/>
    </row>
    <row r="172" s="218" customFormat="1" spans="1:3">
      <c r="A172" s="219"/>
      <c r="B172" s="220"/>
      <c r="C172" s="221"/>
    </row>
    <row r="173" s="218" customFormat="1" spans="1:3">
      <c r="A173" s="219"/>
      <c r="B173" s="220"/>
      <c r="C173" s="221"/>
    </row>
    <row r="174" s="218" customFormat="1" spans="1:3">
      <c r="A174" s="219"/>
      <c r="B174" s="220"/>
      <c r="C174" s="221"/>
    </row>
    <row r="175" s="218" customFormat="1" spans="1:3">
      <c r="A175" s="219"/>
      <c r="B175" s="220"/>
      <c r="C175" s="221"/>
    </row>
    <row r="176" s="218" customFormat="1" spans="1:3">
      <c r="A176" s="219"/>
      <c r="B176" s="220"/>
      <c r="C176" s="221"/>
    </row>
    <row r="177" s="218" customFormat="1" spans="1:3">
      <c r="A177" s="219"/>
      <c r="B177" s="220"/>
      <c r="C177" s="221"/>
    </row>
    <row r="178" s="218" customFormat="1" spans="1:3">
      <c r="A178" s="219"/>
      <c r="B178" s="220"/>
      <c r="C178" s="221"/>
    </row>
    <row r="179" s="218" customFormat="1" spans="1:3">
      <c r="A179" s="219"/>
      <c r="B179" s="220"/>
      <c r="C179" s="221"/>
    </row>
    <row r="180" s="218" customFormat="1" spans="1:3">
      <c r="A180" s="219"/>
      <c r="B180" s="220"/>
      <c r="C180" s="221"/>
    </row>
    <row r="181" s="218" customFormat="1" spans="1:3">
      <c r="A181" s="219"/>
      <c r="B181" s="220"/>
      <c r="C181" s="221"/>
    </row>
    <row r="182" s="218" customFormat="1" spans="1:3">
      <c r="A182" s="219"/>
      <c r="B182" s="220"/>
      <c r="C182" s="221"/>
    </row>
    <row r="183" s="218" customFormat="1" spans="1:3">
      <c r="A183" s="219"/>
      <c r="B183" s="220"/>
      <c r="C183" s="221"/>
    </row>
    <row r="184" s="218" customFormat="1" spans="1:3">
      <c r="A184" s="219"/>
      <c r="B184" s="220"/>
      <c r="C184" s="221"/>
    </row>
    <row r="185" s="218" customFormat="1" spans="1:3">
      <c r="A185" s="219"/>
      <c r="B185" s="220"/>
      <c r="C185" s="221"/>
    </row>
    <row r="186" s="218" customFormat="1" spans="1:3">
      <c r="A186" s="219"/>
      <c r="B186" s="220"/>
      <c r="C186" s="221"/>
    </row>
    <row r="187" s="218" customFormat="1" spans="1:3">
      <c r="A187" s="219"/>
      <c r="B187" s="220"/>
      <c r="C187" s="221"/>
    </row>
    <row r="188" s="218" customFormat="1" spans="1:3">
      <c r="A188" s="219"/>
      <c r="B188" s="220"/>
      <c r="C188" s="221"/>
    </row>
    <row r="189" s="218" customFormat="1" spans="1:3">
      <c r="A189" s="219"/>
      <c r="B189" s="220"/>
      <c r="C189" s="221"/>
    </row>
    <row r="190" s="218" customFormat="1" spans="1:3">
      <c r="A190" s="219"/>
      <c r="B190" s="220"/>
      <c r="C190" s="221"/>
    </row>
    <row r="191" s="218" customFormat="1" spans="1:3">
      <c r="A191" s="219"/>
      <c r="B191" s="220"/>
      <c r="C191" s="221"/>
    </row>
    <row r="192" s="218" customFormat="1" spans="1:3">
      <c r="A192" s="219"/>
      <c r="B192" s="220"/>
      <c r="C192" s="221"/>
    </row>
    <row r="193" s="218" customFormat="1" spans="1:3">
      <c r="A193" s="219"/>
      <c r="B193" s="220"/>
      <c r="C193" s="221"/>
    </row>
    <row r="194" s="218" customFormat="1" spans="1:3">
      <c r="A194" s="219"/>
      <c r="B194" s="220"/>
      <c r="C194" s="221"/>
    </row>
    <row r="195" s="218" customFormat="1" spans="1:3">
      <c r="A195" s="219"/>
      <c r="B195" s="220"/>
      <c r="C195" s="221"/>
    </row>
    <row r="196" s="218" customFormat="1" spans="1:3">
      <c r="A196" s="219"/>
      <c r="B196" s="220"/>
      <c r="C196" s="221"/>
    </row>
    <row r="197" s="218" customFormat="1" spans="1:3">
      <c r="A197" s="219"/>
      <c r="B197" s="220"/>
      <c r="C197" s="221"/>
    </row>
    <row r="198" s="218" customFormat="1" spans="1:3">
      <c r="A198" s="219"/>
      <c r="B198" s="220"/>
      <c r="C198" s="221"/>
    </row>
    <row r="199" s="218" customFormat="1" spans="1:3">
      <c r="A199" s="219"/>
      <c r="B199" s="220"/>
      <c r="C199" s="221"/>
    </row>
    <row r="200" s="218" customFormat="1" spans="1:3">
      <c r="A200" s="219"/>
      <c r="B200" s="220"/>
      <c r="C200" s="221"/>
    </row>
    <row r="201" s="218" customFormat="1" spans="1:3">
      <c r="A201" s="219"/>
      <c r="B201" s="220"/>
      <c r="C201" s="221"/>
    </row>
    <row r="202" s="218" customFormat="1" spans="1:3">
      <c r="A202" s="219"/>
      <c r="B202" s="220"/>
      <c r="C202" s="221"/>
    </row>
    <row r="203" s="218" customFormat="1" spans="1:3">
      <c r="A203" s="219"/>
      <c r="B203" s="220"/>
      <c r="C203" s="221"/>
    </row>
    <row r="204" s="218" customFormat="1" spans="1:3">
      <c r="A204" s="219"/>
      <c r="B204" s="220"/>
      <c r="C204" s="221"/>
    </row>
    <row r="205" s="218" customFormat="1" spans="1:3">
      <c r="A205" s="219"/>
      <c r="B205" s="220"/>
      <c r="C205" s="221"/>
    </row>
    <row r="206" s="218" customFormat="1" spans="1:3">
      <c r="A206" s="219"/>
      <c r="B206" s="220"/>
      <c r="C206" s="221"/>
    </row>
    <row r="207" s="218" customFormat="1" spans="1:3">
      <c r="A207" s="219"/>
      <c r="B207" s="220"/>
      <c r="C207" s="221"/>
    </row>
    <row r="208" s="218" customFormat="1" spans="1:3">
      <c r="A208" s="219"/>
      <c r="B208" s="220"/>
      <c r="C208" s="221"/>
    </row>
    <row r="209" s="218" customFormat="1" spans="1:3">
      <c r="A209" s="219"/>
      <c r="B209" s="220"/>
      <c r="C209" s="221"/>
    </row>
    <row r="210" s="218" customFormat="1" spans="1:3">
      <c r="A210" s="219"/>
      <c r="B210" s="220"/>
      <c r="C210" s="221"/>
    </row>
    <row r="211" s="218" customFormat="1" spans="1:3">
      <c r="A211" s="219"/>
      <c r="B211" s="220"/>
      <c r="C211" s="221"/>
    </row>
    <row r="212" s="218" customFormat="1" spans="1:3">
      <c r="A212" s="219"/>
      <c r="B212" s="220"/>
      <c r="C212" s="221"/>
    </row>
    <row r="213" s="218" customFormat="1" spans="1:3">
      <c r="A213" s="219"/>
      <c r="B213" s="220"/>
      <c r="C213" s="221"/>
    </row>
    <row r="214" s="218" customFormat="1" spans="1:3">
      <c r="A214" s="219"/>
      <c r="B214" s="220"/>
      <c r="C214" s="221"/>
    </row>
    <row r="215" s="218" customFormat="1" spans="1:3">
      <c r="A215" s="219"/>
      <c r="B215" s="220"/>
      <c r="C215" s="221"/>
    </row>
    <row r="216" s="218" customFormat="1" spans="1:3">
      <c r="A216" s="219"/>
      <c r="B216" s="220"/>
      <c r="C216" s="221"/>
    </row>
    <row r="217" s="218" customFormat="1" spans="1:3">
      <c r="A217" s="219"/>
      <c r="B217" s="220"/>
      <c r="C217" s="221"/>
    </row>
    <row r="218" s="218" customFormat="1" spans="1:3">
      <c r="A218" s="219"/>
      <c r="B218" s="220"/>
      <c r="C218" s="221"/>
    </row>
    <row r="219" s="218" customFormat="1" spans="1:3">
      <c r="A219" s="219"/>
      <c r="B219" s="220"/>
      <c r="C219" s="221"/>
    </row>
    <row r="220" s="218" customFormat="1" spans="1:3">
      <c r="A220" s="219"/>
      <c r="B220" s="220"/>
      <c r="C220" s="221"/>
    </row>
    <row r="221" s="218" customFormat="1" spans="1:3">
      <c r="A221" s="219"/>
      <c r="B221" s="220"/>
      <c r="C221" s="221"/>
    </row>
    <row r="222" s="218" customFormat="1" spans="1:3">
      <c r="A222" s="219"/>
      <c r="B222" s="220"/>
      <c r="C222" s="221"/>
    </row>
    <row r="223" s="218" customFormat="1" spans="1:3">
      <c r="A223" s="219"/>
      <c r="B223" s="220"/>
      <c r="C223" s="221"/>
    </row>
    <row r="224" s="218" customFormat="1" spans="1:3">
      <c r="A224" s="219"/>
      <c r="B224" s="220"/>
      <c r="C224" s="221"/>
    </row>
    <row r="225" s="218" customFormat="1" spans="1:3">
      <c r="A225" s="219"/>
      <c r="B225" s="220"/>
      <c r="C225" s="221"/>
    </row>
    <row r="226" s="218" customFormat="1" spans="1:3">
      <c r="A226" s="219"/>
      <c r="B226" s="220"/>
      <c r="C226" s="221"/>
    </row>
    <row r="227" s="218" customFormat="1" spans="1:3">
      <c r="A227" s="219"/>
      <c r="B227" s="220"/>
      <c r="C227" s="221"/>
    </row>
    <row r="228" s="218" customFormat="1" spans="1:3">
      <c r="A228" s="219"/>
      <c r="B228" s="220"/>
      <c r="C228" s="221"/>
    </row>
    <row r="229" s="218" customFormat="1" spans="1:3">
      <c r="A229" s="219"/>
      <c r="B229" s="220"/>
      <c r="C229" s="221"/>
    </row>
    <row r="230" s="218" customFormat="1" spans="1:3">
      <c r="A230" s="219"/>
      <c r="B230" s="220"/>
      <c r="C230" s="221"/>
    </row>
    <row r="231" s="218" customFormat="1" spans="1:3">
      <c r="A231" s="219"/>
      <c r="B231" s="220"/>
      <c r="C231" s="221"/>
    </row>
    <row r="232" s="218" customFormat="1" spans="1:3">
      <c r="A232" s="219"/>
      <c r="B232" s="220"/>
      <c r="C232" s="221"/>
    </row>
    <row r="233" s="218" customFormat="1" spans="1:3">
      <c r="A233" s="219"/>
      <c r="B233" s="220"/>
      <c r="C233" s="221"/>
    </row>
    <row r="234" s="218" customFormat="1" spans="1:3">
      <c r="A234" s="219"/>
      <c r="B234" s="220"/>
      <c r="C234" s="221"/>
    </row>
    <row r="235" s="218" customFormat="1" spans="1:3">
      <c r="A235" s="219"/>
      <c r="B235" s="220"/>
      <c r="C235" s="221"/>
    </row>
    <row r="236" s="218" customFormat="1" spans="1:3">
      <c r="A236" s="219"/>
      <c r="B236" s="220"/>
      <c r="C236" s="221"/>
    </row>
    <row r="237" s="218" customFormat="1" spans="1:3">
      <c r="A237" s="219"/>
      <c r="B237" s="220"/>
      <c r="C237" s="221"/>
    </row>
    <row r="238" s="218" customFormat="1" spans="1:3">
      <c r="A238" s="219"/>
      <c r="B238" s="220"/>
      <c r="C238" s="221"/>
    </row>
    <row r="239" s="218" customFormat="1" spans="1:3">
      <c r="A239" s="219"/>
      <c r="B239" s="220"/>
      <c r="C239" s="221"/>
    </row>
    <row r="240" s="218" customFormat="1" spans="1:3">
      <c r="A240" s="219"/>
      <c r="B240" s="220"/>
      <c r="C240" s="221"/>
    </row>
    <row r="241" s="218" customFormat="1" spans="1:3">
      <c r="A241" s="219"/>
      <c r="B241" s="220"/>
      <c r="C241" s="221"/>
    </row>
    <row r="242" s="218" customFormat="1" spans="1:3">
      <c r="A242" s="219"/>
      <c r="B242" s="220"/>
      <c r="C242" s="221"/>
    </row>
    <row r="243" s="218" customFormat="1" spans="1:3">
      <c r="A243" s="219"/>
      <c r="B243" s="220"/>
      <c r="C243" s="221"/>
    </row>
    <row r="244" s="218" customFormat="1" spans="1:3">
      <c r="A244" s="219"/>
      <c r="B244" s="220"/>
      <c r="C244" s="221"/>
    </row>
    <row r="245" s="218" customFormat="1" spans="1:3">
      <c r="A245" s="219"/>
      <c r="B245" s="220"/>
      <c r="C245" s="221"/>
    </row>
    <row r="246" s="218" customFormat="1" spans="1:3">
      <c r="A246" s="219"/>
      <c r="B246" s="220"/>
      <c r="C246" s="221"/>
    </row>
    <row r="247" s="218" customFormat="1" spans="1:3">
      <c r="A247" s="219"/>
      <c r="B247" s="220"/>
      <c r="C247" s="221"/>
    </row>
    <row r="248" s="218" customFormat="1" spans="1:3">
      <c r="A248" s="219"/>
      <c r="B248" s="220"/>
      <c r="C248" s="221"/>
    </row>
    <row r="249" s="218" customFormat="1" spans="1:3">
      <c r="A249" s="219"/>
      <c r="B249" s="220"/>
      <c r="C249" s="221"/>
    </row>
    <row r="250" s="218" customFormat="1" spans="1:3">
      <c r="A250" s="219"/>
      <c r="B250" s="220"/>
      <c r="C250" s="221"/>
    </row>
    <row r="251" s="218" customFormat="1" spans="1:3">
      <c r="A251" s="219"/>
      <c r="B251" s="220"/>
      <c r="C251" s="221"/>
    </row>
    <row r="252" s="218" customFormat="1" spans="1:3">
      <c r="A252" s="219"/>
      <c r="B252" s="220"/>
      <c r="C252" s="221"/>
    </row>
    <row r="253" s="218" customFormat="1" spans="1:3">
      <c r="A253" s="219"/>
      <c r="B253" s="220"/>
      <c r="C253" s="221"/>
    </row>
    <row r="254" s="218" customFormat="1" spans="1:3">
      <c r="A254" s="219"/>
      <c r="B254" s="220"/>
      <c r="C254" s="221"/>
    </row>
    <row r="255" s="218" customFormat="1" spans="1:3">
      <c r="A255" s="219"/>
      <c r="B255" s="220"/>
      <c r="C255" s="221"/>
    </row>
    <row r="256" s="218" customFormat="1" spans="1:3">
      <c r="A256" s="219"/>
      <c r="B256" s="220"/>
      <c r="C256" s="221"/>
    </row>
    <row r="257" s="218" customFormat="1" spans="1:3">
      <c r="A257" s="219"/>
      <c r="B257" s="220"/>
      <c r="C257" s="221"/>
    </row>
    <row r="258" s="218" customFormat="1" spans="1:3">
      <c r="A258" s="219"/>
      <c r="B258" s="220"/>
      <c r="C258" s="221"/>
    </row>
    <row r="259" s="218" customFormat="1" spans="1:3">
      <c r="A259" s="219"/>
      <c r="B259" s="220"/>
      <c r="C259" s="221"/>
    </row>
    <row r="260" s="218" customFormat="1" spans="1:3">
      <c r="A260" s="219"/>
      <c r="B260" s="220"/>
      <c r="C260" s="221"/>
    </row>
    <row r="261" s="218" customFormat="1" spans="1:3">
      <c r="A261" s="219"/>
      <c r="B261" s="220"/>
      <c r="C261" s="221"/>
    </row>
    <row r="262" s="218" customFormat="1" spans="1:3">
      <c r="A262" s="219"/>
      <c r="B262" s="220"/>
      <c r="C262" s="221"/>
    </row>
    <row r="263" s="218" customFormat="1" spans="1:3">
      <c r="A263" s="219"/>
      <c r="B263" s="220"/>
      <c r="C263" s="221"/>
    </row>
    <row r="264" s="218" customFormat="1" spans="1:3">
      <c r="A264" s="219"/>
      <c r="B264" s="220"/>
      <c r="C264" s="221"/>
    </row>
    <row r="265" s="218" customFormat="1" spans="1:3">
      <c r="A265" s="219"/>
      <c r="B265" s="220"/>
      <c r="C265" s="221"/>
    </row>
    <row r="266" s="218" customFormat="1" spans="1:3">
      <c r="A266" s="219"/>
      <c r="B266" s="220"/>
      <c r="C266" s="221"/>
    </row>
    <row r="267" s="218" customFormat="1" spans="1:3">
      <c r="A267" s="219"/>
      <c r="B267" s="220"/>
      <c r="C267" s="221"/>
    </row>
    <row r="268" s="218" customFormat="1" spans="1:3">
      <c r="A268" s="219"/>
      <c r="B268" s="220"/>
      <c r="C268" s="221"/>
    </row>
    <row r="269" s="218" customFormat="1" spans="1:3">
      <c r="A269" s="219"/>
      <c r="B269" s="220"/>
      <c r="C269" s="221"/>
    </row>
    <row r="270" s="218" customFormat="1" spans="1:3">
      <c r="A270" s="219"/>
      <c r="B270" s="220"/>
      <c r="C270" s="221"/>
    </row>
    <row r="271" s="218" customFormat="1" spans="1:3">
      <c r="A271" s="219"/>
      <c r="B271" s="220"/>
      <c r="C271" s="221"/>
    </row>
    <row r="272" s="218" customFormat="1" spans="1:3">
      <c r="A272" s="219"/>
      <c r="B272" s="220"/>
      <c r="C272" s="221"/>
    </row>
    <row r="273" s="218" customFormat="1" spans="1:3">
      <c r="A273" s="219"/>
      <c r="B273" s="220"/>
      <c r="C273" s="221"/>
    </row>
    <row r="274" s="218" customFormat="1" spans="1:3">
      <c r="A274" s="219"/>
      <c r="B274" s="220"/>
      <c r="C274" s="221"/>
    </row>
    <row r="275" s="218" customFormat="1" spans="1:3">
      <c r="A275" s="219"/>
      <c r="B275" s="220"/>
      <c r="C275" s="221"/>
    </row>
    <row r="276" s="218" customFormat="1" spans="1:3">
      <c r="A276" s="219"/>
      <c r="B276" s="220"/>
      <c r="C276" s="221"/>
    </row>
    <row r="277" s="218" customFormat="1" spans="1:3">
      <c r="A277" s="219"/>
      <c r="B277" s="220"/>
      <c r="C277" s="221"/>
    </row>
    <row r="278" s="218" customFormat="1" spans="1:3">
      <c r="A278" s="219"/>
      <c r="B278" s="220"/>
      <c r="C278" s="221"/>
    </row>
    <row r="279" s="218" customFormat="1" spans="1:3">
      <c r="A279" s="219"/>
      <c r="B279" s="220"/>
      <c r="C279" s="221"/>
    </row>
    <row r="280" s="218" customFormat="1" spans="1:3">
      <c r="A280" s="219"/>
      <c r="B280" s="220"/>
      <c r="C280" s="221"/>
    </row>
    <row r="281" s="218" customFormat="1" spans="1:3">
      <c r="A281" s="219"/>
      <c r="B281" s="220"/>
      <c r="C281" s="221"/>
    </row>
    <row r="282" s="218" customFormat="1" spans="1:3">
      <c r="A282" s="219"/>
      <c r="B282" s="220"/>
      <c r="C282" s="221"/>
    </row>
    <row r="283" s="218" customFormat="1" spans="1:3">
      <c r="A283" s="219"/>
      <c r="B283" s="220"/>
      <c r="C283" s="221"/>
    </row>
    <row r="284" s="218" customFormat="1" spans="1:3">
      <c r="A284" s="219"/>
      <c r="B284" s="220"/>
      <c r="C284" s="221"/>
    </row>
    <row r="285" s="218" customFormat="1" spans="1:3">
      <c r="A285" s="219"/>
      <c r="B285" s="220"/>
      <c r="C285" s="221"/>
    </row>
    <row r="286" s="218" customFormat="1" spans="1:3">
      <c r="A286" s="219"/>
      <c r="B286" s="220"/>
      <c r="C286" s="221"/>
    </row>
    <row r="287" s="218" customFormat="1" spans="1:3">
      <c r="A287" s="219"/>
      <c r="B287" s="220"/>
      <c r="C287" s="221"/>
    </row>
    <row r="288" s="218" customFormat="1" spans="1:3">
      <c r="A288" s="219"/>
      <c r="B288" s="220"/>
      <c r="C288" s="221"/>
    </row>
    <row r="289" s="218" customFormat="1" spans="1:3">
      <c r="A289" s="219"/>
      <c r="B289" s="220"/>
      <c r="C289" s="221"/>
    </row>
    <row r="290" s="218" customFormat="1" spans="1:3">
      <c r="A290" s="219"/>
      <c r="B290" s="220"/>
      <c r="C290" s="221"/>
    </row>
    <row r="291" s="218" customFormat="1" spans="1:3">
      <c r="A291" s="219"/>
      <c r="B291" s="220"/>
      <c r="C291" s="221"/>
    </row>
    <row r="292" s="218" customFormat="1" spans="1:3">
      <c r="A292" s="219"/>
      <c r="B292" s="220"/>
      <c r="C292" s="221"/>
    </row>
    <row r="293" s="218" customFormat="1" spans="1:3">
      <c r="A293" s="219"/>
      <c r="B293" s="220"/>
      <c r="C293" s="221"/>
    </row>
    <row r="294" s="218" customFormat="1" spans="1:3">
      <c r="A294" s="219"/>
      <c r="B294" s="220"/>
      <c r="C294" s="221"/>
    </row>
    <row r="295" s="218" customFormat="1" spans="1:3">
      <c r="A295" s="219"/>
      <c r="B295" s="220"/>
      <c r="C295" s="221"/>
    </row>
    <row r="296" s="218" customFormat="1" spans="1:3">
      <c r="A296" s="219"/>
      <c r="B296" s="220"/>
      <c r="C296" s="221"/>
    </row>
    <row r="297" s="218" customFormat="1" spans="1:3">
      <c r="A297" s="219"/>
      <c r="B297" s="220"/>
      <c r="C297" s="221"/>
    </row>
    <row r="298" s="218" customFormat="1" spans="1:3">
      <c r="A298" s="219"/>
      <c r="B298" s="220"/>
      <c r="C298" s="221"/>
    </row>
    <row r="299" s="218" customFormat="1" spans="1:3">
      <c r="A299" s="219"/>
      <c r="B299" s="220"/>
      <c r="C299" s="221"/>
    </row>
    <row r="300" s="218" customFormat="1" spans="1:3">
      <c r="A300" s="219"/>
      <c r="B300" s="220"/>
      <c r="C300" s="221"/>
    </row>
    <row r="301" s="218" customFormat="1" spans="1:3">
      <c r="A301" s="219"/>
      <c r="B301" s="220"/>
      <c r="C301" s="221"/>
    </row>
    <row r="302" s="218" customFormat="1" spans="1:3">
      <c r="A302" s="219"/>
      <c r="B302" s="220"/>
      <c r="C302" s="221"/>
    </row>
    <row r="303" s="218" customFormat="1" spans="1:3">
      <c r="A303" s="219"/>
      <c r="B303" s="220"/>
      <c r="C303" s="221"/>
    </row>
    <row r="304" s="218" customFormat="1" spans="1:3">
      <c r="A304" s="219"/>
      <c r="B304" s="220"/>
      <c r="C304" s="221"/>
    </row>
    <row r="305" s="218" customFormat="1" spans="1:3">
      <c r="A305" s="219"/>
      <c r="B305" s="220"/>
      <c r="C305" s="221"/>
    </row>
    <row r="306" s="218" customFormat="1" spans="1:3">
      <c r="A306" s="219"/>
      <c r="B306" s="220"/>
      <c r="C306" s="221"/>
    </row>
    <row r="307" s="218" customFormat="1" spans="1:3">
      <c r="A307" s="219"/>
      <c r="B307" s="220"/>
      <c r="C307" s="221"/>
    </row>
    <row r="308" s="218" customFormat="1" spans="1:3">
      <c r="A308" s="219"/>
      <c r="B308" s="220"/>
      <c r="C308" s="221"/>
    </row>
    <row r="309" s="218" customFormat="1" spans="1:3">
      <c r="A309" s="219"/>
      <c r="B309" s="220"/>
      <c r="C309" s="221"/>
    </row>
    <row r="310" s="218" customFormat="1" spans="1:3">
      <c r="A310" s="219"/>
      <c r="B310" s="220"/>
      <c r="C310" s="221"/>
    </row>
    <row r="311" s="218" customFormat="1" spans="1:3">
      <c r="A311" s="219"/>
      <c r="B311" s="220"/>
      <c r="C311" s="221"/>
    </row>
    <row r="312" s="218" customFormat="1" spans="1:3">
      <c r="A312" s="219"/>
      <c r="B312" s="220"/>
      <c r="C312" s="221"/>
    </row>
    <row r="313" s="218" customFormat="1" spans="1:3">
      <c r="A313" s="219"/>
      <c r="B313" s="220"/>
      <c r="C313" s="221"/>
    </row>
    <row r="314" s="218" customFormat="1" spans="1:3">
      <c r="A314" s="219"/>
      <c r="B314" s="220"/>
      <c r="C314" s="221"/>
    </row>
    <row r="315" s="218" customFormat="1" spans="1:3">
      <c r="A315" s="219"/>
      <c r="B315" s="220"/>
      <c r="C315" s="221"/>
    </row>
    <row r="316" s="218" customFormat="1" spans="1:3">
      <c r="A316" s="219"/>
      <c r="B316" s="220"/>
      <c r="C316" s="221"/>
    </row>
    <row r="317" s="218" customFormat="1" spans="1:3">
      <c r="A317" s="219"/>
      <c r="B317" s="220"/>
      <c r="C317" s="221"/>
    </row>
    <row r="318" s="218" customFormat="1" spans="1:3">
      <c r="A318" s="219"/>
      <c r="B318" s="220"/>
      <c r="C318" s="221"/>
    </row>
    <row r="319" s="218" customFormat="1" spans="1:3">
      <c r="A319" s="219"/>
      <c r="B319" s="220"/>
      <c r="C319" s="221"/>
    </row>
    <row r="320" s="218" customFormat="1" spans="1:3">
      <c r="A320" s="219"/>
      <c r="B320" s="220"/>
      <c r="C320" s="221"/>
    </row>
    <row r="321" s="218" customFormat="1" spans="1:3">
      <c r="A321" s="219"/>
      <c r="B321" s="220"/>
      <c r="C321" s="221"/>
    </row>
    <row r="322" s="218" customFormat="1" spans="1:3">
      <c r="A322" s="219"/>
      <c r="B322" s="220"/>
      <c r="C322" s="221"/>
    </row>
    <row r="323" s="218" customFormat="1" spans="1:3">
      <c r="A323" s="219"/>
      <c r="B323" s="220"/>
      <c r="C323" s="221"/>
    </row>
    <row r="324" s="218" customFormat="1" spans="1:3">
      <c r="A324" s="219"/>
      <c r="B324" s="220"/>
      <c r="C324" s="221"/>
    </row>
    <row r="325" s="218" customFormat="1" spans="1:3">
      <c r="A325" s="219"/>
      <c r="B325" s="220"/>
      <c r="C325" s="221"/>
    </row>
    <row r="326" s="218" customFormat="1" spans="1:3">
      <c r="A326" s="219"/>
      <c r="B326" s="220"/>
      <c r="C326" s="221"/>
    </row>
    <row r="327" s="218" customFormat="1" spans="1:3">
      <c r="A327" s="219"/>
      <c r="B327" s="220"/>
      <c r="C327" s="221"/>
    </row>
    <row r="328" s="218" customFormat="1" spans="1:3">
      <c r="A328" s="219"/>
      <c r="B328" s="220"/>
      <c r="C328" s="221"/>
    </row>
    <row r="329" s="218" customFormat="1" spans="1:3">
      <c r="A329" s="219"/>
      <c r="B329" s="220"/>
      <c r="C329" s="221"/>
    </row>
    <row r="330" s="218" customFormat="1" spans="1:3">
      <c r="A330" s="219"/>
      <c r="B330" s="220"/>
      <c r="C330" s="221"/>
    </row>
    <row r="331" s="218" customFormat="1" spans="1:3">
      <c r="A331" s="219"/>
      <c r="B331" s="220"/>
      <c r="C331" s="221"/>
    </row>
    <row r="332" s="218" customFormat="1" spans="1:3">
      <c r="A332" s="219"/>
      <c r="B332" s="220"/>
      <c r="C332" s="221"/>
    </row>
    <row r="333" s="218" customFormat="1" spans="1:3">
      <c r="A333" s="219"/>
      <c r="B333" s="220"/>
      <c r="C333" s="221"/>
    </row>
    <row r="334" s="218" customFormat="1" spans="1:3">
      <c r="A334" s="219"/>
      <c r="B334" s="220"/>
      <c r="C334" s="221"/>
    </row>
    <row r="335" s="218" customFormat="1" spans="1:3">
      <c r="A335" s="219"/>
      <c r="B335" s="220"/>
      <c r="C335" s="221"/>
    </row>
    <row r="336" s="218" customFormat="1" spans="1:3">
      <c r="A336" s="219"/>
      <c r="B336" s="220"/>
      <c r="C336" s="221"/>
    </row>
    <row r="337" s="218" customFormat="1" spans="1:3">
      <c r="A337" s="219"/>
      <c r="B337" s="220"/>
      <c r="C337" s="221"/>
    </row>
    <row r="338" s="218" customFormat="1" spans="1:3">
      <c r="A338" s="219"/>
      <c r="B338" s="220"/>
      <c r="C338" s="221"/>
    </row>
    <row r="339" s="218" customFormat="1" spans="1:3">
      <c r="A339" s="219"/>
      <c r="B339" s="220"/>
      <c r="C339" s="221"/>
    </row>
    <row r="340" s="218" customFormat="1" spans="1:3">
      <c r="A340" s="219"/>
      <c r="B340" s="220"/>
      <c r="C340" s="221"/>
    </row>
    <row r="341" s="218" customFormat="1" spans="1:3">
      <c r="A341" s="219"/>
      <c r="B341" s="220"/>
      <c r="C341" s="221"/>
    </row>
    <row r="342" s="218" customFormat="1" spans="1:3">
      <c r="A342" s="219"/>
      <c r="B342" s="220"/>
      <c r="C342" s="221"/>
    </row>
    <row r="343" s="218" customFormat="1" spans="1:3">
      <c r="A343" s="219"/>
      <c r="B343" s="220"/>
      <c r="C343" s="221"/>
    </row>
    <row r="344" s="218" customFormat="1" spans="1:3">
      <c r="A344" s="219"/>
      <c r="B344" s="220"/>
      <c r="C344" s="221"/>
    </row>
    <row r="345" s="218" customFormat="1" spans="1:3">
      <c r="A345" s="219"/>
      <c r="B345" s="220"/>
      <c r="C345" s="221"/>
    </row>
    <row r="346" s="218" customFormat="1" spans="1:3">
      <c r="A346" s="219"/>
      <c r="B346" s="220"/>
      <c r="C346" s="221"/>
    </row>
    <row r="347" s="218" customFormat="1" spans="1:3">
      <c r="A347" s="219"/>
      <c r="B347" s="220"/>
      <c r="C347" s="221"/>
    </row>
    <row r="348" s="218" customFormat="1" spans="1:3">
      <c r="A348" s="219"/>
      <c r="B348" s="220"/>
      <c r="C348" s="221"/>
    </row>
    <row r="349" s="218" customFormat="1" spans="1:3">
      <c r="A349" s="219"/>
      <c r="B349" s="220"/>
      <c r="C349" s="221"/>
    </row>
    <row r="350" s="218" customFormat="1" spans="1:3">
      <c r="A350" s="219"/>
      <c r="B350" s="220"/>
      <c r="C350" s="221"/>
    </row>
    <row r="351" s="218" customFormat="1" spans="1:3">
      <c r="A351" s="219"/>
      <c r="B351" s="220"/>
      <c r="C351" s="221"/>
    </row>
    <row r="352" s="218" customFormat="1" spans="1:3">
      <c r="A352" s="219"/>
      <c r="B352" s="220"/>
      <c r="C352" s="221"/>
    </row>
    <row r="353" s="218" customFormat="1" spans="1:3">
      <c r="A353" s="219"/>
      <c r="B353" s="220"/>
      <c r="C353" s="221"/>
    </row>
    <row r="354" s="218" customFormat="1" spans="1:3">
      <c r="A354" s="219"/>
      <c r="B354" s="220"/>
      <c r="C354" s="221"/>
    </row>
    <row r="355" s="218" customFormat="1" spans="1:3">
      <c r="A355" s="219"/>
      <c r="B355" s="220"/>
      <c r="C355" s="221"/>
    </row>
    <row r="356" s="218" customFormat="1" spans="1:3">
      <c r="A356" s="219"/>
      <c r="B356" s="220"/>
      <c r="C356" s="221"/>
    </row>
    <row r="357" s="218" customFormat="1" spans="1:3">
      <c r="A357" s="219"/>
      <c r="B357" s="220"/>
      <c r="C357" s="221"/>
    </row>
    <row r="358" s="218" customFormat="1" spans="1:3">
      <c r="A358" s="219"/>
      <c r="B358" s="220"/>
      <c r="C358" s="221"/>
    </row>
    <row r="359" s="218" customFormat="1" spans="1:3">
      <c r="A359" s="219"/>
      <c r="B359" s="220"/>
      <c r="C359" s="221"/>
    </row>
    <row r="360" s="218" customFormat="1" spans="1:3">
      <c r="A360" s="219"/>
      <c r="B360" s="220"/>
      <c r="C360" s="221"/>
    </row>
    <row r="361" s="218" customFormat="1" spans="1:3">
      <c r="A361" s="219"/>
      <c r="B361" s="220"/>
      <c r="C361" s="221"/>
    </row>
    <row r="362" s="218" customFormat="1" spans="1:3">
      <c r="A362" s="219"/>
      <c r="B362" s="220"/>
      <c r="C362" s="221"/>
    </row>
    <row r="363" s="218" customFormat="1" spans="1:3">
      <c r="A363" s="219"/>
      <c r="B363" s="220"/>
      <c r="C363" s="221"/>
    </row>
    <row r="364" s="218" customFormat="1" spans="1:3">
      <c r="A364" s="219"/>
      <c r="B364" s="220"/>
      <c r="C364" s="221"/>
    </row>
    <row r="365" s="218" customFormat="1" spans="1:3">
      <c r="A365" s="219"/>
      <c r="B365" s="220"/>
      <c r="C365" s="221"/>
    </row>
    <row r="366" s="218" customFormat="1" spans="1:3">
      <c r="A366" s="219"/>
      <c r="B366" s="220"/>
      <c r="C366" s="221"/>
    </row>
    <row r="367" s="218" customFormat="1" spans="1:3">
      <c r="A367" s="219"/>
      <c r="B367" s="220"/>
      <c r="C367" s="221"/>
    </row>
    <row r="368" s="218" customFormat="1" spans="1:3">
      <c r="A368" s="219"/>
      <c r="B368" s="220"/>
      <c r="C368" s="221"/>
    </row>
    <row r="369" s="218" customFormat="1" spans="1:3">
      <c r="A369" s="219"/>
      <c r="B369" s="220"/>
      <c r="C369" s="221"/>
    </row>
    <row r="370" s="218" customFormat="1" spans="1:3">
      <c r="A370" s="219"/>
      <c r="B370" s="220"/>
      <c r="C370" s="221"/>
    </row>
    <row r="371" s="218" customFormat="1" spans="1:3">
      <c r="A371" s="219"/>
      <c r="B371" s="220"/>
      <c r="C371" s="221"/>
    </row>
    <row r="372" s="218" customFormat="1" spans="1:3">
      <c r="A372" s="219"/>
      <c r="B372" s="220"/>
      <c r="C372" s="221"/>
    </row>
    <row r="373" s="218" customFormat="1" spans="1:3">
      <c r="A373" s="219"/>
      <c r="B373" s="220"/>
      <c r="C373" s="221"/>
    </row>
    <row r="374" s="218" customFormat="1" spans="1:3">
      <c r="A374" s="219"/>
      <c r="B374" s="220"/>
      <c r="C374" s="221"/>
    </row>
    <row r="375" s="218" customFormat="1" spans="1:3">
      <c r="A375" s="219"/>
      <c r="B375" s="220"/>
      <c r="C375" s="221"/>
    </row>
    <row r="376" s="218" customFormat="1" spans="1:3">
      <c r="A376" s="219"/>
      <c r="B376" s="220"/>
      <c r="C376" s="221"/>
    </row>
    <row r="377" s="218" customFormat="1" spans="1:3">
      <c r="A377" s="219"/>
      <c r="B377" s="220"/>
      <c r="C377" s="221"/>
    </row>
    <row r="378" s="218" customFormat="1" spans="1:3">
      <c r="A378" s="219"/>
      <c r="B378" s="220"/>
      <c r="C378" s="221"/>
    </row>
    <row r="379" s="218" customFormat="1" spans="1:3">
      <c r="A379" s="219"/>
      <c r="B379" s="220"/>
      <c r="C379" s="221"/>
    </row>
    <row r="380" s="218" customFormat="1" spans="1:3">
      <c r="A380" s="219"/>
      <c r="B380" s="220"/>
      <c r="C380" s="221"/>
    </row>
    <row r="381" s="218" customFormat="1" spans="1:3">
      <c r="A381" s="219"/>
      <c r="B381" s="220"/>
      <c r="C381" s="221"/>
    </row>
    <row r="382" s="218" customFormat="1" spans="1:3">
      <c r="A382" s="219"/>
      <c r="B382" s="220"/>
      <c r="C382" s="221"/>
    </row>
    <row r="383" s="218" customFormat="1" spans="1:3">
      <c r="A383" s="219"/>
      <c r="B383" s="220"/>
      <c r="C383" s="221"/>
    </row>
    <row r="384" s="218" customFormat="1" spans="1:3">
      <c r="A384" s="219"/>
      <c r="B384" s="220"/>
      <c r="C384" s="221"/>
    </row>
    <row r="385" s="218" customFormat="1" spans="1:3">
      <c r="A385" s="219"/>
      <c r="B385" s="220"/>
      <c r="C385" s="221"/>
    </row>
    <row r="386" s="218" customFormat="1" spans="1:3">
      <c r="A386" s="219"/>
      <c r="B386" s="220"/>
      <c r="C386" s="221"/>
    </row>
    <row r="387" s="218" customFormat="1" spans="1:3">
      <c r="A387" s="219"/>
      <c r="B387" s="220"/>
      <c r="C387" s="221"/>
    </row>
    <row r="388" s="218" customFormat="1" spans="1:3">
      <c r="A388" s="219"/>
      <c r="B388" s="220"/>
      <c r="C388" s="221"/>
    </row>
    <row r="389" s="218" customFormat="1" spans="1:3">
      <c r="A389" s="219"/>
      <c r="B389" s="220"/>
      <c r="C389" s="221"/>
    </row>
    <row r="390" s="218" customFormat="1" spans="1:3">
      <c r="A390" s="219"/>
      <c r="B390" s="220"/>
      <c r="C390" s="221"/>
    </row>
    <row r="391" s="218" customFormat="1" spans="1:3">
      <c r="A391" s="219"/>
      <c r="B391" s="220"/>
      <c r="C391" s="221"/>
    </row>
    <row r="392" s="218" customFormat="1" spans="1:3">
      <c r="A392" s="219"/>
      <c r="B392" s="220"/>
      <c r="C392" s="221"/>
    </row>
    <row r="393" s="218" customFormat="1" spans="1:3">
      <c r="A393" s="219"/>
      <c r="B393" s="220"/>
      <c r="C393" s="221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51</v>
      </c>
      <c r="C1" s="13" t="s">
        <v>52</v>
      </c>
      <c r="D1" s="13" t="s">
        <v>64</v>
      </c>
      <c r="E1" s="13" t="s">
        <v>54</v>
      </c>
      <c r="F1" s="13" t="s">
        <v>65</v>
      </c>
      <c r="G1" s="13" t="s">
        <v>4</v>
      </c>
      <c r="H1" s="13" t="s">
        <v>5</v>
      </c>
    </row>
    <row r="2" ht="192" customHeight="1" spans="1:8">
      <c r="A2" s="212">
        <v>45992</v>
      </c>
      <c r="B2" s="212" t="s">
        <v>66</v>
      </c>
      <c r="C2" s="15" t="s">
        <v>67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12"/>
      <c r="B3" s="212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12"/>
      <c r="B4" s="212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12"/>
      <c r="B5" s="212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13"/>
      <c r="B6" s="213"/>
      <c r="C6" s="214"/>
      <c r="D6" s="16"/>
      <c r="E6" s="202"/>
      <c r="F6" s="18"/>
      <c r="G6" s="41">
        <f>D6*F6</f>
        <v>0</v>
      </c>
      <c r="H6" s="215">
        <f>SUM(G6:G6)</f>
        <v>0</v>
      </c>
    </row>
    <row r="7" spans="1:8">
      <c r="A7" s="19"/>
      <c r="B7" s="216"/>
      <c r="C7" s="217"/>
      <c r="D7" s="217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F2" sqref="F2"/>
    </sheetView>
  </sheetViews>
  <sheetFormatPr defaultColWidth="9.14285714285714" defaultRowHeight="15"/>
  <cols>
    <col min="1" max="1" width="20.5142857142857" style="97" customWidth="1"/>
    <col min="2" max="2" width="36.5714285714286" style="97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6" customWidth="1"/>
    <col min="9" max="9" width="24.9238095238095" customWidth="1"/>
    <col min="10" max="10" width="58.1809523809524" customWidth="1"/>
    <col min="11" max="11" width="12.8571428571429"/>
  </cols>
  <sheetData>
    <row r="1" s="175" customFormat="1" ht="34" customHeight="1" spans="1:10">
      <c r="A1" s="177" t="s">
        <v>0</v>
      </c>
      <c r="B1" s="177" t="s">
        <v>51</v>
      </c>
      <c r="C1" s="177" t="s">
        <v>52</v>
      </c>
      <c r="D1" s="177" t="s">
        <v>64</v>
      </c>
      <c r="E1" s="177" t="s">
        <v>3</v>
      </c>
      <c r="F1" s="177" t="s">
        <v>68</v>
      </c>
      <c r="G1" s="177" t="s">
        <v>65</v>
      </c>
      <c r="H1" s="177" t="s">
        <v>37</v>
      </c>
      <c r="I1" s="177" t="s">
        <v>5</v>
      </c>
      <c r="J1" s="177" t="s">
        <v>69</v>
      </c>
    </row>
    <row r="2" ht="387.45" customHeight="1" spans="1:10">
      <c r="A2" s="178">
        <v>46000</v>
      </c>
      <c r="B2" s="179" t="s">
        <v>70</v>
      </c>
      <c r="C2" s="171" t="s">
        <v>71</v>
      </c>
      <c r="D2" s="180">
        <v>4</v>
      </c>
      <c r="E2" s="181">
        <v>295000</v>
      </c>
      <c r="F2" s="181">
        <f t="shared" ref="F2:F12" si="0">E2*10%</f>
        <v>29500</v>
      </c>
      <c r="G2" s="182">
        <f t="shared" ref="G2:G15" si="1">E2-F2</f>
        <v>265500</v>
      </c>
      <c r="H2" s="182">
        <f t="shared" ref="H2:H8" si="2">D2*G2</f>
        <v>1062000</v>
      </c>
      <c r="I2" s="182">
        <f>SUM(H2)</f>
        <v>1062000</v>
      </c>
      <c r="J2" s="200"/>
    </row>
    <row r="3" ht="197" customHeight="1" spans="1:10">
      <c r="A3" s="183">
        <v>46002</v>
      </c>
      <c r="B3" s="184" t="s">
        <v>72</v>
      </c>
      <c r="C3" s="171" t="s">
        <v>73</v>
      </c>
      <c r="D3" s="180">
        <v>4</v>
      </c>
      <c r="E3" s="181">
        <v>385000</v>
      </c>
      <c r="F3" s="181">
        <f t="shared" si="0"/>
        <v>38500</v>
      </c>
      <c r="G3" s="182">
        <f t="shared" si="1"/>
        <v>346500</v>
      </c>
      <c r="H3" s="182">
        <f t="shared" si="2"/>
        <v>1386000</v>
      </c>
      <c r="I3" s="201">
        <f>SUM(H3:H4)</f>
        <v>2718000</v>
      </c>
      <c r="J3" s="202"/>
    </row>
    <row r="4" ht="197" customHeight="1" spans="1:10">
      <c r="A4" s="185"/>
      <c r="B4" s="186"/>
      <c r="C4" s="187" t="s">
        <v>74</v>
      </c>
      <c r="D4" s="188">
        <v>4</v>
      </c>
      <c r="E4" s="189">
        <v>370000</v>
      </c>
      <c r="F4" s="181">
        <f t="shared" si="0"/>
        <v>37000</v>
      </c>
      <c r="G4" s="189">
        <f t="shared" si="1"/>
        <v>333000</v>
      </c>
      <c r="H4" s="190">
        <f t="shared" si="2"/>
        <v>1332000</v>
      </c>
      <c r="I4" s="189"/>
      <c r="J4" s="203"/>
    </row>
    <row r="5" ht="383.5" customHeight="1" spans="1:10">
      <c r="A5" s="178"/>
      <c r="B5" s="179"/>
      <c r="C5" s="171"/>
      <c r="D5" s="180"/>
      <c r="E5" s="181"/>
      <c r="F5" s="181">
        <f t="shared" si="0"/>
        <v>0</v>
      </c>
      <c r="G5" s="181">
        <f t="shared" si="1"/>
        <v>0</v>
      </c>
      <c r="H5" s="182">
        <f t="shared" si="2"/>
        <v>0</v>
      </c>
      <c r="I5" s="181">
        <f>SUM(H5)</f>
        <v>0</v>
      </c>
      <c r="J5" s="17"/>
    </row>
    <row r="6" ht="365" customHeight="1" spans="1:10">
      <c r="A6" s="178"/>
      <c r="B6" s="179"/>
      <c r="C6" s="171"/>
      <c r="D6" s="180"/>
      <c r="E6" s="181"/>
      <c r="F6" s="181">
        <f t="shared" si="0"/>
        <v>0</v>
      </c>
      <c r="G6" s="181">
        <f t="shared" si="1"/>
        <v>0</v>
      </c>
      <c r="H6" s="182">
        <f t="shared" si="2"/>
        <v>0</v>
      </c>
      <c r="I6" s="181">
        <f>SUM(H6)</f>
        <v>0</v>
      </c>
      <c r="J6" s="17"/>
    </row>
    <row r="7" ht="139.5" customHeight="1" spans="1:10">
      <c r="A7" s="183"/>
      <c r="B7" s="184"/>
      <c r="C7" s="171"/>
      <c r="D7" s="180"/>
      <c r="E7" s="181"/>
      <c r="F7" s="181">
        <f t="shared" si="0"/>
        <v>0</v>
      </c>
      <c r="G7" s="181">
        <f t="shared" si="1"/>
        <v>0</v>
      </c>
      <c r="H7" s="182">
        <f t="shared" si="2"/>
        <v>0</v>
      </c>
      <c r="I7" s="201">
        <f>SUM(H7:H9)</f>
        <v>0</v>
      </c>
      <c r="J7" s="202"/>
    </row>
    <row r="8" ht="139.5" spans="1:10">
      <c r="A8" s="185"/>
      <c r="B8" s="186"/>
      <c r="C8" s="171"/>
      <c r="D8" s="180"/>
      <c r="E8" s="181"/>
      <c r="F8" s="181">
        <f t="shared" si="0"/>
        <v>0</v>
      </c>
      <c r="G8" s="181">
        <f t="shared" si="1"/>
        <v>0</v>
      </c>
      <c r="H8" s="182">
        <f t="shared" si="2"/>
        <v>0</v>
      </c>
      <c r="I8" s="204"/>
      <c r="J8" s="205"/>
    </row>
    <row r="9" ht="139.5" spans="1:10">
      <c r="A9" s="191"/>
      <c r="B9" s="192"/>
      <c r="C9" s="171"/>
      <c r="D9" s="180"/>
      <c r="E9" s="181"/>
      <c r="F9" s="181">
        <f t="shared" si="0"/>
        <v>0</v>
      </c>
      <c r="G9" s="181">
        <f t="shared" si="1"/>
        <v>0</v>
      </c>
      <c r="H9" s="193">
        <f t="shared" ref="H9:H15" si="3">SUM(D9*G9)</f>
        <v>0</v>
      </c>
      <c r="I9" s="206"/>
      <c r="J9" s="207"/>
    </row>
    <row r="10" ht="381.45" customHeight="1" spans="1:10">
      <c r="A10" s="179"/>
      <c r="B10" s="194"/>
      <c r="C10" s="195"/>
      <c r="D10" s="180"/>
      <c r="E10" s="181"/>
      <c r="F10" s="181">
        <f t="shared" si="0"/>
        <v>0</v>
      </c>
      <c r="G10" s="181">
        <f t="shared" si="1"/>
        <v>0</v>
      </c>
      <c r="H10" s="193">
        <f t="shared" si="3"/>
        <v>0</v>
      </c>
      <c r="I10" s="208">
        <f t="shared" ref="I10:I15" si="4">SUM(H10)</f>
        <v>0</v>
      </c>
      <c r="J10" s="209"/>
    </row>
    <row r="11" ht="386.3" customHeight="1" spans="1:10">
      <c r="A11" s="179"/>
      <c r="B11" s="194"/>
      <c r="C11" s="195"/>
      <c r="D11" s="180"/>
      <c r="E11" s="181"/>
      <c r="F11" s="181">
        <f t="shared" si="0"/>
        <v>0</v>
      </c>
      <c r="G11" s="181">
        <f t="shared" si="1"/>
        <v>0</v>
      </c>
      <c r="H11" s="193">
        <f t="shared" si="3"/>
        <v>0</v>
      </c>
      <c r="I11" s="208">
        <f t="shared" si="4"/>
        <v>0</v>
      </c>
      <c r="J11" s="17"/>
    </row>
    <row r="12" ht="382.6" customHeight="1" spans="1:10">
      <c r="A12" s="196"/>
      <c r="B12" s="180"/>
      <c r="C12" s="180"/>
      <c r="D12" s="180"/>
      <c r="E12" s="197"/>
      <c r="F12" s="197">
        <f t="shared" si="0"/>
        <v>0</v>
      </c>
      <c r="G12" s="197">
        <f t="shared" si="1"/>
        <v>0</v>
      </c>
      <c r="H12" s="197">
        <f t="shared" si="3"/>
        <v>0</v>
      </c>
      <c r="I12" s="197">
        <f t="shared" si="4"/>
        <v>0</v>
      </c>
      <c r="J12" s="210"/>
    </row>
    <row r="13" ht="379.8" customHeight="1" spans="1:10">
      <c r="A13" s="196"/>
      <c r="B13" s="180"/>
      <c r="C13" s="180"/>
      <c r="D13" s="180"/>
      <c r="E13" s="197"/>
      <c r="F13" s="197"/>
      <c r="G13" s="197">
        <f t="shared" si="1"/>
        <v>0</v>
      </c>
      <c r="H13" s="197">
        <f t="shared" si="3"/>
        <v>0</v>
      </c>
      <c r="I13" s="211">
        <f t="shared" si="4"/>
        <v>0</v>
      </c>
      <c r="J13" s="210"/>
    </row>
    <row r="14" s="176" customFormat="1" ht="399.8" customHeight="1" spans="1:10">
      <c r="A14" s="196"/>
      <c r="B14" s="180"/>
      <c r="C14" s="180"/>
      <c r="D14" s="180"/>
      <c r="E14" s="197"/>
      <c r="F14" s="197">
        <f>E14*10%</f>
        <v>0</v>
      </c>
      <c r="G14" s="197">
        <f t="shared" si="1"/>
        <v>0</v>
      </c>
      <c r="H14" s="197">
        <f t="shared" si="3"/>
        <v>0</v>
      </c>
      <c r="I14" s="211">
        <f t="shared" si="4"/>
        <v>0</v>
      </c>
      <c r="J14" s="210"/>
    </row>
    <row r="15" ht="388.5" customHeight="1" spans="1:10">
      <c r="A15" s="196"/>
      <c r="B15" s="180"/>
      <c r="C15" s="180"/>
      <c r="D15" s="180"/>
      <c r="E15" s="197"/>
      <c r="F15" s="197">
        <f>E15*10%</f>
        <v>0</v>
      </c>
      <c r="G15" s="197">
        <f t="shared" si="1"/>
        <v>0</v>
      </c>
      <c r="H15" s="197">
        <f t="shared" si="3"/>
        <v>0</v>
      </c>
      <c r="I15" s="211">
        <f t="shared" si="4"/>
        <v>0</v>
      </c>
      <c r="J15" s="210"/>
    </row>
    <row r="16" ht="33.75" spans="1:10">
      <c r="A16" s="198" t="s">
        <v>5</v>
      </c>
      <c r="B16" s="198"/>
      <c r="C16" s="198"/>
      <c r="D16" s="198"/>
      <c r="E16" s="198"/>
      <c r="F16" s="199">
        <f>SUM(I2:I15)</f>
        <v>3780000</v>
      </c>
      <c r="G16" s="199"/>
      <c r="H16" s="199"/>
      <c r="I16" s="199"/>
      <c r="J16" s="199"/>
    </row>
  </sheetData>
  <mergeCells count="10">
    <mergeCell ref="A16:E16"/>
    <mergeCell ref="F16:J16"/>
    <mergeCell ref="A3:A4"/>
    <mergeCell ref="A7:A9"/>
    <mergeCell ref="B3:B4"/>
    <mergeCell ref="B7:B9"/>
    <mergeCell ref="I3:I4"/>
    <mergeCell ref="I7:I9"/>
    <mergeCell ref="J3:J4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8" t="s">
        <v>0</v>
      </c>
      <c r="B1" s="168" t="s">
        <v>51</v>
      </c>
      <c r="C1" s="168" t="s">
        <v>52</v>
      </c>
      <c r="D1" s="168" t="s">
        <v>64</v>
      </c>
      <c r="E1" s="168" t="s">
        <v>54</v>
      </c>
      <c r="F1" s="168" t="s">
        <v>3</v>
      </c>
      <c r="G1" s="168" t="s">
        <v>5</v>
      </c>
    </row>
    <row r="2" ht="338" customHeight="1" spans="1:7">
      <c r="A2" s="169"/>
      <c r="B2" s="170"/>
      <c r="C2" s="171"/>
      <c r="D2" s="171"/>
      <c r="E2" s="17"/>
      <c r="F2" s="172"/>
      <c r="G2" s="172"/>
    </row>
    <row r="3" ht="35" customHeight="1" spans="1:7">
      <c r="A3" s="173" t="s">
        <v>5</v>
      </c>
      <c r="B3" s="173"/>
      <c r="C3" s="174"/>
      <c r="D3" s="173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285714285714" defaultRowHeight="21" outlineLevelCol="7"/>
  <cols>
    <col min="1" max="1" width="17" style="133" customWidth="1"/>
    <col min="2" max="2" width="18" style="134" customWidth="1"/>
    <col min="3" max="3" width="24.2857142857143" style="134" customWidth="1"/>
    <col min="4" max="4" width="12.7238095238095" style="135" customWidth="1"/>
    <col min="5" max="5" width="45.2" style="134" customWidth="1"/>
    <col min="6" max="7" width="29.0666666666667" style="134" customWidth="1"/>
    <col min="8" max="8" width="23.1142857142857" style="134" customWidth="1"/>
    <col min="9" max="12" width="9.14285714285714" style="134"/>
    <col min="13" max="13" width="13.1428571428571" style="134" customWidth="1"/>
    <col min="14" max="16384" width="9.14285714285714" style="134"/>
  </cols>
  <sheetData>
    <row r="1" ht="34" customHeight="1" spans="1:8">
      <c r="A1" s="136" t="s">
        <v>0</v>
      </c>
      <c r="B1" s="137" t="s">
        <v>51</v>
      </c>
      <c r="C1" s="137" t="s">
        <v>52</v>
      </c>
      <c r="D1" s="137" t="s">
        <v>64</v>
      </c>
      <c r="E1" s="137" t="s">
        <v>54</v>
      </c>
      <c r="F1" s="137" t="s">
        <v>3</v>
      </c>
      <c r="G1" s="137" t="s">
        <v>37</v>
      </c>
      <c r="H1" s="138" t="s">
        <v>5</v>
      </c>
    </row>
    <row r="2" ht="64" customHeight="1" spans="1:8">
      <c r="A2" s="139">
        <v>45992</v>
      </c>
      <c r="B2" s="139" t="s">
        <v>75</v>
      </c>
      <c r="C2" s="140" t="s">
        <v>76</v>
      </c>
      <c r="D2" s="141">
        <v>5</v>
      </c>
      <c r="E2" s="142"/>
      <c r="F2" s="143">
        <v>100000</v>
      </c>
      <c r="G2" s="143">
        <f>D2*F2</f>
        <v>500000</v>
      </c>
      <c r="H2" s="144">
        <f>SUM(G2:G6)</f>
        <v>500000</v>
      </c>
    </row>
    <row r="3" ht="64" customHeight="1" spans="1:8">
      <c r="A3" s="145"/>
      <c r="B3" s="145"/>
      <c r="C3" s="146"/>
      <c r="D3" s="147"/>
      <c r="E3" s="142"/>
      <c r="F3" s="148"/>
      <c r="G3" s="148"/>
      <c r="H3" s="149"/>
    </row>
    <row r="4" ht="64" customHeight="1" spans="1:8">
      <c r="A4" s="145"/>
      <c r="B4" s="145"/>
      <c r="C4" s="146"/>
      <c r="D4" s="147"/>
      <c r="E4" s="142"/>
      <c r="F4" s="148"/>
      <c r="G4" s="148"/>
      <c r="H4" s="149"/>
    </row>
    <row r="5" ht="64" customHeight="1" spans="1:8">
      <c r="A5" s="145"/>
      <c r="B5" s="145"/>
      <c r="C5" s="146"/>
      <c r="D5" s="147"/>
      <c r="E5" s="142"/>
      <c r="F5" s="148"/>
      <c r="G5" s="148"/>
      <c r="H5" s="149"/>
    </row>
    <row r="6" ht="64" customHeight="1" spans="1:8">
      <c r="A6" s="145"/>
      <c r="B6" s="145"/>
      <c r="C6" s="146"/>
      <c r="D6" s="150"/>
      <c r="E6" s="142"/>
      <c r="F6" s="151"/>
      <c r="G6" s="151"/>
      <c r="H6" s="152"/>
    </row>
    <row r="7" ht="35" customHeight="1" spans="1:8">
      <c r="A7" s="153" t="s">
        <v>4</v>
      </c>
      <c r="B7" s="153"/>
      <c r="C7" s="153"/>
      <c r="D7" s="154">
        <f>SUM(D2:D6)</f>
        <v>5</v>
      </c>
      <c r="E7" s="155"/>
      <c r="F7" s="156" t="s">
        <v>77</v>
      </c>
      <c r="G7" s="156"/>
      <c r="H7" s="156">
        <f>H2*11%</f>
        <v>55000</v>
      </c>
    </row>
    <row r="8" ht="35" customHeight="1" spans="1:8">
      <c r="A8" s="153" t="s">
        <v>5</v>
      </c>
      <c r="B8" s="153"/>
      <c r="C8" s="153"/>
      <c r="D8" s="154"/>
      <c r="E8" s="157">
        <f>SUM(H2:H7)</f>
        <v>555000</v>
      </c>
      <c r="F8" s="158"/>
      <c r="G8" s="158"/>
      <c r="H8" s="159"/>
    </row>
    <row r="9" ht="110" customHeight="1" spans="1:8">
      <c r="A9" s="139">
        <v>45999</v>
      </c>
      <c r="B9" s="139" t="s">
        <v>78</v>
      </c>
      <c r="C9" s="160" t="s">
        <v>79</v>
      </c>
      <c r="D9" s="154">
        <v>3</v>
      </c>
      <c r="E9" s="161"/>
      <c r="F9" s="162">
        <v>100000</v>
      </c>
      <c r="G9" s="162">
        <f>D9*F9</f>
        <v>300000</v>
      </c>
      <c r="H9" s="144">
        <f>SUM(G9:G11)</f>
        <v>800000</v>
      </c>
    </row>
    <row r="10" ht="110" customHeight="1" spans="1:8">
      <c r="A10" s="145"/>
      <c r="B10" s="145"/>
      <c r="C10" s="160" t="s">
        <v>80</v>
      </c>
      <c r="D10" s="154">
        <v>3</v>
      </c>
      <c r="E10" s="163"/>
      <c r="F10" s="162">
        <v>100000</v>
      </c>
      <c r="G10" s="162">
        <f>D10*F10</f>
        <v>300000</v>
      </c>
      <c r="H10" s="164"/>
    </row>
    <row r="11" ht="110" customHeight="1" spans="1:8">
      <c r="A11" s="165"/>
      <c r="B11" s="165"/>
      <c r="C11" s="160" t="s">
        <v>81</v>
      </c>
      <c r="D11" s="154">
        <v>2</v>
      </c>
      <c r="E11" s="166"/>
      <c r="F11" s="162">
        <v>100000</v>
      </c>
      <c r="G11" s="162">
        <f>D11*F11</f>
        <v>200000</v>
      </c>
      <c r="H11" s="167"/>
    </row>
    <row r="12" ht="64" customHeight="1" spans="1:8">
      <c r="A12" s="153" t="s">
        <v>4</v>
      </c>
      <c r="B12" s="153"/>
      <c r="C12" s="153"/>
      <c r="D12" s="154">
        <f>SUM(D9:D11)</f>
        <v>8</v>
      </c>
      <c r="E12" s="155"/>
      <c r="F12" s="156" t="s">
        <v>77</v>
      </c>
      <c r="G12" s="156"/>
      <c r="H12" s="156">
        <f>H9*11%</f>
        <v>88000</v>
      </c>
    </row>
    <row r="13" ht="64" customHeight="1" spans="1:8">
      <c r="A13" s="153" t="s">
        <v>5</v>
      </c>
      <c r="B13" s="153"/>
      <c r="C13" s="153"/>
      <c r="D13" s="154"/>
      <c r="E13" s="157">
        <f>SUM(H9:H12)</f>
        <v>888000</v>
      </c>
      <c r="F13" s="158"/>
      <c r="G13" s="158"/>
      <c r="H13" s="159"/>
    </row>
    <row r="14" ht="64" customHeight="1" spans="1:8">
      <c r="A14" s="139">
        <v>45992</v>
      </c>
      <c r="B14" s="139" t="s">
        <v>75</v>
      </c>
      <c r="C14" s="140" t="s">
        <v>76</v>
      </c>
      <c r="D14" s="141">
        <v>5</v>
      </c>
      <c r="E14" s="142" t="str">
        <f>_xlfn.DISPIMG("ID_FAA8D9E095164592817CC3E7A9492E40",1)</f>
        <v>=DISPIMG("ID_FAA8D9E095164592817CC3E7A9492E40",1)</v>
      </c>
      <c r="F14" s="143">
        <v>100000</v>
      </c>
      <c r="G14" s="143">
        <f>D14*F14</f>
        <v>500000</v>
      </c>
      <c r="H14" s="144">
        <f>SUM(G14:G18)</f>
        <v>500000</v>
      </c>
    </row>
    <row r="15" ht="64" customHeight="1" spans="1:8">
      <c r="A15" s="145"/>
      <c r="B15" s="145"/>
      <c r="C15" s="146"/>
      <c r="D15" s="147"/>
      <c r="E15" s="142"/>
      <c r="F15" s="148"/>
      <c r="G15" s="148"/>
      <c r="H15" s="149"/>
    </row>
    <row r="16" ht="64" customHeight="1" spans="1:8">
      <c r="A16" s="145"/>
      <c r="B16" s="145"/>
      <c r="C16" s="146"/>
      <c r="D16" s="147"/>
      <c r="E16" s="142"/>
      <c r="F16" s="148"/>
      <c r="G16" s="148"/>
      <c r="H16" s="149"/>
    </row>
    <row r="17" ht="64" customHeight="1" spans="1:8">
      <c r="A17" s="145"/>
      <c r="B17" s="145"/>
      <c r="C17" s="146"/>
      <c r="D17" s="147"/>
      <c r="E17" s="142"/>
      <c r="F17" s="148"/>
      <c r="G17" s="148"/>
      <c r="H17" s="149"/>
    </row>
    <row r="18" ht="64" customHeight="1" spans="1:8">
      <c r="A18" s="145"/>
      <c r="B18" s="145"/>
      <c r="C18" s="146"/>
      <c r="D18" s="150"/>
      <c r="E18" s="142"/>
      <c r="F18" s="151"/>
      <c r="G18" s="151"/>
      <c r="H18" s="152"/>
    </row>
    <row r="19" ht="64" customHeight="1" spans="1:8">
      <c r="A19" s="153" t="s">
        <v>4</v>
      </c>
      <c r="B19" s="153"/>
      <c r="C19" s="153"/>
      <c r="D19" s="154">
        <f>SUM(D14:D18)</f>
        <v>5</v>
      </c>
      <c r="E19" s="155"/>
      <c r="F19" s="156" t="s">
        <v>77</v>
      </c>
      <c r="G19" s="156"/>
      <c r="H19" s="156">
        <f>H14*11%</f>
        <v>55000</v>
      </c>
    </row>
    <row r="20" ht="64" customHeight="1" spans="1:8">
      <c r="A20" s="153" t="s">
        <v>5</v>
      </c>
      <c r="B20" s="153"/>
      <c r="C20" s="153"/>
      <c r="D20" s="154"/>
      <c r="E20" s="157">
        <f>SUM(H14:H19)</f>
        <v>555000</v>
      </c>
      <c r="F20" s="158"/>
      <c r="G20" s="158"/>
      <c r="H20" s="159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D3" sqref="D3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4" t="s">
        <v>53</v>
      </c>
      <c r="E1" s="35" t="s">
        <v>54</v>
      </c>
      <c r="F1" s="35" t="s">
        <v>3</v>
      </c>
      <c r="G1" s="35" t="s">
        <v>5</v>
      </c>
    </row>
    <row r="2" ht="155.95" customHeight="1" spans="1:7">
      <c r="A2" s="25">
        <v>46001</v>
      </c>
      <c r="B2" s="115" t="s">
        <v>82</v>
      </c>
      <c r="C2" s="38" t="s">
        <v>83</v>
      </c>
      <c r="D2" s="115">
        <v>2</v>
      </c>
      <c r="E2" s="17"/>
      <c r="F2" s="7">
        <v>370000</v>
      </c>
      <c r="G2" s="7">
        <f>F2*D2</f>
        <v>740000</v>
      </c>
    </row>
    <row r="3" ht="159.55" customHeight="1" spans="1:7">
      <c r="A3" s="25">
        <v>46001</v>
      </c>
      <c r="B3" s="93" t="s">
        <v>84</v>
      </c>
      <c r="C3" s="38" t="s">
        <v>85</v>
      </c>
      <c r="D3" s="115">
        <v>4</v>
      </c>
      <c r="E3" s="17"/>
      <c r="F3" s="7">
        <v>300000</v>
      </c>
      <c r="G3" s="7">
        <f>F3*D3</f>
        <v>1200000</v>
      </c>
    </row>
    <row r="4" ht="23.25" spans="1:7">
      <c r="A4" s="87" t="s">
        <v>50</v>
      </c>
      <c r="B4" s="88"/>
      <c r="C4" s="88"/>
      <c r="D4" s="130"/>
      <c r="E4" s="112">
        <f>SUM(G2:G3)</f>
        <v>1940000</v>
      </c>
      <c r="F4" s="131"/>
      <c r="G4" s="132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2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86</v>
      </c>
      <c r="D2" s="27">
        <v>3</v>
      </c>
      <c r="E2" s="17"/>
      <c r="F2" s="18">
        <v>157658</v>
      </c>
      <c r="G2" s="18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19" t="s">
        <v>87</v>
      </c>
      <c r="G3" s="41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18"/>
      <c r="G5" s="18">
        <f>D5*F5</f>
        <v>0</v>
      </c>
    </row>
    <row r="6" ht="23.5" customHeight="1" spans="1:9">
      <c r="A6" s="123" t="s">
        <v>4</v>
      </c>
      <c r="B6" s="124"/>
      <c r="C6" s="125"/>
      <c r="D6" s="126"/>
      <c r="E6" s="7"/>
      <c r="F6" s="127" t="s">
        <v>87</v>
      </c>
      <c r="G6" s="7">
        <f>G5*11%</f>
        <v>0</v>
      </c>
      <c r="I6" s="129"/>
    </row>
    <row r="7" ht="23.5" customHeight="1" spans="1:7">
      <c r="A7" s="123" t="s">
        <v>5</v>
      </c>
      <c r="B7" s="124"/>
      <c r="C7" s="125"/>
      <c r="D7" s="126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18"/>
      <c r="G8" s="18"/>
    </row>
    <row r="9" ht="23.5" customHeight="1" spans="1:7">
      <c r="A9" s="123"/>
      <c r="B9" s="124"/>
      <c r="C9" s="125"/>
      <c r="D9" s="126"/>
      <c r="E9" s="7"/>
      <c r="F9" s="7"/>
      <c r="G9" s="7"/>
    </row>
    <row r="10" ht="23.5" customHeight="1" spans="1:7">
      <c r="A10" s="123" t="s">
        <v>5</v>
      </c>
      <c r="B10" s="124"/>
      <c r="C10" s="125"/>
      <c r="D10" s="126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18"/>
      <c r="G11" s="18"/>
    </row>
    <row r="12" ht="23.5" customHeight="1" spans="1:7">
      <c r="A12" s="123"/>
      <c r="B12" s="124"/>
      <c r="C12" s="125"/>
      <c r="D12" s="126"/>
      <c r="E12" s="7"/>
      <c r="F12" s="7"/>
      <c r="G12" s="41"/>
    </row>
    <row r="13" ht="23.5" customHeight="1" spans="1:7">
      <c r="A13" s="123" t="s">
        <v>5</v>
      </c>
      <c r="B13" s="124"/>
      <c r="C13" s="125"/>
      <c r="D13" s="126"/>
      <c r="E13" s="127"/>
      <c r="F13" s="127"/>
      <c r="G13" s="127"/>
    </row>
    <row r="14" ht="24" customHeight="1" spans="1:7">
      <c r="A14" s="87" t="s">
        <v>50</v>
      </c>
      <c r="B14" s="88"/>
      <c r="C14" s="88"/>
      <c r="D14" s="89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18"/>
      <c r="G2" s="18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19"/>
      <c r="G3" s="41"/>
    </row>
    <row r="4" ht="23.5" customHeight="1" spans="1:7">
      <c r="A4" s="116" t="s">
        <v>5</v>
      </c>
      <c r="B4" s="117"/>
      <c r="C4" s="118"/>
      <c r="D4" s="38"/>
      <c r="E4" s="120">
        <f>SUM(G2:G3)</f>
        <v>0</v>
      </c>
      <c r="F4" s="121"/>
      <c r="G4" s="122"/>
    </row>
    <row r="5" ht="168" customHeight="1" spans="1:7">
      <c r="A5" s="25"/>
      <c r="B5" s="115"/>
      <c r="C5" s="38"/>
      <c r="D5" s="27"/>
      <c r="E5" s="17"/>
      <c r="F5" s="18"/>
      <c r="G5" s="18">
        <f>SUM(D5*F5)</f>
        <v>0</v>
      </c>
    </row>
    <row r="6" ht="23.5" customHeight="1" spans="1:7">
      <c r="A6" s="123" t="s">
        <v>4</v>
      </c>
      <c r="B6" s="124"/>
      <c r="C6" s="125"/>
      <c r="D6" s="126"/>
      <c r="E6" s="7"/>
      <c r="F6" s="7"/>
      <c r="G6" s="7"/>
    </row>
    <row r="7" ht="23.5" customHeight="1" spans="1:7">
      <c r="A7" s="123" t="s">
        <v>5</v>
      </c>
      <c r="B7" s="124"/>
      <c r="C7" s="125"/>
      <c r="D7" s="126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18"/>
      <c r="G8" s="18"/>
    </row>
    <row r="9" ht="23.5" customHeight="1" spans="1:7">
      <c r="A9" s="123"/>
      <c r="B9" s="124"/>
      <c r="C9" s="125"/>
      <c r="D9" s="126"/>
      <c r="E9" s="7"/>
      <c r="F9" s="7"/>
      <c r="G9" s="7"/>
    </row>
    <row r="10" ht="23.5" customHeight="1" spans="1:7">
      <c r="A10" s="123"/>
      <c r="B10" s="124"/>
      <c r="C10" s="125"/>
      <c r="D10" s="126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18"/>
      <c r="G11" s="18"/>
    </row>
    <row r="12" ht="23.5" customHeight="1" spans="1:7">
      <c r="A12" s="123"/>
      <c r="B12" s="124"/>
      <c r="C12" s="125"/>
      <c r="D12" s="126"/>
      <c r="E12" s="7"/>
      <c r="F12" s="7"/>
      <c r="G12" s="41"/>
    </row>
    <row r="13" ht="23.5" customHeight="1" spans="1:7">
      <c r="A13" s="123"/>
      <c r="B13" s="124"/>
      <c r="C13" s="125"/>
      <c r="D13" s="126"/>
      <c r="E13" s="127"/>
      <c r="F13" s="127"/>
      <c r="G13" s="127"/>
    </row>
    <row r="14" ht="24" customHeight="1" spans="1:7">
      <c r="A14" s="87" t="s">
        <v>50</v>
      </c>
      <c r="B14" s="88"/>
      <c r="C14" s="88"/>
      <c r="D14" s="89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style="97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  <c r="H1" s="35" t="s">
        <v>88</v>
      </c>
    </row>
    <row r="2" ht="147.55" customHeight="1" spans="1:8">
      <c r="A2" s="25">
        <v>45999</v>
      </c>
      <c r="B2" s="93" t="s">
        <v>89</v>
      </c>
      <c r="C2" s="69" t="s">
        <v>90</v>
      </c>
      <c r="D2" s="49">
        <v>24</v>
      </c>
      <c r="E2" s="17"/>
      <c r="F2" s="18">
        <v>44670</v>
      </c>
      <c r="G2" s="18">
        <f>SUM(D2*F2)</f>
        <v>1072080</v>
      </c>
      <c r="H2" s="17"/>
    </row>
    <row r="3" ht="23.25" spans="1:8">
      <c r="A3" s="98" t="s">
        <v>4</v>
      </c>
      <c r="B3" s="99"/>
      <c r="C3" s="100"/>
      <c r="D3" s="101">
        <f>SUM(D2)</f>
        <v>24</v>
      </c>
      <c r="E3" s="102"/>
      <c r="F3" s="82" t="s">
        <v>87</v>
      </c>
      <c r="G3" s="103">
        <f>G2*11%</f>
        <v>117928.8</v>
      </c>
      <c r="H3" s="104"/>
    </row>
    <row r="4" ht="23.25" spans="1:8">
      <c r="A4" s="29" t="s">
        <v>5</v>
      </c>
      <c r="B4" s="30"/>
      <c r="C4" s="79"/>
      <c r="D4" s="105"/>
      <c r="E4" s="106">
        <f>SUM(G2:G3)</f>
        <v>1190008.8</v>
      </c>
      <c r="F4" s="106"/>
      <c r="G4" s="106"/>
      <c r="H4" s="106"/>
    </row>
    <row r="5" ht="168" customHeight="1" spans="1:8">
      <c r="A5" s="53"/>
      <c r="B5" s="107"/>
      <c r="C5" s="107"/>
      <c r="D5" s="108"/>
      <c r="E5" s="109"/>
      <c r="F5" s="18"/>
      <c r="G5" s="18">
        <f>SUM(D5*F5)</f>
        <v>0</v>
      </c>
      <c r="H5" s="110"/>
    </row>
    <row r="6" ht="23.25" spans="1:8">
      <c r="A6" s="98" t="s">
        <v>4</v>
      </c>
      <c r="B6" s="99"/>
      <c r="C6" s="100"/>
      <c r="D6" s="105">
        <f>SUM(D5)</f>
        <v>0</v>
      </c>
      <c r="E6" s="81"/>
      <c r="F6" s="82" t="s">
        <v>87</v>
      </c>
      <c r="G6" s="103">
        <f>G5*11%</f>
        <v>0</v>
      </c>
      <c r="H6" s="104"/>
    </row>
    <row r="7" ht="23.25" spans="1:8">
      <c r="A7" s="29" t="s">
        <v>5</v>
      </c>
      <c r="B7" s="30"/>
      <c r="C7" s="79"/>
      <c r="D7" s="105"/>
      <c r="E7" s="81">
        <f>SUM(G5:G6)</f>
        <v>0</v>
      </c>
      <c r="F7" s="81"/>
      <c r="G7" s="81"/>
      <c r="H7" s="81"/>
    </row>
    <row r="8" ht="168" customHeight="1" spans="1:8">
      <c r="A8" s="53"/>
      <c r="B8" s="107"/>
      <c r="C8" s="107"/>
      <c r="D8" s="108"/>
      <c r="E8" s="109"/>
      <c r="F8" s="18"/>
      <c r="G8" s="18">
        <f>SUM(D8*F8)</f>
        <v>0</v>
      </c>
      <c r="H8" s="110"/>
    </row>
    <row r="9" ht="23.25" spans="1:8">
      <c r="A9" s="98" t="s">
        <v>4</v>
      </c>
      <c r="B9" s="99"/>
      <c r="C9" s="100"/>
      <c r="D9" s="105"/>
      <c r="E9" s="81"/>
      <c r="F9" s="82" t="s">
        <v>87</v>
      </c>
      <c r="G9" s="103">
        <f>G8*11%</f>
        <v>0</v>
      </c>
      <c r="H9" s="104"/>
    </row>
    <row r="10" ht="23.25" spans="1:8">
      <c r="A10" s="29" t="s">
        <v>5</v>
      </c>
      <c r="B10" s="30"/>
      <c r="C10" s="79"/>
      <c r="D10" s="105"/>
      <c r="E10" s="81">
        <f>SUM(G8:G9)</f>
        <v>0</v>
      </c>
      <c r="F10" s="81"/>
      <c r="G10" s="81"/>
      <c r="H10" s="81"/>
    </row>
    <row r="11" ht="168" customHeight="1" spans="1:8">
      <c r="A11" s="111"/>
      <c r="B11" s="107"/>
      <c r="C11" s="107"/>
      <c r="D11" s="108"/>
      <c r="E11" s="109"/>
      <c r="F11" s="18"/>
      <c r="G11" s="18">
        <f>SUM(D11*F11)</f>
        <v>0</v>
      </c>
      <c r="H11" s="110"/>
    </row>
    <row r="12" ht="23.25" spans="1:8">
      <c r="A12" s="98" t="s">
        <v>4</v>
      </c>
      <c r="B12" s="99"/>
      <c r="C12" s="100"/>
      <c r="D12" s="105"/>
      <c r="E12" s="81"/>
      <c r="F12" s="82" t="s">
        <v>87</v>
      </c>
      <c r="G12" s="103">
        <f>G11*11%</f>
        <v>0</v>
      </c>
      <c r="H12" s="104"/>
    </row>
    <row r="13" ht="23.25" spans="1:8">
      <c r="A13" s="29" t="s">
        <v>5</v>
      </c>
      <c r="B13" s="30"/>
      <c r="C13" s="79"/>
      <c r="D13" s="105"/>
      <c r="E13" s="81">
        <f>SUM(G11:G12)</f>
        <v>0</v>
      </c>
      <c r="F13" s="81"/>
      <c r="G13" s="81"/>
      <c r="H13" s="81"/>
    </row>
    <row r="14" ht="168" customHeight="1" spans="1:8">
      <c r="A14" s="111"/>
      <c r="B14" s="107"/>
      <c r="C14" s="107"/>
      <c r="D14" s="108"/>
      <c r="E14" s="109"/>
      <c r="F14" s="18"/>
      <c r="G14" s="18"/>
      <c r="H14" s="110"/>
    </row>
    <row r="15" ht="23.25" spans="1:8">
      <c r="A15" s="98" t="s">
        <v>4</v>
      </c>
      <c r="B15" s="99"/>
      <c r="C15" s="100"/>
      <c r="D15" s="105"/>
      <c r="E15" s="81"/>
      <c r="F15" s="82" t="s">
        <v>87</v>
      </c>
      <c r="G15" s="103">
        <f>G14*11%</f>
        <v>0</v>
      </c>
      <c r="H15" s="104"/>
    </row>
    <row r="16" ht="23.25" spans="1:8">
      <c r="A16" s="29" t="s">
        <v>5</v>
      </c>
      <c r="B16" s="30"/>
      <c r="C16" s="79"/>
      <c r="D16" s="105"/>
      <c r="E16" s="81">
        <f>SUM(G14:G15)</f>
        <v>0</v>
      </c>
      <c r="F16" s="81"/>
      <c r="G16" s="81"/>
      <c r="H16" s="81"/>
    </row>
    <row r="17" ht="26" customHeight="1" spans="1:8">
      <c r="A17" s="87" t="s">
        <v>50</v>
      </c>
      <c r="B17" s="88"/>
      <c r="C17" s="88"/>
      <c r="D17" s="89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3</v>
      </c>
      <c r="F1" s="35" t="s">
        <v>54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91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285714285714" defaultRowHeight="15" outlineLevelRow="7" outlineLevelCol="6"/>
  <cols>
    <col min="1" max="1" width="13.4" customWidth="1"/>
    <col min="2" max="2" width="20.7142857142857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54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92</v>
      </c>
      <c r="C2" s="26" t="s">
        <v>93</v>
      </c>
      <c r="D2" s="27">
        <v>3</v>
      </c>
      <c r="E2" s="17"/>
      <c r="F2" s="78">
        <v>275000</v>
      </c>
      <c r="G2" s="18">
        <f>SUM(D2*F2)</f>
        <v>825000</v>
      </c>
    </row>
    <row r="3" ht="23.25" spans="1:7">
      <c r="A3" s="29" t="s">
        <v>37</v>
      </c>
      <c r="B3" s="30"/>
      <c r="C3" s="79"/>
      <c r="D3" s="80">
        <f>SUM(D2)</f>
        <v>3</v>
      </c>
      <c r="E3" s="81"/>
      <c r="F3" s="81" t="s">
        <v>87</v>
      </c>
      <c r="G3" s="82">
        <f>G2*11%</f>
        <v>90750</v>
      </c>
    </row>
    <row r="4" ht="23.25" spans="1:7">
      <c r="A4" s="29" t="s">
        <v>5</v>
      </c>
      <c r="B4" s="30"/>
      <c r="C4" s="30"/>
      <c r="D4" s="30"/>
      <c r="E4" s="83">
        <f>SUM(G2:G3)</f>
        <v>915750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50</v>
      </c>
      <c r="B8" s="88"/>
      <c r="C8" s="88"/>
      <c r="D8" s="89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51</v>
      </c>
      <c r="C1" s="13" t="s">
        <v>52</v>
      </c>
      <c r="D1" s="13" t="s">
        <v>54</v>
      </c>
      <c r="E1" s="13" t="s">
        <v>5</v>
      </c>
      <c r="F1" s="13" t="s">
        <v>88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54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50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52</v>
      </c>
      <c r="C1" s="13" t="s">
        <v>64</v>
      </c>
      <c r="D1" s="13" t="s">
        <v>54</v>
      </c>
      <c r="E1" s="13" t="s">
        <v>3</v>
      </c>
      <c r="F1" s="13" t="s">
        <v>5</v>
      </c>
      <c r="G1" s="13" t="s">
        <v>88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52</v>
      </c>
      <c r="C1" s="13" t="s">
        <v>64</v>
      </c>
      <c r="D1" s="13" t="s">
        <v>54</v>
      </c>
      <c r="E1" s="13" t="s">
        <v>65</v>
      </c>
      <c r="F1" s="13" t="s">
        <v>5</v>
      </c>
      <c r="G1" s="13" t="s">
        <v>88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94</v>
      </c>
      <c r="B1" s="2" t="s">
        <v>95</v>
      </c>
      <c r="C1" s="3" t="s">
        <v>5</v>
      </c>
    </row>
    <row r="2" spans="1:3">
      <c r="A2" s="4">
        <v>1</v>
      </c>
      <c r="B2" s="4" t="s">
        <v>96</v>
      </c>
      <c r="C2" s="5">
        <f>'BUK BUNGA (Groceries)'!F288</f>
        <v>3916000</v>
      </c>
    </row>
    <row r="3" spans="1:3">
      <c r="A3" s="4">
        <v>2</v>
      </c>
      <c r="B3" s="4" t="s">
        <v>97</v>
      </c>
      <c r="C3" s="5">
        <f>'WARUNG EKA (Drinks, Etc)'!G117</f>
        <v>3914000</v>
      </c>
    </row>
    <row r="4" spans="1:3">
      <c r="A4" s="4">
        <v>3</v>
      </c>
      <c r="B4" s="4" t="s">
        <v>98</v>
      </c>
      <c r="C4" s="5">
        <f>'DEWATA COCONUT (Coconut)'!E10</f>
        <v>1200000</v>
      </c>
    </row>
    <row r="5" spans="1:3">
      <c r="A5" s="4">
        <v>4</v>
      </c>
      <c r="B5" s="4" t="s">
        <v>99</v>
      </c>
      <c r="C5" s="5">
        <f>'SEDANA JAYA'!F37</f>
        <v>1820100</v>
      </c>
    </row>
    <row r="6" spans="1:3">
      <c r="A6" s="4">
        <v>5</v>
      </c>
      <c r="B6" s="4" t="s">
        <v>100</v>
      </c>
      <c r="C6" s="5">
        <f>'PNB (Alcohol)'!H7</f>
        <v>1275000</v>
      </c>
    </row>
    <row r="7" spans="1:3">
      <c r="A7" s="4">
        <v>6</v>
      </c>
      <c r="B7" s="6" t="s">
        <v>101</v>
      </c>
      <c r="C7" s="5">
        <f>'DSP (Alcohol)'!F16</f>
        <v>3780000</v>
      </c>
    </row>
    <row r="8" customFormat="1" spans="1:3">
      <c r="A8" s="4">
        <v>7</v>
      </c>
      <c r="B8" s="6" t="s">
        <v>102</v>
      </c>
      <c r="C8" s="5">
        <f>'DSP ARYA BIMA (Alcohol)'!E3</f>
        <v>0</v>
      </c>
    </row>
    <row r="9" spans="1:3">
      <c r="A9" s="4">
        <v>8</v>
      </c>
      <c r="B9" s="4" t="s">
        <v>103</v>
      </c>
      <c r="C9" s="5" t="str">
        <f>'SELERA OR STIR UP (Syrup)'!F19</f>
        <v>PPN (11%)</v>
      </c>
    </row>
    <row r="10" spans="1:3">
      <c r="A10" s="4">
        <v>9</v>
      </c>
      <c r="B10" s="4" t="s">
        <v>104</v>
      </c>
      <c r="C10" s="5">
        <f>'DW BALI (Alcohol)'!E4</f>
        <v>1940000</v>
      </c>
    </row>
    <row r="11" spans="1:3">
      <c r="A11" s="4">
        <v>10</v>
      </c>
      <c r="B11" s="4" t="s">
        <v>105</v>
      </c>
      <c r="C11" s="5">
        <f>'DDB (Alcohol)'!E14</f>
        <v>525001.14</v>
      </c>
    </row>
    <row r="12" spans="1:3">
      <c r="A12" s="4">
        <v>11</v>
      </c>
      <c r="B12" s="4" t="s">
        <v>106</v>
      </c>
      <c r="C12" s="5">
        <f>'NANO DEWATA (Alcohol)'!E14</f>
        <v>0</v>
      </c>
    </row>
    <row r="13" spans="1:3">
      <c r="A13" s="4">
        <v>12</v>
      </c>
      <c r="B13" s="4" t="s">
        <v>107</v>
      </c>
      <c r="C13" s="5">
        <f>'BALI PERMATA JAYA (Corona Beer)'!E17</f>
        <v>1190008.8</v>
      </c>
    </row>
    <row r="14" spans="1:3">
      <c r="A14" s="4">
        <v>13</v>
      </c>
      <c r="B14" s="4" t="s">
        <v>108</v>
      </c>
      <c r="C14" s="7">
        <f>'BLACK COFFEE ROASTERS (Coffee)'!F4</f>
        <v>0</v>
      </c>
    </row>
    <row r="15" spans="1:3">
      <c r="A15" s="4">
        <v>14</v>
      </c>
      <c r="B15" s="4" t="s">
        <v>109</v>
      </c>
      <c r="C15" s="5">
        <f>'PT. PRASIDA LANTUR MAJU (Wine)'!E8</f>
        <v>915750</v>
      </c>
    </row>
    <row r="16" spans="1:3">
      <c r="A16" s="4">
        <v>15</v>
      </c>
      <c r="B16" s="6" t="s">
        <v>110</v>
      </c>
      <c r="C16" s="8">
        <f>'PT LOVINA BEACH BREWERY'!D3</f>
        <v>0</v>
      </c>
    </row>
    <row r="17" spans="1:3">
      <c r="A17" s="4">
        <v>16</v>
      </c>
      <c r="B17" s="4" t="s">
        <v>111</v>
      </c>
      <c r="C17" s="5">
        <f>'CHAI CHITAI (Tea Leaf,etc)'!E12</f>
        <v>0</v>
      </c>
    </row>
    <row r="18" spans="1:3">
      <c r="A18" s="4">
        <v>17</v>
      </c>
      <c r="B18" s="4" t="s">
        <v>112</v>
      </c>
      <c r="C18" s="5">
        <f>'MULIA JAYA (Passion Fruit)'!D3</f>
        <v>0</v>
      </c>
    </row>
    <row r="19" spans="1:3">
      <c r="A19" s="4">
        <v>18</v>
      </c>
      <c r="B19" s="4" t="s">
        <v>113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19560109.94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2025-01-20T01:46:00Z</dcterms:created>
  <dcterms:modified xsi:type="dcterms:W3CDTF">2025-12-13T05:52:04Z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