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UK BUNGA (Groceries)" sheetId="15" r:id="rId1"/>
    <sheet name="SEDANA JAYA (Groceries)" sheetId="17" r:id="rId2"/>
    <sheet name="RAFI SEAFOOD (Seafood)" sheetId="4" r:id="rId3"/>
    <sheet name="MAMA RADA PRODUCTION (Dumpling)" sheetId="6" r:id="rId4"/>
    <sheet name="KSP (Chicken)" sheetId="18" r:id="rId5"/>
    <sheet name="SURYA CIPTA NIAGA BALI (Beef)" sheetId="7" r:id="rId6"/>
    <sheet name="BAYU AGNI MERTA (Gas)" sheetId="11" r:id="rId7"/>
    <sheet name="Joy Green (Mix Berry)" sheetId="24" r:id="rId8"/>
    <sheet name="CELEBRITY BAKERY (Bakery)" sheetId="23" r:id="rId9"/>
    <sheet name="Krop (Edible flower)" sheetId="25" r:id="rId10"/>
    <sheet name="Boiler (Dumplings&amp;Syrniki)" sheetId="26" r:id="rId11"/>
    <sheet name="Abdi Jaya (TKW, Vacuum Bag)" sheetId="27" r:id="rId12"/>
    <sheet name="Dishy Soap (Chemicals)" sheetId="28" r:id="rId13"/>
    <sheet name="Abiseka (Fresh Milk)" sheetId="30" r:id="rId14"/>
    <sheet name="TOTAL" sheetId="16" r:id="rId15"/>
  </sheets>
  <definedNames>
    <definedName name="_xlnm._FilterDatabase" localSheetId="0" hidden="1">'BUK BUNGA (Groceries)'!$A$1:$F$467</definedName>
    <definedName name="_xlnm._FilterDatabase" localSheetId="1" hidden="1">'SEDANA JAYA (Groceries)'!$A$1:$F$661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8F921BF7E7AD4DE39EDA81F284BE5F0A" descr="WhatsApp Image 2025-12-05 at 23.00.56_0a17d9c2"/>
        <xdr:cNvPicPr>
          <a:picLocks noChangeAspect="1"/>
        </xdr:cNvPicPr>
      </xdr:nvPicPr>
      <xdr:blipFill>
        <a:blip r:embed="rId1"/>
        <a:srcRect l="1863" t="13783" r="1728" b="14709"/>
        <a:stretch>
          <a:fillRect/>
        </a:stretch>
      </xdr:blipFill>
      <xdr:spPr>
        <a:xfrm>
          <a:off x="8300720" y="678815"/>
          <a:ext cx="3147695" cy="41217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<sst xmlns="http://schemas.openxmlformats.org/spreadsheetml/2006/main" count="624" uniqueCount="245">
  <si>
    <t>DATE</t>
  </si>
  <si>
    <t>ITEM</t>
  </si>
  <si>
    <t>QYT</t>
  </si>
  <si>
    <t>PRICE</t>
  </si>
  <si>
    <t>SUBTOTAL</t>
  </si>
  <si>
    <t>TOTAL</t>
  </si>
  <si>
    <t>TOMATO PEELED CAN</t>
  </si>
  <si>
    <t>CASHEW NUT</t>
  </si>
  <si>
    <t>COCOA POWDER</t>
  </si>
  <si>
    <t>CREAM CHEESE</t>
  </si>
  <si>
    <t>SOUR CREAM</t>
  </si>
  <si>
    <t>FRESH MILK</t>
  </si>
  <si>
    <t>MILAC CREAM</t>
  </si>
  <si>
    <t>BACON (1KG)</t>
  </si>
  <si>
    <t>OLIVE OIL</t>
  </si>
  <si>
    <t>SESAME DRESSING</t>
  </si>
  <si>
    <t>GREEN BEANS</t>
  </si>
  <si>
    <t>SPONGE</t>
  </si>
  <si>
    <t>TRASH BAG</t>
  </si>
  <si>
    <t>KG PLASTIC</t>
  </si>
  <si>
    <t>ASPARAGUS</t>
  </si>
  <si>
    <t>WHITE AGAR-AGAR</t>
  </si>
  <si>
    <t>TORTILLA SMALL</t>
  </si>
  <si>
    <t>DOUBLE ZERO</t>
  </si>
  <si>
    <t>CAKRA FLOUR</t>
  </si>
  <si>
    <t>ACID CAP GAJAH</t>
  </si>
  <si>
    <t>HAM (1KG)</t>
  </si>
  <si>
    <t>BBQ SAUCE</t>
  </si>
  <si>
    <t>CHILI SAUCE</t>
  </si>
  <si>
    <t>BANGKOK SAUCE</t>
  </si>
  <si>
    <t>MILAC WHIPPING CREAM</t>
  </si>
  <si>
    <t>PARMESAN BLOCK</t>
  </si>
  <si>
    <t>KEWPIE MAYONNAISE</t>
  </si>
  <si>
    <t>MAESTRO MAYONNAISE</t>
  </si>
  <si>
    <t>BRIE CHEESE</t>
  </si>
  <si>
    <t>FRENCH FRIES (2KG)</t>
  </si>
  <si>
    <t>TORTILLA</t>
  </si>
  <si>
    <t>FETA CHEESSE</t>
  </si>
  <si>
    <t>TOMATO KETCHUP</t>
  </si>
  <si>
    <t>LOLO ROSSO</t>
  </si>
  <si>
    <t>ROSEMARY</t>
  </si>
  <si>
    <t>AVOCADO</t>
  </si>
  <si>
    <t>MANGO</t>
  </si>
  <si>
    <t>BAKING POWDER</t>
  </si>
  <si>
    <t>DISHWASHER WIRE</t>
  </si>
  <si>
    <t>NUTELLA</t>
  </si>
  <si>
    <t>SAUSAGE (250)</t>
  </si>
  <si>
    <t>BASIL</t>
  </si>
  <si>
    <t>MINT</t>
  </si>
  <si>
    <t>SPAGHETTI LAFONTE</t>
  </si>
  <si>
    <t>FETTUCHINI LAFONTE</t>
  </si>
  <si>
    <t>YELLOW CHEDDAR</t>
  </si>
  <si>
    <t>MOZARELLA BLOCK</t>
  </si>
  <si>
    <t>GORGONZOLA CHEESE</t>
  </si>
  <si>
    <t>OIL</t>
  </si>
  <si>
    <t>PARMESAN GRATED</t>
  </si>
  <si>
    <t>AMANDA BUTTER</t>
  </si>
  <si>
    <t>KUPU-KUPU FOOD COLORING</t>
  </si>
  <si>
    <t>RED BELL FOOD COLORING</t>
  </si>
  <si>
    <t>BABY POTATO</t>
  </si>
  <si>
    <t>BANANA</t>
  </si>
  <si>
    <t>YEAST 500GR</t>
  </si>
  <si>
    <t>KARA COCONUT CREAM SMALL</t>
  </si>
  <si>
    <t>POTATO</t>
  </si>
  <si>
    <t>DILL</t>
  </si>
  <si>
    <t>PARSLEY</t>
  </si>
  <si>
    <t>BIG CHILI</t>
  </si>
  <si>
    <t>YELLOW PEPPER</t>
  </si>
  <si>
    <t>SHIMEJI MUSHROOM</t>
  </si>
  <si>
    <t>OREGANO SMALL</t>
  </si>
  <si>
    <t>SUGAR</t>
  </si>
  <si>
    <t>EGG</t>
  </si>
  <si>
    <t>TOTOLE 400GR</t>
  </si>
  <si>
    <t>CHERRY YELLOW TOMATO</t>
  </si>
  <si>
    <t>CHERRY RED TOMATO</t>
  </si>
  <si>
    <t>ICE BERG</t>
  </si>
  <si>
    <t>ROCKET</t>
  </si>
  <si>
    <t>GREEN LETTUCE</t>
  </si>
  <si>
    <t>STRAWBERRY (250)</t>
  </si>
  <si>
    <t>DRAGON FRUIT</t>
  </si>
  <si>
    <t>HONEY PINEAPPLE</t>
  </si>
  <si>
    <t>LUMAJANG ORANGE</t>
  </si>
  <si>
    <t>IMPORTED LEMON</t>
  </si>
  <si>
    <t>LIME</t>
  </si>
  <si>
    <t>PLASTIC WRAP</t>
  </si>
  <si>
    <t>PUMPKIN SEED</t>
  </si>
  <si>
    <t>SESAME SEED SAUCE</t>
  </si>
  <si>
    <t>BBQ</t>
  </si>
  <si>
    <t>SPINACH</t>
  </si>
  <si>
    <t>JALAPENO</t>
  </si>
  <si>
    <t>LADY FINGER</t>
  </si>
  <si>
    <t>ROMA KELAPA</t>
  </si>
  <si>
    <t>RUM (BOTTLE)</t>
  </si>
  <si>
    <t>PORTABLE GAS</t>
  </si>
  <si>
    <t>ONION</t>
  </si>
  <si>
    <t>CELERY</t>
  </si>
  <si>
    <t>SPRING ONIOIN</t>
  </si>
  <si>
    <t>LEEK</t>
  </si>
  <si>
    <t>GREEN PEPPER</t>
  </si>
  <si>
    <t>TOMATO</t>
  </si>
  <si>
    <t>EGGPLANT</t>
  </si>
  <si>
    <t>ZUCCHINI</t>
  </si>
  <si>
    <t>PINEAPPLE</t>
  </si>
  <si>
    <t>SEMOLINA</t>
  </si>
  <si>
    <t>QUAIL EGG</t>
  </si>
  <si>
    <t>BABY ROMAINE</t>
  </si>
  <si>
    <t>DIXI VINEGAR</t>
  </si>
  <si>
    <t>PENNE</t>
  </si>
  <si>
    <t>BLACK SESAME SEED</t>
  </si>
  <si>
    <t>CARROT</t>
  </si>
  <si>
    <t>GARLIC</t>
  </si>
  <si>
    <t>TORTILLA WRAP</t>
  </si>
  <si>
    <t>GREEN PEAS</t>
  </si>
  <si>
    <t>COCOA POWDER (165)</t>
  </si>
  <si>
    <t>SUNKIST</t>
  </si>
  <si>
    <t>OIL (KITA) 5L</t>
  </si>
  <si>
    <t>RED PEPPER</t>
  </si>
  <si>
    <t>BAKED BEANS</t>
  </si>
  <si>
    <t>CHICK PEAS</t>
  </si>
  <si>
    <t>LOCAL LEMON</t>
  </si>
  <si>
    <t>EDAMAME</t>
  </si>
  <si>
    <t>GREEN APPLE</t>
  </si>
  <si>
    <t>WHITE PEAR</t>
  </si>
  <si>
    <t>SWEET POTATO</t>
  </si>
  <si>
    <t>SALT</t>
  </si>
  <si>
    <t>TOTOLE</t>
  </si>
  <si>
    <t>BASMATI RICE SUKRIYA</t>
  </si>
  <si>
    <t>RED RICE</t>
  </si>
  <si>
    <t>BLACK PEPPER WHOLE</t>
  </si>
  <si>
    <t>TABASCO</t>
  </si>
  <si>
    <t>SHALLOT</t>
  </si>
  <si>
    <t>ENGLISH SPINACH</t>
  </si>
  <si>
    <t>LEMON</t>
  </si>
  <si>
    <t>WILD ROCKET</t>
  </si>
  <si>
    <t>MOZARELLA</t>
  </si>
  <si>
    <t>VANILA</t>
  </si>
  <si>
    <t>HAM</t>
  </si>
  <si>
    <t>OIL 18 L</t>
  </si>
  <si>
    <t>WATERMELON</t>
  </si>
  <si>
    <t>LOLO ROSSA</t>
  </si>
  <si>
    <t>EGGGG</t>
  </si>
  <si>
    <t>SALAD OIL</t>
  </si>
  <si>
    <t>GGREEN FIELD FRESH MILK</t>
  </si>
  <si>
    <t>GGARLIC</t>
  </si>
  <si>
    <t>CORIANDER</t>
  </si>
  <si>
    <t>SHIMEJI</t>
  </si>
  <si>
    <t>CUCUMBER</t>
  </si>
  <si>
    <t>FRENCH FRIES (GENTLE CUT)</t>
  </si>
  <si>
    <t>SEGITIGA FLOUR</t>
  </si>
  <si>
    <t>CREME CHEESE</t>
  </si>
  <si>
    <t>STRAWBERRY</t>
  </si>
  <si>
    <t>MUSHROOM BUTTON</t>
  </si>
  <si>
    <t>THYME</t>
  </si>
  <si>
    <t>MAIZENA FLOUR</t>
  </si>
  <si>
    <t>BROWN SUGAR</t>
  </si>
  <si>
    <t>ONIION</t>
  </si>
  <si>
    <t>HONEY BLOSSOM</t>
  </si>
  <si>
    <t>CAYENNE</t>
  </si>
  <si>
    <t xml:space="preserve"> ZUCCHINI</t>
  </si>
  <si>
    <t>BLACK SESAME</t>
  </si>
  <si>
    <t>WHITE SESAME</t>
  </si>
  <si>
    <t>ARAGULA</t>
  </si>
  <si>
    <t>BACON</t>
  </si>
  <si>
    <t>GREEN BANANA</t>
  </si>
  <si>
    <t>ASPARAGUSS</t>
  </si>
  <si>
    <t>PUMPKIN</t>
  </si>
  <si>
    <t>CURLY GREEN LETTUCE</t>
  </si>
  <si>
    <t>ROUND LETTUCE</t>
  </si>
  <si>
    <t>DESCRIPTION</t>
  </si>
  <si>
    <t>QUANTITY</t>
  </si>
  <si>
    <t>BILLS</t>
  </si>
  <si>
    <t>TUNA</t>
  </si>
  <si>
    <t>PRAWN</t>
  </si>
  <si>
    <t>MAHI</t>
  </si>
  <si>
    <t>SQUID</t>
  </si>
  <si>
    <t>MINCE BEEF</t>
  </si>
  <si>
    <t>SALMON</t>
  </si>
  <si>
    <t>SQUID CUBE</t>
  </si>
  <si>
    <t>MAHI-MAHI</t>
  </si>
  <si>
    <t>PRAWN 20</t>
  </si>
  <si>
    <t>SQUID TUBE</t>
  </si>
  <si>
    <t>INV NO.</t>
  </si>
  <si>
    <t>DESCRIPTIONS</t>
  </si>
  <si>
    <t>QTY</t>
  </si>
  <si>
    <t>BIILS</t>
  </si>
  <si>
    <t xml:space="preserve"> GRAND TOTAL</t>
  </si>
  <si>
    <t>SUB TOTAL</t>
  </si>
  <si>
    <t>B00518/PRN-R/2025</t>
  </si>
  <si>
    <t>BONELESS BREAST TK SP</t>
  </si>
  <si>
    <t>BONELESS LEG TK SP</t>
  </si>
  <si>
    <t>WING TD</t>
  </si>
  <si>
    <t>B00557/PRN-R/2025</t>
  </si>
  <si>
    <t>B00640/PRN-R/2025</t>
  </si>
  <si>
    <t>STATUS</t>
  </si>
  <si>
    <t>2512/FK-0494</t>
  </si>
  <si>
    <t>TOP SIDE CAP OFF AA6-7</t>
  </si>
  <si>
    <t>STRIPLOIN ICHI BROWN</t>
  </si>
  <si>
    <t>LPG 50KG</t>
  </si>
  <si>
    <t>NO</t>
  </si>
  <si>
    <t>PC</t>
  </si>
  <si>
    <t xml:space="preserve">Total </t>
  </si>
  <si>
    <t>INV.NO</t>
  </si>
  <si>
    <t>ELDER FLOWER (N)</t>
  </si>
  <si>
    <t>EDIBLE FLOWER MIX (N)</t>
  </si>
  <si>
    <t>GREEN MUSTARD</t>
  </si>
  <si>
    <t>RED RADISH</t>
  </si>
  <si>
    <t>TOTAL AFTER TAX</t>
  </si>
  <si>
    <t>VACUUM PLASTIC 16X25</t>
  </si>
  <si>
    <t>VACUUM PLASTIC 20X30</t>
  </si>
  <si>
    <t>PLASTIC FOR CUTLERIES</t>
  </si>
  <si>
    <t>0414</t>
  </si>
  <si>
    <t>PAPER BOWL 650ML</t>
  </si>
  <si>
    <t>PAPER BOWL 1000ML</t>
  </si>
  <si>
    <t>BOX BURGER</t>
  </si>
  <si>
    <t>SAUCE CUP 60ML</t>
  </si>
  <si>
    <t>HAND GLOVE BLACK L</t>
  </si>
  <si>
    <t>PLASTIC WRAP 45</t>
  </si>
  <si>
    <t>BAKING PAPER</t>
  </si>
  <si>
    <t>PLASTIC VACUUM 20X30</t>
  </si>
  <si>
    <t>PLASTIC VACUUM 16X25</t>
  </si>
  <si>
    <t>ALUMINIUM FOIL</t>
  </si>
  <si>
    <t>GRAND TOTAL</t>
  </si>
  <si>
    <t>DISHY 5L DISH WASHING</t>
  </si>
  <si>
    <t>DISHWASH DISHY 5L</t>
  </si>
  <si>
    <t>FLOOR MOP LAVENDER 5L</t>
  </si>
  <si>
    <t>KARBOL 5L</t>
  </si>
  <si>
    <t>DETERGENT 5L</t>
  </si>
  <si>
    <t>FURNITURE SANITIZER 5L</t>
  </si>
  <si>
    <t>HAND SANITIZER GEL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</si>
  <si>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</si>
  <si>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</si>
  <si>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</si>
  <si>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</si>
  <si>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</si>
  <si>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</si>
  <si>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</si>
  <si>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</si>
  <si>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</si>
  <si>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</si>
  <si>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</si>
  <si>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</si>
  <si>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</si>
  <si>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</si>
  <si>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</si>
  <si>
    <t>ABISEKA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</si>
</sst>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dd\-mmm"/>
    <numFmt numFmtId="180" formatCode="[$-409]d\-mmm\-yyyy;@"/>
    <numFmt numFmtId="181" formatCode="_ [$IDR]\ * #,##0_ ;_ [$IDR]\ * \-#,##0_ ;_ [$IDR]\ * &quot;-&quot;_ ;_ @_ "/>
  </numFmts>
  <fonts count="4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32" fillId="10" borderId="19" applyNumberFormat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78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78" fontId="0" fillId="0" borderId="0" xfId="0" applyNumberFormat="1">
      <alignment vertical="center"/>
    </xf>
    <xf numFmtId="0" fontId="0" fillId="2" borderId="2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0" fontId="1" fillId="5" borderId="1" xfId="0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/>
    </xf>
    <xf numFmtId="180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80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180" fontId="3" fillId="4" borderId="3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180" fontId="3" fillId="4" borderId="8" xfId="0" applyNumberFormat="1" applyFont="1" applyFill="1" applyBorder="1" applyAlignment="1">
      <alignment horizontal="center" vertical="center"/>
    </xf>
    <xf numFmtId="178" fontId="3" fillId="4" borderId="8" xfId="0" applyNumberFormat="1" applyFont="1" applyFill="1" applyBorder="1" applyAlignment="1">
      <alignment horizontal="center" vertical="center"/>
    </xf>
    <xf numFmtId="180" fontId="3" fillId="4" borderId="9" xfId="0" applyNumberFormat="1" applyFont="1" applyFill="1" applyBorder="1" applyAlignment="1">
      <alignment horizontal="center" vertical="center"/>
    </xf>
    <xf numFmtId="178" fontId="3" fillId="4" borderId="9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9" fontId="2" fillId="4" borderId="8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178" fontId="2" fillId="4" borderId="8" xfId="0" applyNumberFormat="1" applyFont="1" applyFill="1" applyBorder="1" applyAlignment="1">
      <alignment horizontal="center" vertical="center"/>
    </xf>
    <xf numFmtId="179" fontId="2" fillId="4" borderId="9" xfId="0" applyNumberFormat="1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178" fontId="2" fillId="4" borderId="9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10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10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 wrapText="1"/>
    </xf>
    <xf numFmtId="178" fontId="2" fillId="4" borderId="11" xfId="0" applyNumberFormat="1" applyFont="1" applyFill="1" applyBorder="1" applyAlignment="1">
      <alignment horizontal="center" vertical="center"/>
    </xf>
    <xf numFmtId="178" fontId="2" fillId="4" borderId="12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178" fontId="4" fillId="4" borderId="1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80" fontId="2" fillId="4" borderId="8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left" vertical="center"/>
    </xf>
    <xf numFmtId="180" fontId="2" fillId="4" borderId="9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178" fontId="2" fillId="4" borderId="6" xfId="0" applyNumberFormat="1" applyFont="1" applyFill="1" applyBorder="1" applyAlignment="1">
      <alignment horizontal="center" vertical="center"/>
    </xf>
    <xf numFmtId="178" fontId="2" fillId="4" borderId="13" xfId="0" applyNumberFormat="1" applyFont="1" applyFill="1" applyBorder="1" applyAlignment="1">
      <alignment horizontal="center" vertical="center"/>
    </xf>
    <xf numFmtId="178" fontId="2" fillId="4" borderId="1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0" fontId="3" fillId="6" borderId="10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0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80" fontId="0" fillId="4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vertical="center" wrapText="1"/>
    </xf>
    <xf numFmtId="0" fontId="0" fillId="4" borderId="10" xfId="0" applyNumberForma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left" vertical="center"/>
    </xf>
    <xf numFmtId="178" fontId="0" fillId="4" borderId="6" xfId="0" applyNumberFormat="1" applyFill="1" applyBorder="1" applyAlignment="1">
      <alignment horizontal="center" vertical="center"/>
    </xf>
    <xf numFmtId="180" fontId="0" fillId="4" borderId="9" xfId="0" applyNumberFormat="1" applyFill="1" applyBorder="1" applyAlignment="1">
      <alignment horizontal="center" vertical="center"/>
    </xf>
    <xf numFmtId="0" fontId="0" fillId="4" borderId="9" xfId="0" applyNumberForma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178" fontId="0" fillId="4" borderId="14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vertical="center"/>
    </xf>
    <xf numFmtId="178" fontId="0" fillId="4" borderId="1" xfId="0" applyNumberFormat="1" applyFill="1" applyBorder="1" applyAlignment="1">
      <alignment vertical="center"/>
    </xf>
    <xf numFmtId="180" fontId="0" fillId="4" borderId="3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178" fontId="0" fillId="4" borderId="1" xfId="0" applyNumberFormat="1" applyFont="1" applyFill="1" applyBorder="1" applyAlignment="1">
      <alignment horizontal="center" vertical="center"/>
    </xf>
    <xf numFmtId="180" fontId="0" fillId="4" borderId="9" xfId="0" applyNumberFormat="1" applyFont="1" applyFill="1" applyBorder="1" applyAlignment="1">
      <alignment horizontal="center" vertical="center"/>
    </xf>
    <xf numFmtId="0" fontId="0" fillId="4" borderId="9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80" fontId="3" fillId="6" borderId="5" xfId="0" applyNumberFormat="1" applyFont="1" applyFill="1" applyBorder="1" applyAlignment="1">
      <alignment horizontal="center" vertical="center"/>
    </xf>
    <xf numFmtId="180" fontId="3" fillId="6" borderId="10" xfId="0" applyNumberFormat="1" applyFont="1" applyFill="1" applyBorder="1" applyAlignment="1">
      <alignment horizontal="center" vertical="center"/>
    </xf>
    <xf numFmtId="178" fontId="4" fillId="6" borderId="5" xfId="0" applyNumberFormat="1" applyFont="1" applyFill="1" applyBorder="1" applyAlignment="1">
      <alignment horizontal="center" vertical="center"/>
    </xf>
    <xf numFmtId="178" fontId="4" fillId="6" borderId="10" xfId="0" applyNumberFormat="1" applyFont="1" applyFill="1" applyBorder="1" applyAlignment="1">
      <alignment horizontal="center" vertical="center"/>
    </xf>
    <xf numFmtId="16" fontId="0" fillId="7" borderId="3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8" fontId="4" fillId="6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 wrapText="1"/>
    </xf>
    <xf numFmtId="0" fontId="0" fillId="4" borderId="3" xfId="0" applyNumberFormat="1" applyFill="1" applyBorder="1" applyAlignment="1">
      <alignment horizontal="center" vertical="center" wrapText="1"/>
    </xf>
    <xf numFmtId="181" fontId="0" fillId="0" borderId="3" xfId="0" applyNumberFormat="1" applyBorder="1" applyAlignment="1">
      <alignment vertical="center"/>
    </xf>
    <xf numFmtId="179" fontId="0" fillId="4" borderId="3" xfId="0" applyNumberFormat="1" applyFill="1" applyBorder="1" applyAlignment="1">
      <alignment horizontal="center" vertical="center"/>
    </xf>
    <xf numFmtId="181" fontId="0" fillId="0" borderId="1" xfId="0" applyNumberFormat="1" applyBorder="1" applyAlignment="1">
      <alignment vertical="center"/>
    </xf>
    <xf numFmtId="181" fontId="0" fillId="0" borderId="3" xfId="0" applyNumberFormat="1" applyBorder="1" applyAlignment="1">
      <alignment horizontal="center" vertical="center"/>
    </xf>
    <xf numFmtId="179" fontId="0" fillId="4" borderId="9" xfId="0" applyNumberForma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81" fontId="0" fillId="0" borderId="9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0" fillId="4" borderId="8" xfId="0" applyNumberFormat="1" applyFill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0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0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180" fontId="12" fillId="4" borderId="3" xfId="0" applyNumberFormat="1" applyFont="1" applyFill="1" applyBorder="1" applyAlignment="1">
      <alignment horizontal="center" vertical="center"/>
    </xf>
    <xf numFmtId="179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left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181" fontId="12" fillId="4" borderId="1" xfId="0" applyNumberFormat="1" applyFont="1" applyFill="1" applyBorder="1">
      <alignment vertical="center"/>
    </xf>
    <xf numFmtId="181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>
      <alignment vertical="center"/>
    </xf>
    <xf numFmtId="180" fontId="12" fillId="4" borderId="8" xfId="0" applyNumberFormat="1" applyFont="1" applyFill="1" applyBorder="1" applyAlignment="1">
      <alignment horizontal="center" vertical="center"/>
    </xf>
    <xf numFmtId="179" fontId="12" fillId="4" borderId="8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181" fontId="12" fillId="4" borderId="8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180" fontId="12" fillId="4" borderId="1" xfId="0" applyNumberFormat="1" applyFont="1" applyFill="1" applyBorder="1" applyAlignment="1">
      <alignment vertical="center"/>
    </xf>
    <xf numFmtId="17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181" fontId="12" fillId="4" borderId="1" xfId="0" applyNumberFormat="1" applyFont="1" applyFill="1" applyBorder="1" applyAlignment="1">
      <alignment vertical="center"/>
    </xf>
    <xf numFmtId="180" fontId="12" fillId="4" borderId="9" xfId="0" applyNumberFormat="1" applyFont="1" applyFill="1" applyBorder="1" applyAlignment="1">
      <alignment vertical="center"/>
    </xf>
    <xf numFmtId="179" fontId="12" fillId="4" borderId="9" xfId="0" applyNumberFormat="1" applyFont="1" applyFill="1" applyBorder="1" applyAlignment="1">
      <alignment vertical="center"/>
    </xf>
    <xf numFmtId="178" fontId="12" fillId="4" borderId="9" xfId="0" applyNumberFormat="1" applyFont="1" applyFill="1" applyBorder="1" applyAlignment="1">
      <alignment horizontal="center" vertical="center"/>
    </xf>
    <xf numFmtId="0" fontId="12" fillId="4" borderId="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vertical="center"/>
    </xf>
    <xf numFmtId="181" fontId="12" fillId="4" borderId="9" xfId="0" applyNumberFormat="1" applyFont="1" applyFill="1" applyBorder="1">
      <alignment vertical="center"/>
    </xf>
    <xf numFmtId="181" fontId="12" fillId="4" borderId="9" xfId="0" applyNumberFormat="1" applyFont="1" applyFill="1" applyBorder="1" applyAlignment="1">
      <alignment vertical="center"/>
    </xf>
    <xf numFmtId="180" fontId="12" fillId="4" borderId="9" xfId="0" applyNumberFormat="1" applyFont="1" applyFill="1" applyBorder="1" applyAlignment="1">
      <alignment horizontal="center" vertical="center"/>
    </xf>
    <xf numFmtId="179" fontId="12" fillId="4" borderId="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80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81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181" fontId="15" fillId="4" borderId="1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vertical="center"/>
    </xf>
    <xf numFmtId="181" fontId="2" fillId="4" borderId="3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81" fontId="2" fillId="4" borderId="8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181" fontId="2" fillId="4" borderId="9" xfId="0" applyNumberFormat="1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vertical="center"/>
    </xf>
    <xf numFmtId="181" fontId="2" fillId="4" borderId="9" xfId="0" applyNumberFormat="1" applyFont="1" applyFill="1" applyBorder="1" applyAlignment="1">
      <alignment vertical="center"/>
    </xf>
    <xf numFmtId="181" fontId="2" fillId="4" borderId="1" xfId="0" applyNumberFormat="1" applyFont="1" applyFill="1" applyBorder="1" applyAlignment="1">
      <alignment horizontal="center" vertical="center"/>
    </xf>
    <xf numFmtId="178" fontId="13" fillId="4" borderId="9" xfId="0" applyNumberFormat="1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center" vertical="center"/>
    </xf>
    <xf numFmtId="181" fontId="15" fillId="4" borderId="9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81" fontId="2" fillId="4" borderId="3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81" fontId="2" fillId="4" borderId="8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181" fontId="2" fillId="0" borderId="0" xfId="0" applyNumberFormat="1" applyFont="1">
      <alignment vertical="center"/>
    </xf>
    <xf numFmtId="0" fontId="2" fillId="4" borderId="3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2" fillId="4" borderId="9" xfId="0" applyNumberFormat="1" applyFont="1" applyFill="1" applyBorder="1" applyAlignment="1">
      <alignment vertical="center"/>
    </xf>
    <xf numFmtId="0" fontId="2" fillId="4" borderId="8" xfId="0" applyNumberFormat="1" applyFont="1" applyFill="1" applyBorder="1" applyAlignment="1">
      <alignment vertical="center"/>
    </xf>
    <xf numFmtId="180" fontId="2" fillId="6" borderId="10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vertical="center"/>
    </xf>
    <xf numFmtId="178" fontId="16" fillId="6" borderId="2" xfId="0" applyNumberFormat="1" applyFont="1" applyFill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8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0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78" fontId="17" fillId="4" borderId="1" xfId="0" applyNumberFormat="1" applyFont="1" applyFill="1" applyBorder="1" applyAlignment="1">
      <alignment vertical="center"/>
    </xf>
    <xf numFmtId="178" fontId="17" fillId="0" borderId="3" xfId="0" applyNumberFormat="1" applyFont="1" applyBorder="1" applyAlignment="1">
      <alignment horizontal="center" vertical="center"/>
    </xf>
    <xf numFmtId="180" fontId="17" fillId="0" borderId="8" xfId="0" applyNumberFormat="1" applyFont="1" applyBorder="1" applyAlignment="1">
      <alignment horizontal="center" vertical="center"/>
    </xf>
    <xf numFmtId="178" fontId="17" fillId="0" borderId="8" xfId="0" applyNumberFormat="1" applyFont="1" applyBorder="1" applyAlignment="1">
      <alignment horizontal="center" vertical="center"/>
    </xf>
    <xf numFmtId="178" fontId="17" fillId="0" borderId="0" xfId="0" applyNumberFormat="1" applyFont="1">
      <alignment vertical="center"/>
    </xf>
    <xf numFmtId="180" fontId="17" fillId="0" borderId="9" xfId="0" applyNumberFormat="1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3" xfId="0" applyNumberFormat="1" applyFont="1" applyFill="1" applyBorder="1" applyAlignment="1">
      <alignment horizontal="center" vertical="center"/>
    </xf>
    <xf numFmtId="178" fontId="17" fillId="0" borderId="8" xfId="0" applyNumberFormat="1" applyFont="1" applyFill="1" applyBorder="1" applyAlignment="1">
      <alignment horizontal="center" vertical="center"/>
    </xf>
    <xf numFmtId="178" fontId="17" fillId="0" borderId="9" xfId="0" applyNumberFormat="1" applyFont="1" applyFill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Fill="1" applyBorder="1" applyAlignment="1">
      <alignment vertical="center"/>
    </xf>
    <xf numFmtId="180" fontId="20" fillId="0" borderId="8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180" fontId="20" fillId="0" borderId="9" xfId="0" applyNumberFormat="1" applyFont="1" applyFill="1" applyBorder="1" applyAlignment="1">
      <alignment horizontal="center" vertical="center"/>
    </xf>
    <xf numFmtId="178" fontId="0" fillId="0" borderId="9" xfId="0" applyNumberForma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178" fontId="17" fillId="4" borderId="9" xfId="0" applyNumberFormat="1" applyFont="1" applyFill="1" applyBorder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178" fontId="17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/>
    </xf>
    <xf numFmtId="178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17" fillId="0" borderId="1" xfId="0" applyFont="1" applyBorder="1">
      <alignment vertical="center"/>
    </xf>
    <xf numFmtId="178" fontId="17" fillId="0" borderId="1" xfId="0" applyNumberFormat="1" applyFont="1" applyBorder="1">
      <alignment vertical="center"/>
    </xf>
    <xf numFmtId="0" fontId="0" fillId="0" borderId="0" xfId="0" applyFill="1" applyAlignment="1">
      <alignment vertical="center"/>
    </xf>
    <xf numFmtId="180" fontId="20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180" fontId="21" fillId="5" borderId="1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180" fontId="2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180" fontId="2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80" fontId="2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80" fontId="20" fillId="0" borderId="8" xfId="0" applyNumberFormat="1" applyFont="1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180" fontId="20" fillId="0" borderId="9" xfId="0" applyNumberFormat="1" applyFont="1" applyFill="1" applyBorder="1" applyAlignment="1">
      <alignment horizontal="center" vertical="center"/>
    </xf>
    <xf numFmtId="178" fontId="0" fillId="0" borderId="9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78" fontId="0" fillId="0" borderId="1" xfId="0" applyNumberFormat="1" applyFill="1" applyBorder="1" applyAlignment="1">
      <alignment horizontal="center" vertical="center"/>
    </xf>
    <xf numFmtId="0" fontId="2" fillId="4" borderId="3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5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37465</xdr:colOff>
      <xdr:row>1</xdr:row>
      <xdr:rowOff>22860</xdr:rowOff>
    </xdr:from>
    <xdr:to>
      <xdr:col>4</xdr:col>
      <xdr:colOff>2430145</xdr:colOff>
      <xdr:row>5</xdr:row>
      <xdr:rowOff>608330</xdr:rowOff>
    </xdr:to>
    <xdr:pic>
      <xdr:nvPicPr>
        <xdr:cNvPr id="6" name="ID_62908C5BFABA4A91B66F735B6F83EAAE" descr="WhatsApp Image 2025-12-05 at 21.49.12_42018a15"/>
        <xdr:cNvPicPr>
          <a:picLocks noChangeAspect="1"/>
        </xdr:cNvPicPr>
      </xdr:nvPicPr>
      <xdr:blipFill>
        <a:blip r:embed="rId1"/>
        <a:srcRect t="5421" r="2236" b="22948"/>
        <a:stretch>
          <a:fillRect/>
        </a:stretch>
      </xdr:blipFill>
      <xdr:spPr>
        <a:xfrm>
          <a:off x="6927215" y="378460"/>
          <a:ext cx="2392680" cy="312547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6</xdr:row>
      <xdr:rowOff>22860</xdr:rowOff>
    </xdr:from>
    <xdr:to>
      <xdr:col>4</xdr:col>
      <xdr:colOff>2444750</xdr:colOff>
      <xdr:row>6</xdr:row>
      <xdr:rowOff>3111500</xdr:rowOff>
    </xdr:to>
    <xdr:pic>
      <xdr:nvPicPr>
        <xdr:cNvPr id="7" name="ID_7EBAD995209146B58D740BC732EA330A" descr="WhatsApp Image 2025-12-05 at 21.49.32_747005db"/>
        <xdr:cNvPicPr>
          <a:picLocks noChangeAspect="1"/>
        </xdr:cNvPicPr>
      </xdr:nvPicPr>
      <xdr:blipFill>
        <a:blip r:embed="rId2"/>
        <a:srcRect t="6490" r="4480" b="25325"/>
        <a:stretch>
          <a:fillRect/>
        </a:stretch>
      </xdr:blipFill>
      <xdr:spPr>
        <a:xfrm>
          <a:off x="6912610" y="3553460"/>
          <a:ext cx="2421890" cy="308864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</xdr:row>
      <xdr:rowOff>43180</xdr:rowOff>
    </xdr:from>
    <xdr:to>
      <xdr:col>4</xdr:col>
      <xdr:colOff>2445385</xdr:colOff>
      <xdr:row>8</xdr:row>
      <xdr:rowOff>1567180</xdr:rowOff>
    </xdr:to>
    <xdr:pic>
      <xdr:nvPicPr>
        <xdr:cNvPr id="3" name="ID_F9ED5879555E4C67A4B90C892CC1C834" descr="WhatsApp Image 2025-12-10 at 16.39.30_f0e858f0"/>
        <xdr:cNvPicPr>
          <a:picLocks noChangeAspect="1"/>
        </xdr:cNvPicPr>
      </xdr:nvPicPr>
      <xdr:blipFill>
        <a:blip r:embed="rId3"/>
        <a:srcRect l="6723" t="15416" r="3322" b="19169"/>
        <a:stretch>
          <a:fillRect/>
        </a:stretch>
      </xdr:blipFill>
      <xdr:spPr>
        <a:xfrm>
          <a:off x="6912610" y="6708140"/>
          <a:ext cx="2422525" cy="313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9</xdr:row>
      <xdr:rowOff>26670</xdr:rowOff>
    </xdr:from>
    <xdr:to>
      <xdr:col>4</xdr:col>
      <xdr:colOff>2445385</xdr:colOff>
      <xdr:row>11</xdr:row>
      <xdr:rowOff>1052195</xdr:rowOff>
    </xdr:to>
    <xdr:pic>
      <xdr:nvPicPr>
        <xdr:cNvPr id="5" name="ID_A3C2613F7EA54664AA4EABF240E293A8" descr="WhatsApp Image 2025-12-10 at 16.39.04_c45a622a"/>
        <xdr:cNvPicPr>
          <a:picLocks noChangeAspect="1"/>
        </xdr:cNvPicPr>
      </xdr:nvPicPr>
      <xdr:blipFill>
        <a:blip r:embed="rId4"/>
        <a:srcRect l="3603" t="18814" r="1639" b="11339"/>
        <a:stretch>
          <a:fillRect/>
        </a:stretch>
      </xdr:blipFill>
      <xdr:spPr>
        <a:xfrm>
          <a:off x="6912610" y="9917430"/>
          <a:ext cx="2422525" cy="31845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12</xdr:row>
      <xdr:rowOff>38100</xdr:rowOff>
    </xdr:from>
    <xdr:to>
      <xdr:col>4</xdr:col>
      <xdr:colOff>2445385</xdr:colOff>
      <xdr:row>16</xdr:row>
      <xdr:rowOff>592455</xdr:rowOff>
    </xdr:to>
    <xdr:pic>
      <xdr:nvPicPr>
        <xdr:cNvPr id="4" name="ID_3B2E0D7E2C034638984E2140B8B1B896" descr="WhatsApp Image 2025-12-13 at 13.31.33_45814074"/>
        <xdr:cNvPicPr>
          <a:picLocks noChangeAspect="1"/>
        </xdr:cNvPicPr>
      </xdr:nvPicPr>
      <xdr:blipFill>
        <a:blip r:embed="rId5"/>
        <a:srcRect l="1930" t="7038" r="1639" b="23217"/>
        <a:stretch>
          <a:fillRect/>
        </a:stretch>
      </xdr:blipFill>
      <xdr:spPr>
        <a:xfrm>
          <a:off x="6912610" y="13167360"/>
          <a:ext cx="2422525" cy="3094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0</xdr:colOff>
      <xdr:row>6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593590" y="30099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21272</xdr:colOff>
      <xdr:row>1</xdr:row>
      <xdr:rowOff>32702</xdr:rowOff>
    </xdr:from>
    <xdr:to>
      <xdr:col>4</xdr:col>
      <xdr:colOff>2328227</xdr:colOff>
      <xdr:row>3</xdr:row>
      <xdr:rowOff>445452</xdr:rowOff>
    </xdr:to>
    <xdr:pic>
      <xdr:nvPicPr>
        <xdr:cNvPr id="3" name="ID_FE097DB255EF40EF9CE91FA90ACB7BCF" descr="WhatsApp Image 2025-12-02 at 18.45.02_28484c33"/>
        <xdr:cNvPicPr>
          <a:picLocks noChangeAspect="1"/>
        </xdr:cNvPicPr>
      </xdr:nvPicPr>
      <xdr:blipFill>
        <a:blip r:embed="rId1"/>
        <a:srcRect l="3762" t="1900" b="4185"/>
        <a:stretch>
          <a:fillRect/>
        </a:stretch>
      </xdr:blipFill>
      <xdr:spPr>
        <a:xfrm rot="16200000">
          <a:off x="5091430" y="-241300"/>
          <a:ext cx="1352550" cy="2306320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4</xdr:row>
      <xdr:rowOff>20320</xdr:rowOff>
    </xdr:from>
    <xdr:to>
      <xdr:col>4</xdr:col>
      <xdr:colOff>2308225</xdr:colOff>
      <xdr:row>5</xdr:row>
      <xdr:rowOff>680720</xdr:rowOff>
    </xdr:to>
    <xdr:pic>
      <xdr:nvPicPr>
        <xdr:cNvPr id="6" name="ID_25734AC6F27445F5BB9BACB0EC758B79" descr="WhatsApp Image 2025-12-05 at 22.09.01_57b43b80"/>
        <xdr:cNvPicPr>
          <a:picLocks noChangeAspect="1"/>
        </xdr:cNvPicPr>
      </xdr:nvPicPr>
      <xdr:blipFill>
        <a:blip r:embed="rId2"/>
        <a:srcRect l="6532" t="6578" b="4287"/>
        <a:stretch>
          <a:fillRect/>
        </a:stretch>
      </xdr:blipFill>
      <xdr:spPr>
        <a:xfrm rot="16200000">
          <a:off x="5088890" y="1179195"/>
          <a:ext cx="1358900" cy="2266950"/>
        </a:xfrm>
        <a:prstGeom prst="rect">
          <a:avLst/>
        </a:prstGeom>
      </xdr:spPr>
    </xdr:pic>
    <xdr:clientData/>
  </xdr:twoCellAnchor>
  <xdr:twoCellAnchor editAs="oneCell">
    <xdr:from>
      <xdr:col>4</xdr:col>
      <xdr:colOff>20637</xdr:colOff>
      <xdr:row>6</xdr:row>
      <xdr:rowOff>30797</xdr:rowOff>
    </xdr:from>
    <xdr:to>
      <xdr:col>4</xdr:col>
      <xdr:colOff>2328227</xdr:colOff>
      <xdr:row>7</xdr:row>
      <xdr:rowOff>670242</xdr:rowOff>
    </xdr:to>
    <xdr:pic>
      <xdr:nvPicPr>
        <xdr:cNvPr id="5" name="ID_32BE369FEC544941B3617496A8904646" descr="WhatsApp Image 2025-12-12 at 11.14.03_e23b919d"/>
        <xdr:cNvPicPr>
          <a:picLocks noChangeAspect="1"/>
        </xdr:cNvPicPr>
      </xdr:nvPicPr>
      <xdr:blipFill>
        <a:blip r:embed="rId3"/>
        <a:srcRect l="4956" t="7935" r="2428" b="1334"/>
        <a:stretch>
          <a:fillRect/>
        </a:stretch>
      </xdr:blipFill>
      <xdr:spPr>
        <a:xfrm rot="16200000">
          <a:off x="5098415" y="2555240"/>
          <a:ext cx="1337945" cy="23075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20320</xdr:colOff>
      <xdr:row>1</xdr:row>
      <xdr:rowOff>25400</xdr:rowOff>
    </xdr:from>
    <xdr:to>
      <xdr:col>4</xdr:col>
      <xdr:colOff>2416810</xdr:colOff>
      <xdr:row>2</xdr:row>
      <xdr:rowOff>744220</xdr:rowOff>
    </xdr:to>
    <xdr:pic>
      <xdr:nvPicPr>
        <xdr:cNvPr id="9" name="ID_476A4EDDA31445A5A86303E8D9468ECE" descr="WhatsApp Image 2025-12-05 at 22.22.25_e586c937"/>
        <xdr:cNvPicPr>
          <a:picLocks noChangeAspect="1"/>
        </xdr:cNvPicPr>
      </xdr:nvPicPr>
      <xdr:blipFill>
        <a:blip r:embed="rId1"/>
        <a:srcRect l="3996" t="7032" b="5332"/>
        <a:stretch>
          <a:fillRect/>
        </a:stretch>
      </xdr:blipFill>
      <xdr:spPr>
        <a:xfrm rot="16200000">
          <a:off x="6278880" y="-229235"/>
          <a:ext cx="1480820" cy="23964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29210</xdr:colOff>
      <xdr:row>1</xdr:row>
      <xdr:rowOff>26035</xdr:rowOff>
    </xdr:from>
    <xdr:to>
      <xdr:col>4</xdr:col>
      <xdr:colOff>2289175</xdr:colOff>
      <xdr:row>1</xdr:row>
      <xdr:rowOff>3047365</xdr:rowOff>
    </xdr:to>
    <xdr:pic>
      <xdr:nvPicPr>
        <xdr:cNvPr id="8" name="ID_9787D4AA5FD744B598EA49A9B566F41B" descr="WhatsApp Image 2025-12-05 at 22.12.24_d07ac1fc"/>
        <xdr:cNvPicPr>
          <a:picLocks noChangeAspect="1"/>
        </xdr:cNvPicPr>
      </xdr:nvPicPr>
      <xdr:blipFill>
        <a:blip r:embed="rId1"/>
        <a:srcRect l="4064" t="12090" r="2425" b="15568"/>
        <a:stretch>
          <a:fillRect/>
        </a:stretch>
      </xdr:blipFill>
      <xdr:spPr>
        <a:xfrm>
          <a:off x="4933315" y="305435"/>
          <a:ext cx="2259965" cy="3021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22860</xdr:colOff>
      <xdr:row>1</xdr:row>
      <xdr:rowOff>24130</xdr:rowOff>
    </xdr:from>
    <xdr:to>
      <xdr:col>4</xdr:col>
      <xdr:colOff>3519170</xdr:colOff>
      <xdr:row>3</xdr:row>
      <xdr:rowOff>932180</xdr:rowOff>
    </xdr:to>
    <xdr:pic>
      <xdr:nvPicPr>
        <xdr:cNvPr id="10" name="ID_69718BAB077842D5B5C15F58E48EAB9F" descr="WhatsApp Image 2025-12-05 at 22.50.44_2923d455"/>
        <xdr:cNvPicPr>
          <a:picLocks noChangeAspect="1"/>
        </xdr:cNvPicPr>
      </xdr:nvPicPr>
      <xdr:blipFill>
        <a:blip r:embed="rId1"/>
        <a:srcRect l="5770" t="16240" b="17718"/>
        <a:stretch>
          <a:fillRect/>
        </a:stretch>
      </xdr:blipFill>
      <xdr:spPr>
        <a:xfrm rot="16200000">
          <a:off x="6439535" y="127000"/>
          <a:ext cx="2813050" cy="349631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4</xdr:row>
      <xdr:rowOff>84455</xdr:rowOff>
    </xdr:from>
    <xdr:to>
      <xdr:col>4</xdr:col>
      <xdr:colOff>3518535</xdr:colOff>
      <xdr:row>13</xdr:row>
      <xdr:rowOff>205740</xdr:rowOff>
    </xdr:to>
    <xdr:pic>
      <xdr:nvPicPr>
        <xdr:cNvPr id="2" name="ID_16A174AA4B3D414E8721A596C2A249E5" descr="WhatsApp Image 2025-12-11 at 18.49.19_9d95cc28"/>
        <xdr:cNvPicPr>
          <a:picLocks noChangeAspect="1"/>
        </xdr:cNvPicPr>
      </xdr:nvPicPr>
      <xdr:blipFill>
        <a:blip r:embed="rId2"/>
        <a:srcRect t="12138" b="16800"/>
        <a:stretch>
          <a:fillRect/>
        </a:stretch>
      </xdr:blipFill>
      <xdr:spPr>
        <a:xfrm rot="16200000">
          <a:off x="6470650" y="3013710"/>
          <a:ext cx="2750185" cy="3495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41592</xdr:colOff>
      <xdr:row>1</xdr:row>
      <xdr:rowOff>26987</xdr:rowOff>
    </xdr:from>
    <xdr:to>
      <xdr:col>3</xdr:col>
      <xdr:colOff>4339272</xdr:colOff>
      <xdr:row>1</xdr:row>
      <xdr:rowOff>2970212</xdr:rowOff>
    </xdr:to>
    <xdr:pic>
      <xdr:nvPicPr>
        <xdr:cNvPr id="3" name="ID_FB8F9698469E470288506CD0A06E5CF9" descr="WhatsApp Image 2025-12-03 at 11.37.29_3072cdfd"/>
        <xdr:cNvPicPr>
          <a:picLocks noChangeAspect="1"/>
        </xdr:cNvPicPr>
      </xdr:nvPicPr>
      <xdr:blipFill>
        <a:blip r:embed="rId1"/>
        <a:srcRect l="3692" t="11881" b="9260"/>
        <a:stretch>
          <a:fillRect/>
        </a:stretch>
      </xdr:blipFill>
      <xdr:spPr>
        <a:xfrm rot="16200000">
          <a:off x="6174740" y="-205740"/>
          <a:ext cx="2943225" cy="4297045"/>
        </a:xfrm>
        <a:prstGeom prst="rect">
          <a:avLst/>
        </a:prstGeom>
      </xdr:spPr>
    </xdr:pic>
    <xdr:clientData/>
  </xdr:twoCellAnchor>
  <xdr:twoCellAnchor editAs="oneCell">
    <xdr:from>
      <xdr:col>3</xdr:col>
      <xdr:colOff>26352</xdr:colOff>
      <xdr:row>2</xdr:row>
      <xdr:rowOff>49212</xdr:rowOff>
    </xdr:from>
    <xdr:to>
      <xdr:col>3</xdr:col>
      <xdr:colOff>4355147</xdr:colOff>
      <xdr:row>7</xdr:row>
      <xdr:rowOff>453072</xdr:rowOff>
    </xdr:to>
    <xdr:pic>
      <xdr:nvPicPr>
        <xdr:cNvPr id="9" name="ID_D1C4956538484D94BB56F397E8F5E47B" descr="WhatsApp Image 2025-12-12 at 12.55.56_f914a017"/>
        <xdr:cNvPicPr>
          <a:picLocks noChangeAspect="1"/>
        </xdr:cNvPicPr>
      </xdr:nvPicPr>
      <xdr:blipFill>
        <a:blip r:embed="rId2"/>
        <a:srcRect l="5814" t="15536" r="2043" b="7817"/>
        <a:stretch>
          <a:fillRect/>
        </a:stretch>
      </xdr:blipFill>
      <xdr:spPr>
        <a:xfrm rot="16200000">
          <a:off x="6174740" y="2809875"/>
          <a:ext cx="2943860" cy="432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9"/>
  <sheetViews>
    <sheetView tabSelected="1" zoomScale="85" zoomScaleNormal="85" workbookViewId="0">
      <pane ySplit="1" topLeftCell="A167" activePane="bottomLeft" state="frozen"/>
      <selection/>
      <selection pane="bottomLeft" activeCell="B180" sqref="B180"/>
    </sheetView>
  </sheetViews>
  <sheetFormatPr defaultColWidth="9.14285714285714" defaultRowHeight="15.75" outlineLevelCol="7"/>
  <cols>
    <col min="1" max="1" width="24.7619047619048" style="275" customWidth="1"/>
    <col min="2" max="2" width="28.5714285714286" style="276" customWidth="1"/>
    <col min="3" max="3" width="10.7904761904762" style="277" customWidth="1"/>
    <col min="4" max="4" width="12.1428571428571" style="274" customWidth="1"/>
    <col min="5" max="5" width="15.5714285714286" style="274" customWidth="1"/>
    <col min="6" max="6" width="15.8" style="278" customWidth="1"/>
    <col min="7" max="7" width="14.2857142857143" style="274"/>
    <col min="8" max="8" width="22.5904761904762" style="274" customWidth="1"/>
    <col min="9" max="9" width="11.7142857142857" style="274"/>
    <col min="10" max="16384" width="9.14285714285714" style="274"/>
  </cols>
  <sheetData>
    <row r="1" s="274" customFormat="1" ht="22" customHeight="1" spans="1:6">
      <c r="A1" s="279" t="s">
        <v>0</v>
      </c>
      <c r="B1" s="280" t="s">
        <v>1</v>
      </c>
      <c r="C1" s="281" t="s">
        <v>2</v>
      </c>
      <c r="D1" s="282" t="s">
        <v>3</v>
      </c>
      <c r="E1" s="283" t="s">
        <v>4</v>
      </c>
      <c r="F1" s="282" t="s">
        <v>5</v>
      </c>
    </row>
    <row r="2" s="274" customFormat="1" spans="1:6">
      <c r="A2" s="284">
        <v>45994</v>
      </c>
      <c r="B2" s="255" t="s">
        <v>6</v>
      </c>
      <c r="C2" s="256">
        <v>5</v>
      </c>
      <c r="D2" s="111">
        <v>120000</v>
      </c>
      <c r="E2" s="111">
        <f>D2*C2</f>
        <v>600000</v>
      </c>
      <c r="F2" s="285">
        <f>SUM(E2)</f>
        <v>600000</v>
      </c>
    </row>
    <row r="3" s="274" customFormat="1" ht="15" spans="1:6">
      <c r="A3" s="286">
        <v>45995</v>
      </c>
      <c r="B3" s="255" t="s">
        <v>7</v>
      </c>
      <c r="C3" s="256">
        <v>1</v>
      </c>
      <c r="D3" s="111">
        <v>160000</v>
      </c>
      <c r="E3" s="111">
        <f t="shared" ref="E3:E18" si="0">D3*C3</f>
        <v>160000</v>
      </c>
      <c r="F3" s="287">
        <f>SUM(E3:E17)</f>
        <v>2537000</v>
      </c>
    </row>
    <row r="4" s="274" customFormat="1" ht="15" spans="1:6">
      <c r="A4" s="254"/>
      <c r="B4" s="255" t="s">
        <v>8</v>
      </c>
      <c r="C4" s="256">
        <v>2</v>
      </c>
      <c r="D4" s="111">
        <v>50000</v>
      </c>
      <c r="E4" s="111">
        <f t="shared" si="0"/>
        <v>100000</v>
      </c>
      <c r="F4" s="257"/>
    </row>
    <row r="5" s="274" customFormat="1" ht="15" spans="1:6">
      <c r="A5" s="254"/>
      <c r="B5" s="255" t="s">
        <v>9</v>
      </c>
      <c r="C5" s="256">
        <v>2</v>
      </c>
      <c r="D5" s="111">
        <v>170000</v>
      </c>
      <c r="E5" s="111">
        <f t="shared" si="0"/>
        <v>340000</v>
      </c>
      <c r="F5" s="257"/>
    </row>
    <row r="6" s="274" customFormat="1" ht="15" spans="1:6">
      <c r="A6" s="254"/>
      <c r="B6" s="255" t="s">
        <v>10</v>
      </c>
      <c r="C6" s="256">
        <v>2</v>
      </c>
      <c r="D6" s="111">
        <v>160000</v>
      </c>
      <c r="E6" s="111">
        <f t="shared" si="0"/>
        <v>320000</v>
      </c>
      <c r="F6" s="257"/>
    </row>
    <row r="7" s="274" customFormat="1" ht="15" spans="1:6">
      <c r="A7" s="254"/>
      <c r="B7" s="255" t="s">
        <v>11</v>
      </c>
      <c r="C7" s="256">
        <v>4</v>
      </c>
      <c r="D7" s="111">
        <v>22000</v>
      </c>
      <c r="E7" s="111">
        <f t="shared" si="0"/>
        <v>88000</v>
      </c>
      <c r="F7" s="257"/>
    </row>
    <row r="8" s="274" customFormat="1" ht="15" spans="1:6">
      <c r="A8" s="254"/>
      <c r="B8" s="255" t="s">
        <v>12</v>
      </c>
      <c r="C8" s="256">
        <v>2</v>
      </c>
      <c r="D8" s="111">
        <v>90000</v>
      </c>
      <c r="E8" s="111">
        <f t="shared" si="0"/>
        <v>180000</v>
      </c>
      <c r="F8" s="257"/>
    </row>
    <row r="9" s="274" customFormat="1" ht="15" spans="1:6">
      <c r="A9" s="254"/>
      <c r="B9" s="255" t="s">
        <v>13</v>
      </c>
      <c r="C9" s="256">
        <v>2</v>
      </c>
      <c r="D9" s="111">
        <v>170000</v>
      </c>
      <c r="E9" s="111">
        <f t="shared" si="0"/>
        <v>340000</v>
      </c>
      <c r="F9" s="257"/>
    </row>
    <row r="10" s="274" customFormat="1" ht="15" spans="1:6">
      <c r="A10" s="254"/>
      <c r="B10" s="255" t="s">
        <v>14</v>
      </c>
      <c r="C10" s="256">
        <v>1</v>
      </c>
      <c r="D10" s="111">
        <v>360000</v>
      </c>
      <c r="E10" s="111">
        <f t="shared" si="0"/>
        <v>360000</v>
      </c>
      <c r="F10" s="257"/>
    </row>
    <row r="11" s="274" customFormat="1" ht="15" spans="1:8">
      <c r="A11" s="254"/>
      <c r="B11" s="255" t="s">
        <v>15</v>
      </c>
      <c r="C11" s="256">
        <v>2</v>
      </c>
      <c r="D11" s="111">
        <v>120000</v>
      </c>
      <c r="E11" s="111">
        <f t="shared" si="0"/>
        <v>240000</v>
      </c>
      <c r="F11" s="257"/>
      <c r="H11" s="288"/>
    </row>
    <row r="12" s="274" customFormat="1" ht="15" spans="1:6">
      <c r="A12" s="254"/>
      <c r="B12" s="255" t="s">
        <v>16</v>
      </c>
      <c r="C12" s="256">
        <v>0.2</v>
      </c>
      <c r="D12" s="111">
        <v>20000</v>
      </c>
      <c r="E12" s="111">
        <f t="shared" si="0"/>
        <v>4000</v>
      </c>
      <c r="F12" s="257"/>
    </row>
    <row r="13" s="274" customFormat="1" ht="15" spans="1:6">
      <c r="A13" s="254"/>
      <c r="B13" s="255" t="s">
        <v>17</v>
      </c>
      <c r="C13" s="256">
        <v>10</v>
      </c>
      <c r="D13" s="111">
        <v>5000</v>
      </c>
      <c r="E13" s="111">
        <f t="shared" si="0"/>
        <v>50000</v>
      </c>
      <c r="F13" s="257"/>
    </row>
    <row r="14" s="274" customFormat="1" ht="15" spans="1:6">
      <c r="A14" s="254"/>
      <c r="B14" s="255" t="s">
        <v>18</v>
      </c>
      <c r="C14" s="256">
        <v>3</v>
      </c>
      <c r="D14" s="111">
        <v>20000</v>
      </c>
      <c r="E14" s="111">
        <f t="shared" si="0"/>
        <v>60000</v>
      </c>
      <c r="F14" s="257"/>
    </row>
    <row r="15" s="274" customFormat="1" ht="15" spans="1:6">
      <c r="A15" s="254"/>
      <c r="B15" s="255" t="s">
        <v>19</v>
      </c>
      <c r="C15" s="256">
        <v>2</v>
      </c>
      <c r="D15" s="111">
        <v>25000</v>
      </c>
      <c r="E15" s="111">
        <f t="shared" si="0"/>
        <v>50000</v>
      </c>
      <c r="F15" s="257"/>
    </row>
    <row r="16" s="274" customFormat="1" ht="15" spans="1:6">
      <c r="A16" s="254"/>
      <c r="B16" s="255" t="s">
        <v>20</v>
      </c>
      <c r="C16" s="256">
        <v>1</v>
      </c>
      <c r="D16" s="111">
        <v>150000</v>
      </c>
      <c r="E16" s="111">
        <f t="shared" si="0"/>
        <v>150000</v>
      </c>
      <c r="F16" s="257"/>
    </row>
    <row r="17" s="274" customFormat="1" ht="15" spans="1:6">
      <c r="A17" s="258"/>
      <c r="B17" s="255" t="s">
        <v>21</v>
      </c>
      <c r="C17" s="256">
        <v>1</v>
      </c>
      <c r="D17" s="111">
        <v>95000</v>
      </c>
      <c r="E17" s="111">
        <f t="shared" si="0"/>
        <v>95000</v>
      </c>
      <c r="F17" s="259"/>
    </row>
    <row r="18" s="274" customFormat="1" spans="1:6">
      <c r="A18" s="284">
        <v>45996</v>
      </c>
      <c r="B18" s="255" t="s">
        <v>22</v>
      </c>
      <c r="C18" s="256">
        <v>1</v>
      </c>
      <c r="D18" s="111">
        <v>70000</v>
      </c>
      <c r="E18" s="111">
        <f t="shared" si="0"/>
        <v>70000</v>
      </c>
      <c r="F18" s="285">
        <f>SUM(E18)</f>
        <v>70000</v>
      </c>
    </row>
    <row r="19" s="274" customFormat="1" ht="15" spans="1:6">
      <c r="A19" s="286">
        <v>45996</v>
      </c>
      <c r="B19" s="255" t="s">
        <v>23</v>
      </c>
      <c r="C19" s="256">
        <v>1</v>
      </c>
      <c r="D19" s="111">
        <v>200000</v>
      </c>
      <c r="E19" s="111">
        <f t="shared" ref="E19:E34" si="1">D19*C19</f>
        <v>200000</v>
      </c>
      <c r="F19" s="287">
        <f>SUM(E19:E34)</f>
        <v>2484000</v>
      </c>
    </row>
    <row r="20" s="274" customFormat="1" ht="15" spans="1:6">
      <c r="A20" s="254"/>
      <c r="B20" s="255" t="s">
        <v>24</v>
      </c>
      <c r="C20" s="256">
        <v>2</v>
      </c>
      <c r="D20" s="111">
        <v>15000</v>
      </c>
      <c r="E20" s="111">
        <f t="shared" si="1"/>
        <v>30000</v>
      </c>
      <c r="F20" s="257"/>
    </row>
    <row r="21" s="274" customFormat="1" ht="15" spans="1:6">
      <c r="A21" s="254"/>
      <c r="B21" s="255" t="s">
        <v>25</v>
      </c>
      <c r="C21" s="256">
        <v>5</v>
      </c>
      <c r="D21" s="111">
        <v>5000</v>
      </c>
      <c r="E21" s="111">
        <f t="shared" si="1"/>
        <v>25000</v>
      </c>
      <c r="F21" s="257"/>
    </row>
    <row r="22" s="274" customFormat="1" ht="15" spans="1:6">
      <c r="A22" s="254"/>
      <c r="B22" s="255" t="s">
        <v>26</v>
      </c>
      <c r="C22" s="256">
        <v>2</v>
      </c>
      <c r="D22" s="111">
        <v>170000</v>
      </c>
      <c r="E22" s="111">
        <f t="shared" si="1"/>
        <v>340000</v>
      </c>
      <c r="F22" s="257"/>
    </row>
    <row r="23" s="274" customFormat="1" ht="15" spans="1:6">
      <c r="A23" s="254"/>
      <c r="B23" s="255" t="s">
        <v>27</v>
      </c>
      <c r="C23" s="256">
        <v>5</v>
      </c>
      <c r="D23" s="111">
        <v>40000</v>
      </c>
      <c r="E23" s="111">
        <f t="shared" si="1"/>
        <v>200000</v>
      </c>
      <c r="F23" s="257"/>
    </row>
    <row r="24" s="274" customFormat="1" ht="15" spans="1:6">
      <c r="A24" s="254"/>
      <c r="B24" s="255" t="s">
        <v>28</v>
      </c>
      <c r="C24" s="256">
        <v>2</v>
      </c>
      <c r="D24" s="111">
        <v>25000</v>
      </c>
      <c r="E24" s="111">
        <f t="shared" si="1"/>
        <v>50000</v>
      </c>
      <c r="F24" s="257"/>
    </row>
    <row r="25" s="274" customFormat="1" ht="15" spans="1:6">
      <c r="A25" s="254"/>
      <c r="B25" s="255" t="s">
        <v>29</v>
      </c>
      <c r="C25" s="256">
        <v>3</v>
      </c>
      <c r="D25" s="111">
        <v>20000</v>
      </c>
      <c r="E25" s="111">
        <f t="shared" si="1"/>
        <v>60000</v>
      </c>
      <c r="F25" s="257"/>
    </row>
    <row r="26" s="274" customFormat="1" ht="15" spans="1:6">
      <c r="A26" s="254"/>
      <c r="B26" s="255" t="s">
        <v>30</v>
      </c>
      <c r="C26" s="256">
        <v>4</v>
      </c>
      <c r="D26" s="111">
        <v>90000</v>
      </c>
      <c r="E26" s="111">
        <f t="shared" si="1"/>
        <v>360000</v>
      </c>
      <c r="F26" s="257"/>
    </row>
    <row r="27" s="274" customFormat="1" ht="15" spans="1:6">
      <c r="A27" s="254"/>
      <c r="B27" s="255" t="s">
        <v>11</v>
      </c>
      <c r="C27" s="256">
        <v>2</v>
      </c>
      <c r="D27" s="111">
        <v>22000</v>
      </c>
      <c r="E27" s="111">
        <f t="shared" si="1"/>
        <v>44000</v>
      </c>
      <c r="F27" s="257"/>
    </row>
    <row r="28" s="274" customFormat="1" ht="15" spans="1:6">
      <c r="A28" s="254"/>
      <c r="B28" s="255" t="s">
        <v>31</v>
      </c>
      <c r="C28" s="256">
        <v>1</v>
      </c>
      <c r="D28" s="111">
        <v>275000</v>
      </c>
      <c r="E28" s="111">
        <f t="shared" si="1"/>
        <v>275000</v>
      </c>
      <c r="F28" s="257"/>
    </row>
    <row r="29" s="274" customFormat="1" ht="15" spans="1:6">
      <c r="A29" s="254"/>
      <c r="B29" s="255" t="s">
        <v>32</v>
      </c>
      <c r="C29" s="256">
        <v>1</v>
      </c>
      <c r="D29" s="111">
        <v>100000</v>
      </c>
      <c r="E29" s="111">
        <f t="shared" si="1"/>
        <v>100000</v>
      </c>
      <c r="F29" s="257"/>
    </row>
    <row r="30" s="274" customFormat="1" ht="15" spans="1:6">
      <c r="A30" s="254"/>
      <c r="B30" s="255" t="s">
        <v>33</v>
      </c>
      <c r="C30" s="256">
        <v>2</v>
      </c>
      <c r="D30" s="111">
        <v>35000</v>
      </c>
      <c r="E30" s="111">
        <f t="shared" si="1"/>
        <v>70000</v>
      </c>
      <c r="F30" s="257"/>
    </row>
    <row r="31" s="274" customFormat="1" ht="15" spans="1:6">
      <c r="A31" s="254"/>
      <c r="B31" s="255" t="s">
        <v>34</v>
      </c>
      <c r="C31" s="256">
        <v>1</v>
      </c>
      <c r="D31" s="111">
        <v>95000</v>
      </c>
      <c r="E31" s="111">
        <f t="shared" si="1"/>
        <v>95000</v>
      </c>
      <c r="F31" s="257"/>
    </row>
    <row r="32" s="274" customFormat="1" ht="15" spans="1:6">
      <c r="A32" s="254"/>
      <c r="B32" s="255" t="s">
        <v>35</v>
      </c>
      <c r="C32" s="256">
        <v>2</v>
      </c>
      <c r="D32" s="111">
        <v>90000</v>
      </c>
      <c r="E32" s="111">
        <f t="shared" si="1"/>
        <v>180000</v>
      </c>
      <c r="F32" s="257"/>
    </row>
    <row r="33" s="274" customFormat="1" ht="15" spans="1:6">
      <c r="A33" s="254"/>
      <c r="B33" s="255" t="s">
        <v>6</v>
      </c>
      <c r="C33" s="256">
        <v>3</v>
      </c>
      <c r="D33" s="111">
        <v>120000</v>
      </c>
      <c r="E33" s="111">
        <f t="shared" si="1"/>
        <v>360000</v>
      </c>
      <c r="F33" s="257"/>
    </row>
    <row r="34" s="274" customFormat="1" ht="15" spans="1:6">
      <c r="A34" s="258"/>
      <c r="B34" s="255" t="s">
        <v>36</v>
      </c>
      <c r="C34" s="256">
        <v>1</v>
      </c>
      <c r="D34" s="111">
        <v>95000</v>
      </c>
      <c r="E34" s="111">
        <f t="shared" si="1"/>
        <v>95000</v>
      </c>
      <c r="F34" s="259"/>
    </row>
    <row r="35" s="274" customFormat="1" ht="15" spans="1:6">
      <c r="A35" s="286">
        <v>45997</v>
      </c>
      <c r="B35" s="255" t="s">
        <v>30</v>
      </c>
      <c r="C35" s="256">
        <v>2</v>
      </c>
      <c r="D35" s="111">
        <v>90000</v>
      </c>
      <c r="E35" s="111">
        <f t="shared" ref="E35:E52" si="2">D35*C35</f>
        <v>180000</v>
      </c>
      <c r="F35" s="287">
        <f>SUM(E35:E50)</f>
        <v>1967000</v>
      </c>
    </row>
    <row r="36" s="274" customFormat="1" ht="15" spans="1:6">
      <c r="A36" s="254"/>
      <c r="B36" s="255" t="s">
        <v>32</v>
      </c>
      <c r="C36" s="256">
        <v>1</v>
      </c>
      <c r="D36" s="111">
        <v>100000</v>
      </c>
      <c r="E36" s="111">
        <f t="shared" si="2"/>
        <v>100000</v>
      </c>
      <c r="F36" s="257"/>
    </row>
    <row r="37" s="274" customFormat="1" ht="15" spans="1:6">
      <c r="A37" s="254"/>
      <c r="B37" s="255" t="s">
        <v>37</v>
      </c>
      <c r="C37" s="256">
        <v>2</v>
      </c>
      <c r="D37" s="111">
        <v>90000</v>
      </c>
      <c r="E37" s="111">
        <f t="shared" si="2"/>
        <v>180000</v>
      </c>
      <c r="F37" s="257"/>
    </row>
    <row r="38" s="274" customFormat="1" ht="15" spans="1:6">
      <c r="A38" s="254"/>
      <c r="B38" s="255" t="s">
        <v>38</v>
      </c>
      <c r="C38" s="256">
        <v>3</v>
      </c>
      <c r="D38" s="111">
        <v>20000</v>
      </c>
      <c r="E38" s="111">
        <f t="shared" si="2"/>
        <v>60000</v>
      </c>
      <c r="F38" s="257"/>
    </row>
    <row r="39" s="274" customFormat="1" ht="15" spans="1:6">
      <c r="A39" s="254"/>
      <c r="B39" s="255" t="s">
        <v>39</v>
      </c>
      <c r="C39" s="256">
        <v>0.3</v>
      </c>
      <c r="D39" s="111">
        <v>100000</v>
      </c>
      <c r="E39" s="111">
        <f t="shared" si="2"/>
        <v>30000</v>
      </c>
      <c r="F39" s="257"/>
    </row>
    <row r="40" s="274" customFormat="1" ht="15" spans="1:6">
      <c r="A40" s="254"/>
      <c r="B40" s="255" t="s">
        <v>40</v>
      </c>
      <c r="C40" s="256">
        <v>0.1</v>
      </c>
      <c r="D40" s="111">
        <v>150000</v>
      </c>
      <c r="E40" s="111">
        <f t="shared" si="2"/>
        <v>15000</v>
      </c>
      <c r="F40" s="257"/>
    </row>
    <row r="41" s="274" customFormat="1" ht="15" spans="1:6">
      <c r="A41" s="254"/>
      <c r="B41" s="255" t="s">
        <v>41</v>
      </c>
      <c r="C41" s="256">
        <v>1</v>
      </c>
      <c r="D41" s="111">
        <v>40000</v>
      </c>
      <c r="E41" s="111">
        <f t="shared" si="2"/>
        <v>40000</v>
      </c>
      <c r="F41" s="257"/>
    </row>
    <row r="42" s="274" customFormat="1" ht="15" spans="1:6">
      <c r="A42" s="254"/>
      <c r="B42" s="255" t="s">
        <v>42</v>
      </c>
      <c r="C42" s="256">
        <v>1.36</v>
      </c>
      <c r="D42" s="111">
        <v>38000</v>
      </c>
      <c r="E42" s="111">
        <v>52000</v>
      </c>
      <c r="F42" s="257"/>
    </row>
    <row r="43" s="274" customFormat="1" ht="15" spans="1:6">
      <c r="A43" s="254"/>
      <c r="B43" s="255" t="s">
        <v>9</v>
      </c>
      <c r="C43" s="256">
        <v>2</v>
      </c>
      <c r="D43" s="111">
        <v>170000</v>
      </c>
      <c r="E43" s="111">
        <f t="shared" si="2"/>
        <v>340000</v>
      </c>
      <c r="F43" s="257"/>
    </row>
    <row r="44" s="274" customFormat="1" ht="15" spans="1:6">
      <c r="A44" s="254"/>
      <c r="B44" s="255" t="s">
        <v>43</v>
      </c>
      <c r="C44" s="256">
        <v>1</v>
      </c>
      <c r="D44" s="111">
        <v>60000</v>
      </c>
      <c r="E44" s="111">
        <f t="shared" si="2"/>
        <v>60000</v>
      </c>
      <c r="F44" s="257"/>
    </row>
    <row r="45" s="274" customFormat="1" ht="15" spans="1:6">
      <c r="A45" s="254"/>
      <c r="B45" s="255" t="s">
        <v>18</v>
      </c>
      <c r="C45" s="256">
        <v>4</v>
      </c>
      <c r="D45" s="111">
        <v>20000</v>
      </c>
      <c r="E45" s="111">
        <f t="shared" si="2"/>
        <v>80000</v>
      </c>
      <c r="F45" s="257"/>
    </row>
    <row r="46" s="274" customFormat="1" ht="15" spans="1:6">
      <c r="A46" s="254"/>
      <c r="B46" s="255" t="s">
        <v>44</v>
      </c>
      <c r="C46" s="256">
        <v>1</v>
      </c>
      <c r="D46" s="111">
        <v>60000</v>
      </c>
      <c r="E46" s="111">
        <f t="shared" si="2"/>
        <v>60000</v>
      </c>
      <c r="F46" s="257"/>
    </row>
    <row r="47" s="274" customFormat="1" ht="15" spans="1:6">
      <c r="A47" s="254"/>
      <c r="B47" s="255" t="s">
        <v>45</v>
      </c>
      <c r="C47" s="256">
        <v>1</v>
      </c>
      <c r="D47" s="111">
        <v>160000</v>
      </c>
      <c r="E47" s="111">
        <f t="shared" si="2"/>
        <v>160000</v>
      </c>
      <c r="F47" s="257"/>
    </row>
    <row r="48" s="274" customFormat="1" ht="15" spans="1:6">
      <c r="A48" s="254"/>
      <c r="B48" s="255" t="s">
        <v>26</v>
      </c>
      <c r="C48" s="256">
        <v>2</v>
      </c>
      <c r="D48" s="111">
        <v>175000</v>
      </c>
      <c r="E48" s="111">
        <f t="shared" si="2"/>
        <v>350000</v>
      </c>
      <c r="F48" s="257"/>
    </row>
    <row r="49" s="274" customFormat="1" ht="15" spans="1:6">
      <c r="A49" s="254"/>
      <c r="B49" s="255" t="s">
        <v>13</v>
      </c>
      <c r="C49" s="256">
        <v>1</v>
      </c>
      <c r="D49" s="111">
        <v>170000</v>
      </c>
      <c r="E49" s="111">
        <f t="shared" si="2"/>
        <v>170000</v>
      </c>
      <c r="F49" s="257"/>
    </row>
    <row r="50" s="274" customFormat="1" ht="15" spans="1:6">
      <c r="A50" s="258"/>
      <c r="B50" s="255" t="s">
        <v>46</v>
      </c>
      <c r="C50" s="256">
        <v>2</v>
      </c>
      <c r="D50" s="111">
        <v>45000</v>
      </c>
      <c r="E50" s="111">
        <f t="shared" si="2"/>
        <v>90000</v>
      </c>
      <c r="F50" s="259"/>
    </row>
    <row r="51" s="274" customFormat="1" ht="15" spans="1:6">
      <c r="A51" s="286">
        <v>45997</v>
      </c>
      <c r="B51" s="255" t="s">
        <v>47</v>
      </c>
      <c r="C51" s="256">
        <v>0.1</v>
      </c>
      <c r="D51" s="111">
        <v>100000</v>
      </c>
      <c r="E51" s="111">
        <f t="shared" si="2"/>
        <v>10000</v>
      </c>
      <c r="F51" s="287">
        <f>SUM(E51:E53)</f>
        <v>59000</v>
      </c>
    </row>
    <row r="52" s="274" customFormat="1" ht="15" spans="1:6">
      <c r="A52" s="254"/>
      <c r="B52" s="255" t="s">
        <v>48</v>
      </c>
      <c r="C52" s="256">
        <v>0.1</v>
      </c>
      <c r="D52" s="111">
        <v>80000</v>
      </c>
      <c r="E52" s="111">
        <f t="shared" si="2"/>
        <v>8000</v>
      </c>
      <c r="F52" s="257"/>
    </row>
    <row r="53" s="274" customFormat="1" ht="15" spans="1:6">
      <c r="A53" s="258"/>
      <c r="B53" s="255" t="s">
        <v>41</v>
      </c>
      <c r="C53" s="256">
        <v>1.02</v>
      </c>
      <c r="D53" s="111">
        <v>40000</v>
      </c>
      <c r="E53" s="111">
        <v>41000</v>
      </c>
      <c r="F53" s="259"/>
    </row>
    <row r="54" s="274" customFormat="1" ht="15" spans="1:6">
      <c r="A54" s="286">
        <v>45998</v>
      </c>
      <c r="B54" s="255" t="s">
        <v>49</v>
      </c>
      <c r="C54" s="256">
        <v>3</v>
      </c>
      <c r="D54" s="111">
        <v>25000</v>
      </c>
      <c r="E54" s="111">
        <f>D54*C54</f>
        <v>75000</v>
      </c>
      <c r="F54" s="287">
        <f>SUM(E54:E67)</f>
        <v>1771000</v>
      </c>
    </row>
    <row r="55" s="274" customFormat="1" ht="15" spans="1:6">
      <c r="A55" s="254"/>
      <c r="B55" s="255" t="s">
        <v>50</v>
      </c>
      <c r="C55" s="256">
        <v>2</v>
      </c>
      <c r="D55" s="111">
        <v>25000</v>
      </c>
      <c r="E55" s="111">
        <f t="shared" ref="E55:E68" si="3">D55*C55</f>
        <v>50000</v>
      </c>
      <c r="F55" s="257"/>
    </row>
    <row r="56" s="274" customFormat="1" ht="15" spans="1:6">
      <c r="A56" s="254"/>
      <c r="B56" s="255" t="s">
        <v>23</v>
      </c>
      <c r="C56" s="256">
        <v>2</v>
      </c>
      <c r="D56" s="111">
        <v>200000</v>
      </c>
      <c r="E56" s="111">
        <f t="shared" si="3"/>
        <v>400000</v>
      </c>
      <c r="F56" s="257"/>
    </row>
    <row r="57" s="274" customFormat="1" ht="15" spans="1:6">
      <c r="A57" s="254"/>
      <c r="B57" s="255" t="s">
        <v>24</v>
      </c>
      <c r="C57" s="256">
        <v>2</v>
      </c>
      <c r="D57" s="111">
        <v>15000</v>
      </c>
      <c r="E57" s="111">
        <f t="shared" si="3"/>
        <v>30000</v>
      </c>
      <c r="F57" s="257"/>
    </row>
    <row r="58" s="274" customFormat="1" ht="15" spans="1:6">
      <c r="A58" s="254"/>
      <c r="B58" s="255" t="s">
        <v>11</v>
      </c>
      <c r="C58" s="256">
        <v>3</v>
      </c>
      <c r="D58" s="111">
        <v>22000</v>
      </c>
      <c r="E58" s="111">
        <f t="shared" si="3"/>
        <v>66000</v>
      </c>
      <c r="F58" s="257"/>
    </row>
    <row r="59" s="274" customFormat="1" ht="15" spans="1:6">
      <c r="A59" s="254"/>
      <c r="B59" s="255" t="s">
        <v>51</v>
      </c>
      <c r="C59" s="256">
        <v>10</v>
      </c>
      <c r="D59" s="111">
        <v>15000</v>
      </c>
      <c r="E59" s="111">
        <f t="shared" si="3"/>
        <v>150000</v>
      </c>
      <c r="F59" s="257"/>
    </row>
    <row r="60" s="274" customFormat="1" ht="15" spans="1:6">
      <c r="A60" s="254"/>
      <c r="B60" s="255" t="s">
        <v>52</v>
      </c>
      <c r="C60" s="256">
        <v>1</v>
      </c>
      <c r="D60" s="111">
        <v>330000</v>
      </c>
      <c r="E60" s="111">
        <f t="shared" si="3"/>
        <v>330000</v>
      </c>
      <c r="F60" s="257"/>
    </row>
    <row r="61" s="274" customFormat="1" ht="15" spans="1:6">
      <c r="A61" s="254"/>
      <c r="B61" s="255" t="s">
        <v>53</v>
      </c>
      <c r="C61" s="256">
        <v>1</v>
      </c>
      <c r="D61" s="111">
        <v>195000</v>
      </c>
      <c r="E61" s="111">
        <f t="shared" si="3"/>
        <v>195000</v>
      </c>
      <c r="F61" s="257"/>
    </row>
    <row r="62" s="274" customFormat="1" ht="15" spans="1:6">
      <c r="A62" s="254"/>
      <c r="B62" s="255" t="s">
        <v>34</v>
      </c>
      <c r="C62" s="256">
        <v>1</v>
      </c>
      <c r="D62" s="111">
        <v>95000</v>
      </c>
      <c r="E62" s="111">
        <f t="shared" si="3"/>
        <v>95000</v>
      </c>
      <c r="F62" s="257"/>
    </row>
    <row r="63" s="274" customFormat="1" ht="15" spans="1:6">
      <c r="A63" s="254"/>
      <c r="B63" s="255" t="s">
        <v>54</v>
      </c>
      <c r="C63" s="256">
        <v>1</v>
      </c>
      <c r="D63" s="111">
        <v>100000</v>
      </c>
      <c r="E63" s="111">
        <f t="shared" si="3"/>
        <v>100000</v>
      </c>
      <c r="F63" s="257"/>
    </row>
    <row r="64" s="274" customFormat="1" ht="15" spans="1:6">
      <c r="A64" s="254"/>
      <c r="B64" s="255" t="s">
        <v>55</v>
      </c>
      <c r="C64" s="256">
        <v>1</v>
      </c>
      <c r="D64" s="111">
        <v>200000</v>
      </c>
      <c r="E64" s="111">
        <f t="shared" si="3"/>
        <v>200000</v>
      </c>
      <c r="F64" s="257"/>
    </row>
    <row r="65" s="274" customFormat="1" ht="15" spans="1:6">
      <c r="A65" s="254"/>
      <c r="B65" s="255" t="s">
        <v>56</v>
      </c>
      <c r="C65" s="256">
        <v>2</v>
      </c>
      <c r="D65" s="111">
        <v>25000</v>
      </c>
      <c r="E65" s="111">
        <f t="shared" si="3"/>
        <v>50000</v>
      </c>
      <c r="F65" s="257"/>
    </row>
    <row r="66" s="274" customFormat="1" ht="15" spans="1:6">
      <c r="A66" s="254"/>
      <c r="B66" s="255" t="s">
        <v>57</v>
      </c>
      <c r="C66" s="256">
        <v>1</v>
      </c>
      <c r="D66" s="111">
        <v>15000</v>
      </c>
      <c r="E66" s="111">
        <f t="shared" si="3"/>
        <v>15000</v>
      </c>
      <c r="F66" s="257"/>
    </row>
    <row r="67" s="274" customFormat="1" ht="15" spans="1:6">
      <c r="A67" s="258"/>
      <c r="B67" s="255" t="s">
        <v>58</v>
      </c>
      <c r="C67" s="256">
        <v>1</v>
      </c>
      <c r="D67" s="111">
        <v>15000</v>
      </c>
      <c r="E67" s="111">
        <f t="shared" si="3"/>
        <v>15000</v>
      </c>
      <c r="F67" s="259"/>
    </row>
    <row r="68" s="274" customFormat="1" spans="1:6">
      <c r="A68" s="284">
        <v>45999</v>
      </c>
      <c r="B68" s="255" t="s">
        <v>59</v>
      </c>
      <c r="C68" s="256">
        <v>2</v>
      </c>
      <c r="D68" s="111">
        <v>20000</v>
      </c>
      <c r="E68" s="111">
        <f t="shared" si="3"/>
        <v>40000</v>
      </c>
      <c r="F68" s="285">
        <f>SUM(E68)</f>
        <v>40000</v>
      </c>
    </row>
    <row r="69" s="274" customFormat="1" ht="15" spans="1:6">
      <c r="A69" s="286">
        <v>45999</v>
      </c>
      <c r="B69" s="255" t="s">
        <v>60</v>
      </c>
      <c r="C69" s="256">
        <v>32</v>
      </c>
      <c r="D69" s="111">
        <v>2000</v>
      </c>
      <c r="E69" s="111">
        <f t="shared" ref="E69:E94" si="4">D69*C69</f>
        <v>64000</v>
      </c>
      <c r="F69" s="287">
        <f>SUM(E69:E92)</f>
        <v>1756000</v>
      </c>
    </row>
    <row r="70" s="274" customFormat="1" ht="15" spans="1:6">
      <c r="A70" s="254"/>
      <c r="B70" s="255" t="s">
        <v>61</v>
      </c>
      <c r="C70" s="256">
        <v>1</v>
      </c>
      <c r="D70" s="111">
        <v>65000</v>
      </c>
      <c r="E70" s="111">
        <f t="shared" si="4"/>
        <v>65000</v>
      </c>
      <c r="F70" s="257"/>
    </row>
    <row r="71" s="274" customFormat="1" ht="15" spans="1:6">
      <c r="A71" s="254"/>
      <c r="B71" s="255" t="s">
        <v>7</v>
      </c>
      <c r="C71" s="256">
        <v>1</v>
      </c>
      <c r="D71" s="111">
        <v>160000</v>
      </c>
      <c r="E71" s="111">
        <f t="shared" si="4"/>
        <v>160000</v>
      </c>
      <c r="F71" s="257"/>
    </row>
    <row r="72" s="274" customFormat="1" ht="15" spans="1:6">
      <c r="A72" s="254"/>
      <c r="B72" s="255" t="s">
        <v>62</v>
      </c>
      <c r="C72" s="256">
        <v>1</v>
      </c>
      <c r="D72" s="111">
        <v>230000</v>
      </c>
      <c r="E72" s="111">
        <f t="shared" si="4"/>
        <v>230000</v>
      </c>
      <c r="F72" s="257"/>
    </row>
    <row r="73" s="274" customFormat="1" ht="15" spans="1:6">
      <c r="A73" s="254"/>
      <c r="B73" s="255" t="s">
        <v>63</v>
      </c>
      <c r="C73" s="256">
        <v>5</v>
      </c>
      <c r="D73" s="111">
        <v>25000</v>
      </c>
      <c r="E73" s="111">
        <f t="shared" si="4"/>
        <v>125000</v>
      </c>
      <c r="F73" s="257"/>
    </row>
    <row r="74" s="274" customFormat="1" ht="15" spans="1:6">
      <c r="A74" s="254"/>
      <c r="B74" s="255" t="s">
        <v>64</v>
      </c>
      <c r="C74" s="256">
        <v>0.07</v>
      </c>
      <c r="D74" s="111">
        <v>150000</v>
      </c>
      <c r="E74" s="111">
        <v>11000</v>
      </c>
      <c r="F74" s="257"/>
    </row>
    <row r="75" s="274" customFormat="1" ht="15" spans="1:6">
      <c r="A75" s="254"/>
      <c r="B75" s="255" t="s">
        <v>65</v>
      </c>
      <c r="C75" s="256">
        <v>0.07</v>
      </c>
      <c r="D75" s="111">
        <v>60000</v>
      </c>
      <c r="E75" s="111">
        <v>4000</v>
      </c>
      <c r="F75" s="257"/>
    </row>
    <row r="76" s="274" customFormat="1" ht="15" spans="1:6">
      <c r="A76" s="254"/>
      <c r="B76" s="255" t="s">
        <v>66</v>
      </c>
      <c r="C76" s="256">
        <v>0.3</v>
      </c>
      <c r="D76" s="111">
        <v>50000</v>
      </c>
      <c r="E76" s="111">
        <f t="shared" si="4"/>
        <v>15000</v>
      </c>
      <c r="F76" s="257"/>
    </row>
    <row r="77" s="274" customFormat="1" ht="15" spans="1:6">
      <c r="A77" s="254"/>
      <c r="B77" s="255" t="s">
        <v>67</v>
      </c>
      <c r="C77" s="256">
        <v>0.5</v>
      </c>
      <c r="D77" s="111">
        <v>70000</v>
      </c>
      <c r="E77" s="111">
        <f t="shared" si="4"/>
        <v>35000</v>
      </c>
      <c r="F77" s="257"/>
    </row>
    <row r="78" s="274" customFormat="1" ht="15" spans="1:6">
      <c r="A78" s="254"/>
      <c r="B78" s="255" t="s">
        <v>68</v>
      </c>
      <c r="C78" s="256">
        <v>3</v>
      </c>
      <c r="D78" s="111">
        <v>20000</v>
      </c>
      <c r="E78" s="111">
        <f t="shared" si="4"/>
        <v>60000</v>
      </c>
      <c r="F78" s="257"/>
    </row>
    <row r="79" s="274" customFormat="1" ht="15" spans="1:6">
      <c r="A79" s="254"/>
      <c r="B79" s="255" t="s">
        <v>69</v>
      </c>
      <c r="C79" s="256">
        <v>2</v>
      </c>
      <c r="D79" s="111">
        <v>30000</v>
      </c>
      <c r="E79" s="111">
        <f t="shared" si="4"/>
        <v>60000</v>
      </c>
      <c r="F79" s="257"/>
    </row>
    <row r="80" s="274" customFormat="1" ht="15" spans="1:6">
      <c r="A80" s="254"/>
      <c r="B80" s="255" t="s">
        <v>70</v>
      </c>
      <c r="C80" s="256">
        <v>2</v>
      </c>
      <c r="D80" s="111">
        <v>20000</v>
      </c>
      <c r="E80" s="111">
        <f t="shared" si="4"/>
        <v>40000</v>
      </c>
      <c r="F80" s="257"/>
    </row>
    <row r="81" s="274" customFormat="1" ht="15" spans="1:6">
      <c r="A81" s="254"/>
      <c r="B81" s="255" t="s">
        <v>11</v>
      </c>
      <c r="C81" s="256">
        <v>2</v>
      </c>
      <c r="D81" s="111">
        <v>22000</v>
      </c>
      <c r="E81" s="111">
        <f t="shared" si="4"/>
        <v>44000</v>
      </c>
      <c r="F81" s="257"/>
    </row>
    <row r="82" s="274" customFormat="1" ht="15" spans="1:6">
      <c r="A82" s="254"/>
      <c r="B82" s="255" t="s">
        <v>30</v>
      </c>
      <c r="C82" s="256">
        <v>3</v>
      </c>
      <c r="D82" s="111">
        <v>90000</v>
      </c>
      <c r="E82" s="111">
        <f t="shared" si="4"/>
        <v>270000</v>
      </c>
      <c r="F82" s="257"/>
    </row>
    <row r="83" s="274" customFormat="1" ht="15" spans="1:6">
      <c r="A83" s="254"/>
      <c r="B83" s="255" t="s">
        <v>71</v>
      </c>
      <c r="C83" s="256">
        <v>3</v>
      </c>
      <c r="D83" s="111">
        <v>58000</v>
      </c>
      <c r="E83" s="111">
        <f t="shared" si="4"/>
        <v>174000</v>
      </c>
      <c r="F83" s="257"/>
    </row>
    <row r="84" s="274" customFormat="1" ht="15" spans="1:6">
      <c r="A84" s="254"/>
      <c r="B84" s="255" t="s">
        <v>72</v>
      </c>
      <c r="C84" s="256">
        <v>2</v>
      </c>
      <c r="D84" s="111">
        <v>60000</v>
      </c>
      <c r="E84" s="111">
        <f t="shared" si="4"/>
        <v>120000</v>
      </c>
      <c r="F84" s="257"/>
    </row>
    <row r="85" s="274" customFormat="1" ht="15" spans="1:6">
      <c r="A85" s="254"/>
      <c r="B85" s="255" t="s">
        <v>73</v>
      </c>
      <c r="C85" s="256">
        <v>0.5</v>
      </c>
      <c r="D85" s="111">
        <v>70000</v>
      </c>
      <c r="E85" s="111">
        <f t="shared" si="4"/>
        <v>35000</v>
      </c>
      <c r="F85" s="257"/>
    </row>
    <row r="86" s="274" customFormat="1" ht="15" spans="1:6">
      <c r="A86" s="254"/>
      <c r="B86" s="255" t="s">
        <v>74</v>
      </c>
      <c r="C86" s="256">
        <v>0.5</v>
      </c>
      <c r="D86" s="111">
        <v>60000</v>
      </c>
      <c r="E86" s="111">
        <f t="shared" si="4"/>
        <v>30000</v>
      </c>
      <c r="F86" s="257"/>
    </row>
    <row r="87" s="274" customFormat="1" ht="15" spans="1:6">
      <c r="A87" s="254"/>
      <c r="B87" s="255" t="s">
        <v>75</v>
      </c>
      <c r="C87" s="256">
        <v>1</v>
      </c>
      <c r="D87" s="111">
        <v>60000</v>
      </c>
      <c r="E87" s="111">
        <f t="shared" si="4"/>
        <v>60000</v>
      </c>
      <c r="F87" s="257"/>
    </row>
    <row r="88" s="274" customFormat="1" ht="15" spans="1:6">
      <c r="A88" s="254"/>
      <c r="B88" s="255" t="s">
        <v>76</v>
      </c>
      <c r="C88" s="256">
        <v>0.3</v>
      </c>
      <c r="D88" s="111">
        <v>80000</v>
      </c>
      <c r="E88" s="111">
        <f t="shared" si="4"/>
        <v>24000</v>
      </c>
      <c r="F88" s="257"/>
    </row>
    <row r="89" s="274" customFormat="1" ht="15" spans="1:6">
      <c r="A89" s="254"/>
      <c r="B89" s="255" t="s">
        <v>77</v>
      </c>
      <c r="C89" s="256">
        <v>0.3</v>
      </c>
      <c r="D89" s="111">
        <v>40000</v>
      </c>
      <c r="E89" s="111">
        <f t="shared" si="4"/>
        <v>12000</v>
      </c>
      <c r="F89" s="257"/>
    </row>
    <row r="90" s="274" customFormat="1" ht="15" spans="1:6">
      <c r="A90" s="254"/>
      <c r="B90" s="255" t="s">
        <v>78</v>
      </c>
      <c r="C90" s="256">
        <v>0.25</v>
      </c>
      <c r="D90" s="111">
        <v>95000</v>
      </c>
      <c r="E90" s="111">
        <v>24000</v>
      </c>
      <c r="F90" s="257"/>
    </row>
    <row r="91" s="274" customFormat="1" ht="15" spans="1:6">
      <c r="A91" s="254"/>
      <c r="B91" s="255" t="s">
        <v>42</v>
      </c>
      <c r="C91" s="256">
        <v>1</v>
      </c>
      <c r="D91" s="111">
        <v>38000</v>
      </c>
      <c r="E91" s="111">
        <f t="shared" si="4"/>
        <v>38000</v>
      </c>
      <c r="F91" s="257"/>
    </row>
    <row r="92" s="274" customFormat="1" ht="15" spans="1:6">
      <c r="A92" s="258"/>
      <c r="B92" s="255" t="s">
        <v>79</v>
      </c>
      <c r="C92" s="256">
        <v>2</v>
      </c>
      <c r="D92" s="111">
        <v>28000</v>
      </c>
      <c r="E92" s="111">
        <f t="shared" si="4"/>
        <v>56000</v>
      </c>
      <c r="F92" s="259"/>
    </row>
    <row r="93" s="274" customFormat="1" ht="15" spans="1:6">
      <c r="A93" s="286">
        <v>45999</v>
      </c>
      <c r="B93" s="255" t="s">
        <v>80</v>
      </c>
      <c r="C93" s="256">
        <v>3</v>
      </c>
      <c r="D93" s="111">
        <v>10000</v>
      </c>
      <c r="E93" s="111">
        <f t="shared" si="4"/>
        <v>30000</v>
      </c>
      <c r="F93" s="287">
        <f>SUM(E93:E97)</f>
        <v>357000</v>
      </c>
    </row>
    <row r="94" s="274" customFormat="1" ht="15" spans="1:6">
      <c r="A94" s="254"/>
      <c r="B94" s="255" t="s">
        <v>81</v>
      </c>
      <c r="C94" s="256">
        <v>2.7</v>
      </c>
      <c r="D94" s="111">
        <v>20000</v>
      </c>
      <c r="E94" s="111">
        <f t="shared" si="4"/>
        <v>54000</v>
      </c>
      <c r="F94" s="257"/>
    </row>
    <row r="95" s="274" customFormat="1" ht="15" spans="1:6">
      <c r="A95" s="254"/>
      <c r="B95" s="255" t="s">
        <v>82</v>
      </c>
      <c r="C95" s="256">
        <v>3.09</v>
      </c>
      <c r="D95" s="111">
        <v>70000</v>
      </c>
      <c r="E95" s="111">
        <v>216000</v>
      </c>
      <c r="F95" s="257"/>
    </row>
    <row r="96" s="274" customFormat="1" ht="15" spans="1:6">
      <c r="A96" s="254"/>
      <c r="B96" s="255" t="s">
        <v>83</v>
      </c>
      <c r="C96" s="256">
        <v>0.3</v>
      </c>
      <c r="D96" s="111">
        <v>30000</v>
      </c>
      <c r="E96" s="111">
        <f>D96*C96</f>
        <v>9000</v>
      </c>
      <c r="F96" s="257"/>
    </row>
    <row r="97" s="274" customFormat="1" ht="15" spans="1:6">
      <c r="A97" s="258"/>
      <c r="B97" s="255" t="s">
        <v>11</v>
      </c>
      <c r="C97" s="256">
        <v>2</v>
      </c>
      <c r="D97" s="111">
        <v>24000</v>
      </c>
      <c r="E97" s="111">
        <f>D97*C97</f>
        <v>48000</v>
      </c>
      <c r="F97" s="259"/>
    </row>
    <row r="98" s="274" customFormat="1" ht="15" spans="1:6">
      <c r="A98" s="286">
        <v>46000</v>
      </c>
      <c r="B98" s="255" t="s">
        <v>60</v>
      </c>
      <c r="C98" s="256">
        <v>17</v>
      </c>
      <c r="D98" s="111">
        <v>2000</v>
      </c>
      <c r="E98" s="111">
        <f t="shared" ref="E98:E115" si="5">D98*C98</f>
        <v>34000</v>
      </c>
      <c r="F98" s="287">
        <f>SUM(E98:E115)</f>
        <v>2063000</v>
      </c>
    </row>
    <row r="99" s="274" customFormat="1" ht="15" spans="1:6">
      <c r="A99" s="254"/>
      <c r="B99" s="255" t="s">
        <v>6</v>
      </c>
      <c r="C99" s="256">
        <v>3</v>
      </c>
      <c r="D99" s="111">
        <v>120000</v>
      </c>
      <c r="E99" s="111">
        <f t="shared" si="5"/>
        <v>360000</v>
      </c>
      <c r="F99" s="257"/>
    </row>
    <row r="100" s="274" customFormat="1" ht="15" spans="1:6">
      <c r="A100" s="254"/>
      <c r="B100" s="255" t="s">
        <v>84</v>
      </c>
      <c r="C100" s="256">
        <v>1</v>
      </c>
      <c r="D100" s="111">
        <v>200000</v>
      </c>
      <c r="E100" s="111">
        <f t="shared" si="5"/>
        <v>200000</v>
      </c>
      <c r="F100" s="257"/>
    </row>
    <row r="101" s="274" customFormat="1" ht="15" spans="1:6">
      <c r="A101" s="254"/>
      <c r="B101" s="255" t="s">
        <v>85</v>
      </c>
      <c r="C101" s="256">
        <v>0.5</v>
      </c>
      <c r="D101" s="111">
        <v>100000</v>
      </c>
      <c r="E101" s="111">
        <f t="shared" si="5"/>
        <v>50000</v>
      </c>
      <c r="F101" s="257"/>
    </row>
    <row r="102" s="274" customFormat="1" ht="15" spans="1:6">
      <c r="A102" s="254"/>
      <c r="B102" s="255" t="s">
        <v>86</v>
      </c>
      <c r="C102" s="256">
        <v>2</v>
      </c>
      <c r="D102" s="111">
        <v>120000</v>
      </c>
      <c r="E102" s="111">
        <f t="shared" si="5"/>
        <v>240000</v>
      </c>
      <c r="F102" s="257"/>
    </row>
    <row r="103" s="274" customFormat="1" ht="15" spans="1:6">
      <c r="A103" s="254"/>
      <c r="B103" s="255" t="s">
        <v>87</v>
      </c>
      <c r="C103" s="256">
        <v>5</v>
      </c>
      <c r="D103" s="111">
        <v>40000</v>
      </c>
      <c r="E103" s="111">
        <f t="shared" si="5"/>
        <v>200000</v>
      </c>
      <c r="F103" s="257"/>
    </row>
    <row r="104" s="274" customFormat="1" ht="15" spans="1:6">
      <c r="A104" s="254"/>
      <c r="B104" s="255" t="s">
        <v>30</v>
      </c>
      <c r="C104" s="256">
        <v>3</v>
      </c>
      <c r="D104" s="111">
        <v>90000</v>
      </c>
      <c r="E104" s="111">
        <f t="shared" si="5"/>
        <v>270000</v>
      </c>
      <c r="F104" s="257"/>
    </row>
    <row r="105" s="274" customFormat="1" ht="15" spans="1:6">
      <c r="A105" s="254"/>
      <c r="B105" s="255" t="s">
        <v>11</v>
      </c>
      <c r="C105" s="256">
        <v>2</v>
      </c>
      <c r="D105" s="111">
        <v>22000</v>
      </c>
      <c r="E105" s="111">
        <f t="shared" si="5"/>
        <v>44000</v>
      </c>
      <c r="F105" s="257"/>
    </row>
    <row r="106" s="274" customFormat="1" ht="15" spans="1:6">
      <c r="A106" s="254"/>
      <c r="B106" s="255" t="s">
        <v>23</v>
      </c>
      <c r="C106" s="256">
        <v>1</v>
      </c>
      <c r="D106" s="111">
        <v>220000</v>
      </c>
      <c r="E106" s="111">
        <f t="shared" si="5"/>
        <v>220000</v>
      </c>
      <c r="F106" s="257"/>
    </row>
    <row r="107" s="274" customFormat="1" ht="15" spans="1:6">
      <c r="A107" s="254"/>
      <c r="B107" s="255" t="s">
        <v>88</v>
      </c>
      <c r="C107" s="256">
        <v>0.5</v>
      </c>
      <c r="D107" s="111">
        <v>80000</v>
      </c>
      <c r="E107" s="111">
        <f t="shared" si="5"/>
        <v>40000</v>
      </c>
      <c r="F107" s="257"/>
    </row>
    <row r="108" s="274" customFormat="1" ht="15" spans="1:6">
      <c r="A108" s="254"/>
      <c r="B108" s="255" t="s">
        <v>39</v>
      </c>
      <c r="C108" s="256">
        <v>0.3</v>
      </c>
      <c r="D108" s="111">
        <v>100000</v>
      </c>
      <c r="E108" s="111">
        <f t="shared" si="5"/>
        <v>30000</v>
      </c>
      <c r="F108" s="257"/>
    </row>
    <row r="109" s="274" customFormat="1" ht="15" spans="1:6">
      <c r="A109" s="254"/>
      <c r="B109" s="255" t="s">
        <v>89</v>
      </c>
      <c r="C109" s="256">
        <v>1</v>
      </c>
      <c r="D109" s="111">
        <v>40000</v>
      </c>
      <c r="E109" s="111">
        <f t="shared" si="5"/>
        <v>40000</v>
      </c>
      <c r="F109" s="257"/>
    </row>
    <row r="110" s="274" customFormat="1" ht="15" spans="1:6">
      <c r="A110" s="254"/>
      <c r="B110" s="255" t="s">
        <v>43</v>
      </c>
      <c r="C110" s="256">
        <v>1</v>
      </c>
      <c r="D110" s="111">
        <v>60000</v>
      </c>
      <c r="E110" s="111">
        <f t="shared" si="5"/>
        <v>60000</v>
      </c>
      <c r="F110" s="257"/>
    </row>
    <row r="111" s="274" customFormat="1" ht="15" spans="1:6">
      <c r="A111" s="254"/>
      <c r="B111" s="255" t="s">
        <v>90</v>
      </c>
      <c r="C111" s="256">
        <v>2</v>
      </c>
      <c r="D111" s="111">
        <v>55000</v>
      </c>
      <c r="E111" s="111">
        <f t="shared" si="5"/>
        <v>110000</v>
      </c>
      <c r="F111" s="257"/>
    </row>
    <row r="112" s="274" customFormat="1" ht="15" spans="1:6">
      <c r="A112" s="254"/>
      <c r="B112" s="255" t="s">
        <v>91</v>
      </c>
      <c r="C112" s="256">
        <v>2</v>
      </c>
      <c r="D112" s="111">
        <v>15000</v>
      </c>
      <c r="E112" s="111">
        <f t="shared" si="5"/>
        <v>30000</v>
      </c>
      <c r="F112" s="257"/>
    </row>
    <row r="113" s="274" customFormat="1" ht="15" spans="1:6">
      <c r="A113" s="254"/>
      <c r="B113" s="255" t="s">
        <v>92</v>
      </c>
      <c r="C113" s="256">
        <v>1</v>
      </c>
      <c r="D113" s="111">
        <v>25000</v>
      </c>
      <c r="E113" s="111">
        <f t="shared" si="5"/>
        <v>25000</v>
      </c>
      <c r="F113" s="257"/>
    </row>
    <row r="114" s="274" customFormat="1" ht="15" spans="1:6">
      <c r="A114" s="254"/>
      <c r="B114" s="255" t="s">
        <v>93</v>
      </c>
      <c r="C114" s="256">
        <v>2</v>
      </c>
      <c r="D114" s="111">
        <v>25000</v>
      </c>
      <c r="E114" s="111">
        <f t="shared" si="5"/>
        <v>50000</v>
      </c>
      <c r="F114" s="257"/>
    </row>
    <row r="115" s="274" customFormat="1" ht="15" spans="1:6">
      <c r="A115" s="258"/>
      <c r="B115" s="255" t="s">
        <v>18</v>
      </c>
      <c r="C115" s="256">
        <v>3</v>
      </c>
      <c r="D115" s="111">
        <v>20000</v>
      </c>
      <c r="E115" s="111">
        <f t="shared" si="5"/>
        <v>60000</v>
      </c>
      <c r="F115" s="259"/>
    </row>
    <row r="116" s="274" customFormat="1" ht="15" spans="1:6">
      <c r="A116" s="286">
        <v>46001</v>
      </c>
      <c r="B116" s="255" t="s">
        <v>71</v>
      </c>
      <c r="C116" s="256">
        <v>2</v>
      </c>
      <c r="D116" s="111">
        <v>58000</v>
      </c>
      <c r="E116" s="111">
        <f t="shared" ref="E116:E137" si="6">D116*C116</f>
        <v>116000</v>
      </c>
      <c r="F116" s="287">
        <f>SUM(E116:E137)</f>
        <v>1366000</v>
      </c>
    </row>
    <row r="117" s="274" customFormat="1" ht="15" spans="1:6">
      <c r="A117" s="254"/>
      <c r="B117" s="255" t="s">
        <v>63</v>
      </c>
      <c r="C117" s="256">
        <v>8</v>
      </c>
      <c r="D117" s="111">
        <v>25000</v>
      </c>
      <c r="E117" s="111">
        <f t="shared" si="6"/>
        <v>200000</v>
      </c>
      <c r="F117" s="257"/>
    </row>
    <row r="118" s="274" customFormat="1" ht="15" spans="1:6">
      <c r="A118" s="254"/>
      <c r="B118" s="255" t="s">
        <v>94</v>
      </c>
      <c r="C118" s="256">
        <v>1</v>
      </c>
      <c r="D118" s="111">
        <v>40000</v>
      </c>
      <c r="E118" s="111">
        <f t="shared" si="6"/>
        <v>40000</v>
      </c>
      <c r="F118" s="257"/>
    </row>
    <row r="119" s="274" customFormat="1" ht="15" spans="1:6">
      <c r="A119" s="254"/>
      <c r="B119" s="255" t="s">
        <v>95</v>
      </c>
      <c r="C119" s="256">
        <v>0.1</v>
      </c>
      <c r="D119" s="111">
        <v>60000</v>
      </c>
      <c r="E119" s="111">
        <f t="shared" si="6"/>
        <v>6000</v>
      </c>
      <c r="F119" s="257"/>
    </row>
    <row r="120" s="274" customFormat="1" ht="15" spans="1:6">
      <c r="A120" s="254"/>
      <c r="B120" s="255" t="s">
        <v>96</v>
      </c>
      <c r="C120" s="256">
        <v>0.07</v>
      </c>
      <c r="D120" s="111">
        <v>100000</v>
      </c>
      <c r="E120" s="111">
        <f t="shared" si="6"/>
        <v>7000</v>
      </c>
      <c r="F120" s="257"/>
    </row>
    <row r="121" s="274" customFormat="1" ht="15" spans="1:6">
      <c r="A121" s="254"/>
      <c r="B121" s="255" t="s">
        <v>64</v>
      </c>
      <c r="C121" s="256">
        <v>0.05</v>
      </c>
      <c r="D121" s="111">
        <v>150000</v>
      </c>
      <c r="E121" s="111">
        <v>8000</v>
      </c>
      <c r="F121" s="257"/>
    </row>
    <row r="122" s="274" customFormat="1" ht="15" spans="1:6">
      <c r="A122" s="254"/>
      <c r="B122" s="255" t="s">
        <v>97</v>
      </c>
      <c r="C122" s="256">
        <v>0.2</v>
      </c>
      <c r="D122" s="111">
        <v>25000</v>
      </c>
      <c r="E122" s="111">
        <f t="shared" si="6"/>
        <v>5000</v>
      </c>
      <c r="F122" s="257"/>
    </row>
    <row r="123" s="274" customFormat="1" ht="15" spans="1:6">
      <c r="A123" s="254"/>
      <c r="B123" s="255" t="s">
        <v>79</v>
      </c>
      <c r="C123" s="256">
        <v>1.64</v>
      </c>
      <c r="D123" s="111">
        <v>25000</v>
      </c>
      <c r="E123" s="111">
        <f t="shared" si="6"/>
        <v>41000</v>
      </c>
      <c r="F123" s="257"/>
    </row>
    <row r="124" s="274" customFormat="1" ht="15" spans="1:6">
      <c r="A124" s="254"/>
      <c r="B124" s="255" t="s">
        <v>98</v>
      </c>
      <c r="C124" s="256">
        <v>0.5</v>
      </c>
      <c r="D124" s="111">
        <v>60000</v>
      </c>
      <c r="E124" s="111">
        <f t="shared" si="6"/>
        <v>30000</v>
      </c>
      <c r="F124" s="257"/>
    </row>
    <row r="125" s="274" customFormat="1" ht="15" spans="1:6">
      <c r="A125" s="254"/>
      <c r="B125" s="255" t="s">
        <v>99</v>
      </c>
      <c r="C125" s="256">
        <v>1</v>
      </c>
      <c r="D125" s="111">
        <v>15000</v>
      </c>
      <c r="E125" s="111">
        <f t="shared" si="6"/>
        <v>15000</v>
      </c>
      <c r="F125" s="257"/>
    </row>
    <row r="126" s="274" customFormat="1" ht="15" spans="1:6">
      <c r="A126" s="254"/>
      <c r="B126" s="255" t="s">
        <v>100</v>
      </c>
      <c r="C126" s="256">
        <v>1</v>
      </c>
      <c r="D126" s="111">
        <v>15000</v>
      </c>
      <c r="E126" s="111">
        <f t="shared" si="6"/>
        <v>15000</v>
      </c>
      <c r="F126" s="257"/>
    </row>
    <row r="127" s="274" customFormat="1" ht="15" spans="1:6">
      <c r="A127" s="254"/>
      <c r="B127" s="255" t="s">
        <v>101</v>
      </c>
      <c r="C127" s="256">
        <v>1</v>
      </c>
      <c r="D127" s="111">
        <v>40000</v>
      </c>
      <c r="E127" s="111">
        <f t="shared" si="6"/>
        <v>40000</v>
      </c>
      <c r="F127" s="257"/>
    </row>
    <row r="128" s="274" customFormat="1" ht="15" spans="1:7">
      <c r="A128" s="254"/>
      <c r="B128" s="255" t="s">
        <v>35</v>
      </c>
      <c r="C128" s="256">
        <v>2</v>
      </c>
      <c r="D128" s="111">
        <v>90000</v>
      </c>
      <c r="E128" s="111">
        <f t="shared" si="6"/>
        <v>180000</v>
      </c>
      <c r="F128" s="257"/>
      <c r="G128" s="288"/>
    </row>
    <row r="129" s="274" customFormat="1" ht="15" spans="1:7">
      <c r="A129" s="254"/>
      <c r="B129" s="255" t="s">
        <v>52</v>
      </c>
      <c r="C129" s="256">
        <v>1</v>
      </c>
      <c r="D129" s="111">
        <v>330000</v>
      </c>
      <c r="E129" s="111">
        <f t="shared" si="6"/>
        <v>330000</v>
      </c>
      <c r="F129" s="257"/>
      <c r="G129" s="288"/>
    </row>
    <row r="130" s="274" customFormat="1" ht="15" spans="1:7">
      <c r="A130" s="254"/>
      <c r="B130" s="255" t="s">
        <v>41</v>
      </c>
      <c r="C130" s="256">
        <v>1.2</v>
      </c>
      <c r="D130" s="111">
        <v>40000</v>
      </c>
      <c r="E130" s="111">
        <f t="shared" si="6"/>
        <v>48000</v>
      </c>
      <c r="F130" s="257"/>
      <c r="G130" s="288"/>
    </row>
    <row r="131" s="274" customFormat="1" ht="15" spans="1:7">
      <c r="A131" s="254"/>
      <c r="B131" s="255" t="s">
        <v>42</v>
      </c>
      <c r="C131" s="256">
        <v>1.37</v>
      </c>
      <c r="D131" s="111">
        <v>38000</v>
      </c>
      <c r="E131" s="111">
        <v>52000</v>
      </c>
      <c r="F131" s="257"/>
      <c r="G131" s="288"/>
    </row>
    <row r="132" s="274" customFormat="1" ht="15" spans="1:7">
      <c r="A132" s="254"/>
      <c r="B132" s="255" t="s">
        <v>82</v>
      </c>
      <c r="C132" s="256">
        <v>1</v>
      </c>
      <c r="D132" s="111">
        <v>70000</v>
      </c>
      <c r="E132" s="111">
        <f t="shared" si="6"/>
        <v>70000</v>
      </c>
      <c r="F132" s="257"/>
      <c r="G132" s="288"/>
    </row>
    <row r="133" s="274" customFormat="1" ht="15" spans="1:7">
      <c r="A133" s="254"/>
      <c r="B133" s="255" t="s">
        <v>102</v>
      </c>
      <c r="C133" s="256">
        <v>2</v>
      </c>
      <c r="D133" s="111">
        <v>10000</v>
      </c>
      <c r="E133" s="111">
        <f t="shared" si="6"/>
        <v>20000</v>
      </c>
      <c r="F133" s="257"/>
      <c r="G133" s="288"/>
    </row>
    <row r="134" s="274" customFormat="1" ht="15" spans="1:7">
      <c r="A134" s="254"/>
      <c r="B134" s="255" t="s">
        <v>103</v>
      </c>
      <c r="C134" s="256">
        <v>1</v>
      </c>
      <c r="D134" s="111">
        <v>55000</v>
      </c>
      <c r="E134" s="111">
        <f t="shared" si="6"/>
        <v>55000</v>
      </c>
      <c r="F134" s="257"/>
      <c r="G134" s="288"/>
    </row>
    <row r="135" s="274" customFormat="1" ht="15" spans="1:7">
      <c r="A135" s="254"/>
      <c r="B135" s="255" t="s">
        <v>74</v>
      </c>
      <c r="C135" s="256">
        <v>0.5</v>
      </c>
      <c r="D135" s="111">
        <v>60000</v>
      </c>
      <c r="E135" s="111">
        <f t="shared" si="6"/>
        <v>30000</v>
      </c>
      <c r="F135" s="257"/>
      <c r="G135" s="288"/>
    </row>
    <row r="136" s="274" customFormat="1" ht="15" spans="1:7">
      <c r="A136" s="254"/>
      <c r="B136" s="255" t="s">
        <v>73</v>
      </c>
      <c r="C136" s="256">
        <v>0.4</v>
      </c>
      <c r="D136" s="111">
        <v>70000</v>
      </c>
      <c r="E136" s="111">
        <f t="shared" si="6"/>
        <v>28000</v>
      </c>
      <c r="F136" s="257"/>
      <c r="G136" s="288"/>
    </row>
    <row r="137" s="274" customFormat="1" ht="15" spans="1:7">
      <c r="A137" s="258"/>
      <c r="B137" s="255" t="s">
        <v>104</v>
      </c>
      <c r="C137" s="256">
        <v>30</v>
      </c>
      <c r="D137" s="111">
        <v>1000</v>
      </c>
      <c r="E137" s="111">
        <f t="shared" si="6"/>
        <v>30000</v>
      </c>
      <c r="F137" s="259"/>
      <c r="G137" s="288"/>
    </row>
    <row r="138" s="274" customFormat="1" ht="15" spans="1:7">
      <c r="A138" s="286">
        <v>46001</v>
      </c>
      <c r="B138" s="255" t="s">
        <v>78</v>
      </c>
      <c r="C138" s="256">
        <v>0.25</v>
      </c>
      <c r="D138" s="111">
        <v>95000</v>
      </c>
      <c r="E138" s="111">
        <v>24000</v>
      </c>
      <c r="F138" s="287">
        <f>SUM(E138:E142)</f>
        <v>474000</v>
      </c>
      <c r="G138" s="288"/>
    </row>
    <row r="139" s="274" customFormat="1" ht="15" spans="1:7">
      <c r="A139" s="254"/>
      <c r="B139" s="255" t="s">
        <v>105</v>
      </c>
      <c r="C139" s="256">
        <v>0.5</v>
      </c>
      <c r="D139" s="111">
        <v>60000</v>
      </c>
      <c r="E139" s="111">
        <f>D139*C139</f>
        <v>30000</v>
      </c>
      <c r="F139" s="257"/>
      <c r="G139" s="288"/>
    </row>
    <row r="140" s="274" customFormat="1" ht="15" spans="1:7">
      <c r="A140" s="254"/>
      <c r="B140" s="255" t="s">
        <v>77</v>
      </c>
      <c r="C140" s="256">
        <v>0.5</v>
      </c>
      <c r="D140" s="111">
        <v>40000</v>
      </c>
      <c r="E140" s="111">
        <f>D140*C140</f>
        <v>20000</v>
      </c>
      <c r="F140" s="257"/>
      <c r="G140" s="288"/>
    </row>
    <row r="141" s="274" customFormat="1" ht="15" spans="1:7">
      <c r="A141" s="254"/>
      <c r="B141" s="255" t="s">
        <v>106</v>
      </c>
      <c r="C141" s="256">
        <v>2</v>
      </c>
      <c r="D141" s="111">
        <v>20000</v>
      </c>
      <c r="E141" s="111">
        <f>D141*C141</f>
        <v>40000</v>
      </c>
      <c r="F141" s="257"/>
      <c r="G141" s="288"/>
    </row>
    <row r="142" s="274" customFormat="1" ht="15" spans="1:7">
      <c r="A142" s="258"/>
      <c r="B142" s="255" t="s">
        <v>14</v>
      </c>
      <c r="C142" s="256">
        <v>1</v>
      </c>
      <c r="D142" s="111">
        <v>360000</v>
      </c>
      <c r="E142" s="111">
        <f>D142*C142</f>
        <v>360000</v>
      </c>
      <c r="F142" s="259"/>
      <c r="G142" s="288"/>
    </row>
    <row r="143" s="274" customFormat="1" ht="15" spans="1:7">
      <c r="A143" s="286">
        <v>46002</v>
      </c>
      <c r="B143" s="255" t="s">
        <v>88</v>
      </c>
      <c r="C143" s="256">
        <v>0.5</v>
      </c>
      <c r="D143" s="111">
        <v>80000</v>
      </c>
      <c r="E143" s="111">
        <f t="shared" ref="E143:E159" si="7">D143*C143</f>
        <v>40000</v>
      </c>
      <c r="F143" s="287">
        <f>SUM(E143:E150)</f>
        <v>1515000</v>
      </c>
      <c r="G143" s="288"/>
    </row>
    <row r="144" s="274" customFormat="1" ht="15" spans="1:7">
      <c r="A144" s="254"/>
      <c r="B144" s="255" t="s">
        <v>11</v>
      </c>
      <c r="C144" s="256">
        <v>5</v>
      </c>
      <c r="D144" s="111">
        <v>22000</v>
      </c>
      <c r="E144" s="111">
        <f t="shared" si="7"/>
        <v>110000</v>
      </c>
      <c r="F144" s="257"/>
      <c r="G144" s="288"/>
    </row>
    <row r="145" s="274" customFormat="1" ht="15" spans="1:7">
      <c r="A145" s="254"/>
      <c r="B145" s="255" t="s">
        <v>30</v>
      </c>
      <c r="C145" s="256">
        <v>2</v>
      </c>
      <c r="D145" s="111">
        <v>90000</v>
      </c>
      <c r="E145" s="111">
        <f t="shared" si="7"/>
        <v>180000</v>
      </c>
      <c r="F145" s="257"/>
      <c r="G145" s="288"/>
    </row>
    <row r="146" s="274" customFormat="1" ht="15" spans="1:7">
      <c r="A146" s="254"/>
      <c r="B146" s="255" t="s">
        <v>10</v>
      </c>
      <c r="C146" s="256">
        <v>2</v>
      </c>
      <c r="D146" s="111">
        <v>160000</v>
      </c>
      <c r="E146" s="111">
        <f t="shared" si="7"/>
        <v>320000</v>
      </c>
      <c r="F146" s="257"/>
      <c r="G146" s="288"/>
    </row>
    <row r="147" s="274" customFormat="1" ht="15" spans="1:7">
      <c r="A147" s="254"/>
      <c r="B147" s="255" t="s">
        <v>32</v>
      </c>
      <c r="C147" s="256">
        <v>3</v>
      </c>
      <c r="D147" s="111">
        <v>80000</v>
      </c>
      <c r="E147" s="111">
        <f t="shared" si="7"/>
        <v>240000</v>
      </c>
      <c r="F147" s="257"/>
      <c r="G147" s="288"/>
    </row>
    <row r="148" s="274" customFormat="1" ht="15" spans="1:7">
      <c r="A148" s="254"/>
      <c r="B148" s="255" t="s">
        <v>37</v>
      </c>
      <c r="C148" s="256">
        <v>2</v>
      </c>
      <c r="D148" s="111">
        <v>90000</v>
      </c>
      <c r="E148" s="111">
        <f t="shared" si="7"/>
        <v>180000</v>
      </c>
      <c r="F148" s="257"/>
      <c r="G148" s="288"/>
    </row>
    <row r="149" s="274" customFormat="1" ht="15" spans="1:7">
      <c r="A149" s="254"/>
      <c r="B149" s="255" t="s">
        <v>31</v>
      </c>
      <c r="C149" s="256">
        <v>1</v>
      </c>
      <c r="D149" s="111">
        <v>275000</v>
      </c>
      <c r="E149" s="111">
        <f t="shared" si="7"/>
        <v>275000</v>
      </c>
      <c r="F149" s="257"/>
      <c r="G149" s="288"/>
    </row>
    <row r="150" s="274" customFormat="1" ht="15" spans="1:7">
      <c r="A150" s="258"/>
      <c r="B150" s="255" t="s">
        <v>13</v>
      </c>
      <c r="C150" s="256">
        <v>1</v>
      </c>
      <c r="D150" s="111">
        <v>170000</v>
      </c>
      <c r="E150" s="111">
        <f t="shared" si="7"/>
        <v>170000</v>
      </c>
      <c r="F150" s="259"/>
      <c r="G150" s="288"/>
    </row>
    <row r="151" s="274" customFormat="1" spans="1:7">
      <c r="A151" s="284">
        <v>46002</v>
      </c>
      <c r="B151" s="255" t="s">
        <v>99</v>
      </c>
      <c r="C151" s="256">
        <v>1</v>
      </c>
      <c r="D151" s="111">
        <v>15000</v>
      </c>
      <c r="E151" s="111">
        <f t="shared" si="7"/>
        <v>15000</v>
      </c>
      <c r="F151" s="285">
        <f>SUM(E151)</f>
        <v>15000</v>
      </c>
      <c r="G151" s="288"/>
    </row>
    <row r="152" s="274" customFormat="1" ht="15" spans="1:7">
      <c r="A152" s="286">
        <v>46003</v>
      </c>
      <c r="B152" s="255" t="s">
        <v>28</v>
      </c>
      <c r="C152" s="256">
        <v>1</v>
      </c>
      <c r="D152" s="111">
        <v>25000</v>
      </c>
      <c r="E152" s="111">
        <f t="shared" si="7"/>
        <v>25000</v>
      </c>
      <c r="F152" s="287">
        <f>SUM(E152:E156)</f>
        <v>530000</v>
      </c>
      <c r="G152" s="288"/>
    </row>
    <row r="153" s="274" customFormat="1" ht="15" spans="1:7">
      <c r="A153" s="254"/>
      <c r="B153" s="255" t="s">
        <v>46</v>
      </c>
      <c r="C153" s="256">
        <v>2</v>
      </c>
      <c r="D153" s="111">
        <v>45000</v>
      </c>
      <c r="E153" s="111">
        <f t="shared" si="7"/>
        <v>90000</v>
      </c>
      <c r="F153" s="257"/>
      <c r="G153" s="288"/>
    </row>
    <row r="154" s="274" customFormat="1" ht="15" spans="1:6">
      <c r="A154" s="254"/>
      <c r="B154" s="255" t="s">
        <v>30</v>
      </c>
      <c r="C154" s="256">
        <v>2</v>
      </c>
      <c r="D154" s="111">
        <v>90000</v>
      </c>
      <c r="E154" s="111">
        <f t="shared" si="7"/>
        <v>180000</v>
      </c>
      <c r="F154" s="257"/>
    </row>
    <row r="155" s="274" customFormat="1" ht="15" spans="1:6">
      <c r="A155" s="254"/>
      <c r="B155" s="255" t="s">
        <v>33</v>
      </c>
      <c r="C155" s="256">
        <v>1</v>
      </c>
      <c r="D155" s="111">
        <v>35000</v>
      </c>
      <c r="E155" s="111">
        <f t="shared" si="7"/>
        <v>35000</v>
      </c>
      <c r="F155" s="257"/>
    </row>
    <row r="156" s="274" customFormat="1" ht="15" spans="1:6">
      <c r="A156" s="254"/>
      <c r="B156" s="255" t="s">
        <v>55</v>
      </c>
      <c r="C156" s="256">
        <v>1</v>
      </c>
      <c r="D156" s="111">
        <v>200000</v>
      </c>
      <c r="E156" s="111">
        <f t="shared" si="7"/>
        <v>200000</v>
      </c>
      <c r="F156" s="259"/>
    </row>
    <row r="157" s="274" customFormat="1" ht="15" spans="1:6">
      <c r="A157" s="286">
        <v>46003</v>
      </c>
      <c r="B157" s="255" t="s">
        <v>94</v>
      </c>
      <c r="C157" s="256">
        <v>2</v>
      </c>
      <c r="D157" s="111">
        <v>40000</v>
      </c>
      <c r="E157" s="111">
        <f t="shared" si="7"/>
        <v>80000</v>
      </c>
      <c r="F157" s="287">
        <f>SUM(E157:E159)</f>
        <v>137000</v>
      </c>
    </row>
    <row r="158" s="274" customFormat="1" ht="15" spans="1:6">
      <c r="A158" s="254"/>
      <c r="B158" s="255" t="s">
        <v>60</v>
      </c>
      <c r="C158" s="256">
        <v>16</v>
      </c>
      <c r="D158" s="111">
        <v>2000</v>
      </c>
      <c r="E158" s="111">
        <f t="shared" si="7"/>
        <v>32000</v>
      </c>
      <c r="F158" s="257"/>
    </row>
    <row r="159" s="274" customFormat="1" ht="15" spans="1:6">
      <c r="A159" s="258"/>
      <c r="B159" s="255" t="s">
        <v>104</v>
      </c>
      <c r="C159" s="256">
        <v>25</v>
      </c>
      <c r="D159" s="111">
        <v>1000</v>
      </c>
      <c r="E159" s="111">
        <f t="shared" si="7"/>
        <v>25000</v>
      </c>
      <c r="F159" s="259"/>
    </row>
    <row r="160" s="274" customFormat="1" spans="1:6">
      <c r="A160" s="289">
        <v>46004</v>
      </c>
      <c r="B160" s="255" t="s">
        <v>71</v>
      </c>
      <c r="C160" s="256">
        <v>2</v>
      </c>
      <c r="D160" s="111">
        <v>58000</v>
      </c>
      <c r="E160" s="111">
        <f t="shared" ref="E160:E180" si="8">D160*C160</f>
        <v>116000</v>
      </c>
      <c r="F160" s="290">
        <f>SUM(E160:E180)</f>
        <v>1548000</v>
      </c>
    </row>
    <row r="161" s="274" customFormat="1" spans="1:6">
      <c r="A161" s="291"/>
      <c r="B161" s="255" t="s">
        <v>6</v>
      </c>
      <c r="C161" s="256">
        <v>3</v>
      </c>
      <c r="D161" s="111">
        <v>120000</v>
      </c>
      <c r="E161" s="111">
        <f t="shared" si="8"/>
        <v>360000</v>
      </c>
      <c r="F161" s="292"/>
    </row>
    <row r="162" s="274" customFormat="1" spans="1:6">
      <c r="A162" s="291"/>
      <c r="B162" s="255" t="s">
        <v>107</v>
      </c>
      <c r="C162" s="256">
        <v>3</v>
      </c>
      <c r="D162" s="111">
        <v>25000</v>
      </c>
      <c r="E162" s="111">
        <f t="shared" si="8"/>
        <v>75000</v>
      </c>
      <c r="F162" s="292"/>
    </row>
    <row r="163" s="274" customFormat="1" spans="1:6">
      <c r="A163" s="291"/>
      <c r="B163" s="255" t="s">
        <v>108</v>
      </c>
      <c r="C163" s="256">
        <v>0.5</v>
      </c>
      <c r="D163" s="111">
        <v>100000</v>
      </c>
      <c r="E163" s="111">
        <f t="shared" si="8"/>
        <v>50000</v>
      </c>
      <c r="F163" s="292"/>
    </row>
    <row r="164" s="274" customFormat="1" spans="1:6">
      <c r="A164" s="291"/>
      <c r="B164" s="255" t="s">
        <v>63</v>
      </c>
      <c r="C164" s="256">
        <v>7</v>
      </c>
      <c r="D164" s="111">
        <v>25000</v>
      </c>
      <c r="E164" s="111">
        <f t="shared" si="8"/>
        <v>175000</v>
      </c>
      <c r="F164" s="292"/>
    </row>
    <row r="165" s="274" customFormat="1" spans="1:6">
      <c r="A165" s="291"/>
      <c r="B165" s="255" t="s">
        <v>94</v>
      </c>
      <c r="C165" s="256">
        <v>1</v>
      </c>
      <c r="D165" s="111">
        <v>40000</v>
      </c>
      <c r="E165" s="111">
        <f t="shared" si="8"/>
        <v>40000</v>
      </c>
      <c r="F165" s="292"/>
    </row>
    <row r="166" s="274" customFormat="1" spans="1:6">
      <c r="A166" s="291"/>
      <c r="B166" s="255" t="s">
        <v>109</v>
      </c>
      <c r="C166" s="256">
        <v>1</v>
      </c>
      <c r="D166" s="111">
        <v>30000</v>
      </c>
      <c r="E166" s="111">
        <f t="shared" si="8"/>
        <v>30000</v>
      </c>
      <c r="F166" s="292"/>
    </row>
    <row r="167" s="274" customFormat="1" spans="1:6">
      <c r="A167" s="291"/>
      <c r="B167" s="255" t="s">
        <v>110</v>
      </c>
      <c r="C167" s="256">
        <v>0.3</v>
      </c>
      <c r="D167" s="111">
        <v>55000</v>
      </c>
      <c r="E167" s="111">
        <v>17000</v>
      </c>
      <c r="F167" s="292"/>
    </row>
    <row r="168" s="274" customFormat="1" spans="1:6">
      <c r="A168" s="291"/>
      <c r="B168" s="255" t="s">
        <v>65</v>
      </c>
      <c r="C168" s="256">
        <v>0.06</v>
      </c>
      <c r="D168" s="111">
        <v>60000</v>
      </c>
      <c r="E168" s="111">
        <v>4000</v>
      </c>
      <c r="F168" s="292"/>
    </row>
    <row r="169" s="274" customFormat="1" ht="15" spans="1:6">
      <c r="A169" s="291"/>
      <c r="B169" s="255" t="s">
        <v>98</v>
      </c>
      <c r="C169" s="256">
        <v>0.5</v>
      </c>
      <c r="D169" s="111">
        <v>60000</v>
      </c>
      <c r="E169" s="111">
        <f t="shared" si="8"/>
        <v>30000</v>
      </c>
      <c r="F169" s="292"/>
    </row>
    <row r="170" s="274" customFormat="1" ht="15" spans="1:6">
      <c r="A170" s="291"/>
      <c r="B170" s="255" t="s">
        <v>11</v>
      </c>
      <c r="C170" s="256">
        <v>2</v>
      </c>
      <c r="D170" s="111">
        <v>22000</v>
      </c>
      <c r="E170" s="111">
        <f t="shared" si="8"/>
        <v>44000</v>
      </c>
      <c r="F170" s="292"/>
    </row>
    <row r="171" s="274" customFormat="1" ht="15" spans="1:6">
      <c r="A171" s="291"/>
      <c r="B171" s="255" t="s">
        <v>111</v>
      </c>
      <c r="C171" s="256">
        <v>2</v>
      </c>
      <c r="D171" s="111">
        <v>90000</v>
      </c>
      <c r="E171" s="111">
        <f t="shared" si="8"/>
        <v>180000</v>
      </c>
      <c r="F171" s="292"/>
    </row>
    <row r="172" s="274" customFormat="1" spans="1:6">
      <c r="A172" s="291"/>
      <c r="B172" s="255" t="s">
        <v>74</v>
      </c>
      <c r="C172" s="256">
        <v>0.4</v>
      </c>
      <c r="D172" s="111">
        <v>70000</v>
      </c>
      <c r="E172" s="111">
        <f t="shared" si="8"/>
        <v>28000</v>
      </c>
      <c r="F172" s="292"/>
    </row>
    <row r="173" s="274" customFormat="1" spans="1:6">
      <c r="A173" s="291"/>
      <c r="B173" s="255" t="s">
        <v>73</v>
      </c>
      <c r="C173" s="256">
        <v>0.3</v>
      </c>
      <c r="D173" s="111">
        <v>80000</v>
      </c>
      <c r="E173" s="111">
        <f t="shared" si="8"/>
        <v>24000</v>
      </c>
      <c r="F173" s="292"/>
    </row>
    <row r="174" s="274" customFormat="1" spans="1:6">
      <c r="A174" s="291"/>
      <c r="B174" s="255" t="s">
        <v>78</v>
      </c>
      <c r="C174" s="256">
        <v>0.3</v>
      </c>
      <c r="D174" s="111">
        <v>95000</v>
      </c>
      <c r="E174" s="111">
        <v>29000</v>
      </c>
      <c r="F174" s="292"/>
    </row>
    <row r="175" s="274" customFormat="1" spans="1:6">
      <c r="A175" s="291"/>
      <c r="B175" s="255" t="s">
        <v>112</v>
      </c>
      <c r="C175" s="256">
        <v>1</v>
      </c>
      <c r="D175" s="111">
        <v>70000</v>
      </c>
      <c r="E175" s="111">
        <f t="shared" si="8"/>
        <v>70000</v>
      </c>
      <c r="F175" s="292"/>
    </row>
    <row r="176" s="274" customFormat="1" spans="1:6">
      <c r="A176" s="291"/>
      <c r="B176" s="255" t="s">
        <v>113</v>
      </c>
      <c r="C176" s="256">
        <v>2</v>
      </c>
      <c r="D176" s="111">
        <v>50000</v>
      </c>
      <c r="E176" s="111">
        <f t="shared" si="8"/>
        <v>100000</v>
      </c>
      <c r="F176" s="292"/>
    </row>
    <row r="177" s="274" customFormat="1" spans="1:6">
      <c r="A177" s="291"/>
      <c r="B177" s="255" t="s">
        <v>24</v>
      </c>
      <c r="C177" s="256">
        <v>2</v>
      </c>
      <c r="D177" s="111">
        <v>15000</v>
      </c>
      <c r="E177" s="111">
        <f t="shared" si="8"/>
        <v>30000</v>
      </c>
      <c r="F177" s="292"/>
    </row>
    <row r="178" s="274" customFormat="1" spans="1:6">
      <c r="A178" s="291"/>
      <c r="B178" s="255" t="s">
        <v>82</v>
      </c>
      <c r="C178" s="256">
        <v>1</v>
      </c>
      <c r="D178" s="111">
        <v>70000</v>
      </c>
      <c r="E178" s="111">
        <f t="shared" si="8"/>
        <v>70000</v>
      </c>
      <c r="F178" s="292"/>
    </row>
    <row r="179" s="274" customFormat="1" spans="1:6">
      <c r="A179" s="291"/>
      <c r="B179" s="255" t="s">
        <v>114</v>
      </c>
      <c r="C179" s="256">
        <v>1</v>
      </c>
      <c r="D179" s="111">
        <v>38000</v>
      </c>
      <c r="E179" s="111">
        <f t="shared" si="8"/>
        <v>38000</v>
      </c>
      <c r="F179" s="292"/>
    </row>
    <row r="180" s="274" customFormat="1" ht="15" spans="1:6">
      <c r="A180" s="293"/>
      <c r="B180" s="255" t="s">
        <v>42</v>
      </c>
      <c r="C180" s="256">
        <v>1</v>
      </c>
      <c r="D180" s="111">
        <v>38000</v>
      </c>
      <c r="E180" s="111">
        <f t="shared" si="8"/>
        <v>38000</v>
      </c>
      <c r="F180" s="294"/>
    </row>
    <row r="181" s="274" customFormat="1" spans="1:6">
      <c r="A181" s="289">
        <v>46004</v>
      </c>
      <c r="B181" s="255" t="s">
        <v>41</v>
      </c>
      <c r="C181" s="256">
        <v>1.19</v>
      </c>
      <c r="D181" s="111">
        <v>40000</v>
      </c>
      <c r="E181" s="111">
        <v>48000</v>
      </c>
      <c r="F181" s="290">
        <f>SUM(E181:E183)</f>
        <v>208000</v>
      </c>
    </row>
    <row r="182" s="274" customFormat="1" spans="1:6">
      <c r="A182" s="291"/>
      <c r="B182" s="255" t="s">
        <v>115</v>
      </c>
      <c r="C182" s="256">
        <v>1</v>
      </c>
      <c r="D182" s="111">
        <v>100000</v>
      </c>
      <c r="E182" s="111">
        <f>D182*C182</f>
        <v>100000</v>
      </c>
      <c r="F182" s="292"/>
    </row>
    <row r="183" s="274" customFormat="1" spans="1:6">
      <c r="A183" s="293"/>
      <c r="B183" s="255" t="s">
        <v>18</v>
      </c>
      <c r="C183" s="256">
        <v>3</v>
      </c>
      <c r="D183" s="111">
        <v>20000</v>
      </c>
      <c r="E183" s="111">
        <f>D183*C183</f>
        <v>60000</v>
      </c>
      <c r="F183" s="294"/>
    </row>
    <row r="184" s="274" customFormat="1" spans="1:6">
      <c r="A184" s="284"/>
      <c r="B184" s="255"/>
      <c r="C184" s="256"/>
      <c r="D184" s="111"/>
      <c r="E184" s="111"/>
      <c r="F184" s="285"/>
    </row>
    <row r="185" s="274" customFormat="1" spans="1:6">
      <c r="A185" s="284"/>
      <c r="B185" s="255"/>
      <c r="C185" s="256"/>
      <c r="D185" s="111"/>
      <c r="E185" s="111"/>
      <c r="F185" s="285"/>
    </row>
    <row r="186" s="274" customFormat="1" spans="1:6">
      <c r="A186" s="284"/>
      <c r="B186" s="255"/>
      <c r="C186" s="256"/>
      <c r="D186" s="111"/>
      <c r="E186" s="111"/>
      <c r="F186" s="285"/>
    </row>
    <row r="187" s="274" customFormat="1" spans="1:6">
      <c r="A187" s="284"/>
      <c r="B187" s="255"/>
      <c r="C187" s="256"/>
      <c r="D187" s="111"/>
      <c r="E187" s="111"/>
      <c r="F187" s="285"/>
    </row>
    <row r="188" s="274" customFormat="1" spans="1:6">
      <c r="A188" s="284"/>
      <c r="B188" s="255"/>
      <c r="C188" s="256"/>
      <c r="D188" s="111"/>
      <c r="E188" s="111"/>
      <c r="F188" s="285"/>
    </row>
    <row r="189" s="274" customFormat="1" spans="1:6">
      <c r="A189" s="284"/>
      <c r="B189" s="255"/>
      <c r="C189" s="256"/>
      <c r="D189" s="111"/>
      <c r="E189" s="111"/>
      <c r="F189" s="285"/>
    </row>
    <row r="190" s="274" customFormat="1" spans="1:6">
      <c r="A190" s="284"/>
      <c r="B190" s="255"/>
      <c r="C190" s="256"/>
      <c r="D190" s="111"/>
      <c r="E190" s="111"/>
      <c r="F190" s="285"/>
    </row>
    <row r="191" s="274" customFormat="1" spans="1:6">
      <c r="A191" s="284"/>
      <c r="B191" s="255"/>
      <c r="C191" s="256"/>
      <c r="D191" s="111"/>
      <c r="E191" s="111"/>
      <c r="F191" s="285"/>
    </row>
    <row r="192" s="274" customFormat="1" spans="1:6">
      <c r="A192" s="284"/>
      <c r="B192" s="255"/>
      <c r="C192" s="256"/>
      <c r="D192" s="111"/>
      <c r="E192" s="111"/>
      <c r="F192" s="285"/>
    </row>
    <row r="193" s="274" customFormat="1" spans="1:6">
      <c r="A193" s="284"/>
      <c r="B193" s="255"/>
      <c r="C193" s="256"/>
      <c r="D193" s="111"/>
      <c r="E193" s="111"/>
      <c r="F193" s="285"/>
    </row>
    <row r="194" s="274" customFormat="1" spans="1:6">
      <c r="A194" s="284"/>
      <c r="B194" s="255"/>
      <c r="C194" s="256"/>
      <c r="D194" s="111"/>
      <c r="E194" s="111"/>
      <c r="F194" s="285"/>
    </row>
    <row r="195" s="274" customFormat="1" spans="1:6">
      <c r="A195" s="284"/>
      <c r="B195" s="255"/>
      <c r="C195" s="256"/>
      <c r="D195" s="111"/>
      <c r="E195" s="111"/>
      <c r="F195" s="285"/>
    </row>
    <row r="196" s="274" customFormat="1" spans="1:6">
      <c r="A196" s="284"/>
      <c r="B196" s="255"/>
      <c r="C196" s="256"/>
      <c r="D196" s="111"/>
      <c r="E196" s="111"/>
      <c r="F196" s="285"/>
    </row>
    <row r="197" s="274" customFormat="1" spans="1:6">
      <c r="A197" s="284"/>
      <c r="B197" s="255"/>
      <c r="C197" s="256"/>
      <c r="D197" s="111"/>
      <c r="E197" s="111"/>
      <c r="F197" s="285"/>
    </row>
    <row r="198" s="274" customFormat="1" spans="1:6">
      <c r="A198" s="284"/>
      <c r="B198" s="255"/>
      <c r="C198" s="256"/>
      <c r="D198" s="111"/>
      <c r="E198" s="111"/>
      <c r="F198" s="285"/>
    </row>
    <row r="199" s="274" customFormat="1" spans="1:6">
      <c r="A199" s="284"/>
      <c r="B199" s="255"/>
      <c r="C199" s="256"/>
      <c r="D199" s="111"/>
      <c r="E199" s="111"/>
      <c r="F199" s="285"/>
    </row>
    <row r="200" s="274" customFormat="1" spans="1:6">
      <c r="A200" s="284"/>
      <c r="B200" s="255"/>
      <c r="C200" s="256"/>
      <c r="D200" s="111"/>
      <c r="E200" s="111"/>
      <c r="F200" s="285"/>
    </row>
    <row r="201" s="274" customFormat="1" spans="1:6">
      <c r="A201" s="284"/>
      <c r="B201" s="255"/>
      <c r="C201" s="256"/>
      <c r="D201" s="111"/>
      <c r="E201" s="111"/>
      <c r="F201" s="285"/>
    </row>
    <row r="202" s="274" customFormat="1" spans="1:7">
      <c r="A202" s="284"/>
      <c r="B202" s="255"/>
      <c r="C202" s="256"/>
      <c r="D202" s="111"/>
      <c r="E202" s="111"/>
      <c r="F202" s="285"/>
      <c r="G202" s="288"/>
    </row>
    <row r="203" s="274" customFormat="1" spans="1:6">
      <c r="A203" s="284"/>
      <c r="B203" s="255"/>
      <c r="C203" s="256"/>
      <c r="D203" s="111"/>
      <c r="E203" s="111"/>
      <c r="F203" s="285"/>
    </row>
    <row r="204" s="274" customFormat="1" spans="1:6">
      <c r="A204" s="284"/>
      <c r="B204" s="255"/>
      <c r="C204" s="256"/>
      <c r="D204" s="111"/>
      <c r="E204" s="111"/>
      <c r="F204" s="285"/>
    </row>
    <row r="205" s="274" customFormat="1" spans="1:6">
      <c r="A205" s="284"/>
      <c r="B205" s="255"/>
      <c r="C205" s="256"/>
      <c r="D205" s="111"/>
      <c r="E205" s="111"/>
      <c r="F205" s="285"/>
    </row>
    <row r="206" s="274" customFormat="1" spans="1:7">
      <c r="A206" s="284"/>
      <c r="B206" s="255"/>
      <c r="C206" s="256"/>
      <c r="D206" s="111"/>
      <c r="E206" s="111"/>
      <c r="F206" s="285"/>
      <c r="G206" s="288"/>
    </row>
    <row r="207" s="274" customFormat="1" spans="1:6">
      <c r="A207" s="284"/>
      <c r="B207" s="255"/>
      <c r="C207" s="256"/>
      <c r="D207" s="111"/>
      <c r="E207" s="111"/>
      <c r="F207" s="285"/>
    </row>
    <row r="208" s="274" customFormat="1" spans="1:6">
      <c r="A208" s="284"/>
      <c r="B208" s="255"/>
      <c r="C208" s="256"/>
      <c r="D208" s="111"/>
      <c r="E208" s="111"/>
      <c r="F208" s="285"/>
    </row>
    <row r="209" s="274" customFormat="1" spans="1:6">
      <c r="A209" s="284"/>
      <c r="B209" s="255"/>
      <c r="C209" s="256"/>
      <c r="D209" s="111"/>
      <c r="E209" s="111"/>
      <c r="F209" s="285"/>
    </row>
    <row r="210" s="274" customFormat="1" spans="1:6">
      <c r="A210" s="284"/>
      <c r="B210" s="255"/>
      <c r="C210" s="256"/>
      <c r="D210" s="111"/>
      <c r="E210" s="111"/>
      <c r="F210" s="285"/>
    </row>
    <row r="211" s="274" customFormat="1" spans="1:6">
      <c r="A211" s="284"/>
      <c r="B211" s="255"/>
      <c r="C211" s="256"/>
      <c r="D211" s="111"/>
      <c r="E211" s="111"/>
      <c r="F211" s="285"/>
    </row>
    <row r="212" s="274" customFormat="1" spans="1:6">
      <c r="A212" s="284"/>
      <c r="B212" s="255"/>
      <c r="C212" s="256"/>
      <c r="D212" s="111"/>
      <c r="E212" s="111"/>
      <c r="F212" s="285"/>
    </row>
    <row r="213" s="274" customFormat="1" spans="1:6">
      <c r="A213" s="284"/>
      <c r="B213" s="255"/>
      <c r="C213" s="256"/>
      <c r="D213" s="111"/>
      <c r="E213" s="111"/>
      <c r="F213" s="285"/>
    </row>
    <row r="214" s="274" customFormat="1" spans="1:6">
      <c r="A214" s="284"/>
      <c r="B214" s="255"/>
      <c r="C214" s="256"/>
      <c r="D214" s="111"/>
      <c r="E214" s="111"/>
      <c r="F214" s="285"/>
    </row>
    <row r="215" s="274" customFormat="1" spans="1:6">
      <c r="A215" s="284"/>
      <c r="B215" s="255"/>
      <c r="C215" s="256"/>
      <c r="D215" s="111"/>
      <c r="E215" s="111"/>
      <c r="F215" s="285"/>
    </row>
    <row r="216" s="274" customFormat="1" spans="1:6">
      <c r="A216" s="284"/>
      <c r="B216" s="255"/>
      <c r="C216" s="256"/>
      <c r="D216" s="111"/>
      <c r="E216" s="111"/>
      <c r="F216" s="285"/>
    </row>
    <row r="217" s="274" customFormat="1" spans="1:6">
      <c r="A217" s="284"/>
      <c r="B217" s="255"/>
      <c r="C217" s="256"/>
      <c r="D217" s="111"/>
      <c r="E217" s="111"/>
      <c r="F217" s="285"/>
    </row>
    <row r="218" s="274" customFormat="1" spans="1:6">
      <c r="A218" s="284"/>
      <c r="B218" s="255"/>
      <c r="C218" s="256"/>
      <c r="D218" s="111"/>
      <c r="E218" s="111"/>
      <c r="F218" s="285"/>
    </row>
    <row r="219" s="274" customFormat="1" spans="1:6">
      <c r="A219" s="284"/>
      <c r="B219" s="255"/>
      <c r="C219" s="256"/>
      <c r="D219" s="111"/>
      <c r="E219" s="111"/>
      <c r="F219" s="285"/>
    </row>
    <row r="220" s="274" customFormat="1" spans="1:6">
      <c r="A220" s="284"/>
      <c r="B220" s="255"/>
      <c r="C220" s="256"/>
      <c r="D220" s="111"/>
      <c r="E220" s="111"/>
      <c r="F220" s="285"/>
    </row>
    <row r="221" s="274" customFormat="1" spans="1:6">
      <c r="A221" s="284"/>
      <c r="B221" s="255"/>
      <c r="C221" s="256"/>
      <c r="D221" s="111"/>
      <c r="E221" s="111"/>
      <c r="F221" s="285"/>
    </row>
    <row r="222" s="274" customFormat="1" spans="1:6">
      <c r="A222" s="284"/>
      <c r="B222" s="255"/>
      <c r="C222" s="256"/>
      <c r="D222" s="111"/>
      <c r="E222" s="111"/>
      <c r="F222" s="285"/>
    </row>
    <row r="223" s="274" customFormat="1" spans="1:6">
      <c r="A223" s="284"/>
      <c r="B223" s="255"/>
      <c r="C223" s="256"/>
      <c r="D223" s="111"/>
      <c r="E223" s="111"/>
      <c r="F223" s="285"/>
    </row>
    <row r="224" s="274" customFormat="1" spans="1:6">
      <c r="A224" s="284"/>
      <c r="B224" s="255"/>
      <c r="C224" s="256"/>
      <c r="D224" s="111"/>
      <c r="E224" s="111"/>
      <c r="F224" s="285"/>
    </row>
    <row r="225" s="274" customFormat="1" spans="1:6">
      <c r="A225" s="284"/>
      <c r="B225" s="255"/>
      <c r="C225" s="256"/>
      <c r="D225" s="111"/>
      <c r="E225" s="111"/>
      <c r="F225" s="285"/>
    </row>
    <row r="226" s="274" customFormat="1" spans="1:6">
      <c r="A226" s="284"/>
      <c r="B226" s="255"/>
      <c r="C226" s="295"/>
      <c r="D226" s="111"/>
      <c r="E226" s="111"/>
      <c r="F226" s="285"/>
    </row>
    <row r="227" s="274" customFormat="1" spans="1:6">
      <c r="A227" s="284"/>
      <c r="B227" s="255"/>
      <c r="C227" s="295"/>
      <c r="D227" s="111"/>
      <c r="E227" s="111"/>
      <c r="F227" s="285"/>
    </row>
    <row r="228" s="274" customFormat="1" spans="1:6">
      <c r="A228" s="284"/>
      <c r="B228" s="255"/>
      <c r="C228" s="295"/>
      <c r="D228" s="111"/>
      <c r="E228" s="111"/>
      <c r="F228" s="285"/>
    </row>
    <row r="229" s="274" customFormat="1" spans="1:6">
      <c r="A229" s="284"/>
      <c r="B229" s="255"/>
      <c r="C229" s="295"/>
      <c r="D229" s="111"/>
      <c r="E229" s="111"/>
      <c r="F229" s="285"/>
    </row>
    <row r="230" s="274" customFormat="1" spans="1:6">
      <c r="A230" s="284"/>
      <c r="B230" s="255"/>
      <c r="C230" s="295"/>
      <c r="D230" s="111"/>
      <c r="E230" s="111"/>
      <c r="F230" s="285"/>
    </row>
    <row r="231" s="274" customFormat="1" spans="1:6">
      <c r="A231" s="284"/>
      <c r="B231" s="255"/>
      <c r="C231" s="295"/>
      <c r="D231" s="111"/>
      <c r="E231" s="111"/>
      <c r="F231" s="285"/>
    </row>
    <row r="232" s="274" customFormat="1" spans="1:6">
      <c r="A232" s="284"/>
      <c r="B232" s="255"/>
      <c r="C232" s="295"/>
      <c r="D232" s="111"/>
      <c r="E232" s="111"/>
      <c r="F232" s="285"/>
    </row>
    <row r="233" s="274" customFormat="1" spans="1:6">
      <c r="A233" s="284"/>
      <c r="B233" s="255"/>
      <c r="C233" s="295"/>
      <c r="D233" s="111"/>
      <c r="E233" s="111"/>
      <c r="F233" s="285"/>
    </row>
    <row r="234" s="274" customFormat="1" spans="1:6">
      <c r="A234" s="284"/>
      <c r="B234" s="255"/>
      <c r="C234" s="295"/>
      <c r="D234" s="111"/>
      <c r="E234" s="111"/>
      <c r="F234" s="285"/>
    </row>
    <row r="235" s="274" customFormat="1" spans="1:6">
      <c r="A235" s="284"/>
      <c r="B235" s="255"/>
      <c r="C235" s="295"/>
      <c r="D235" s="111"/>
      <c r="E235" s="111"/>
      <c r="F235" s="285"/>
    </row>
    <row r="236" s="274" customFormat="1" spans="1:6">
      <c r="A236" s="284"/>
      <c r="B236" s="255"/>
      <c r="C236" s="295"/>
      <c r="D236" s="111"/>
      <c r="E236" s="111"/>
      <c r="F236" s="285"/>
    </row>
    <row r="237" s="274" customFormat="1" spans="1:6">
      <c r="A237" s="284"/>
      <c r="B237" s="255"/>
      <c r="C237" s="295"/>
      <c r="D237" s="111"/>
      <c r="E237" s="111"/>
      <c r="F237" s="285"/>
    </row>
    <row r="238" s="274" customFormat="1" spans="1:6">
      <c r="A238" s="284"/>
      <c r="B238" s="255"/>
      <c r="C238" s="295"/>
      <c r="D238" s="111"/>
      <c r="E238" s="111"/>
      <c r="F238" s="285"/>
    </row>
    <row r="239" s="274" customFormat="1" spans="1:6">
      <c r="A239" s="284"/>
      <c r="B239" s="255"/>
      <c r="C239" s="295"/>
      <c r="D239" s="111"/>
      <c r="E239" s="111"/>
      <c r="F239" s="285"/>
    </row>
    <row r="240" s="274" customFormat="1" spans="1:6">
      <c r="A240" s="284"/>
      <c r="B240" s="255"/>
      <c r="C240" s="295"/>
      <c r="D240" s="111"/>
      <c r="E240" s="111"/>
      <c r="F240" s="285"/>
    </row>
    <row r="241" s="274" customFormat="1" spans="1:6">
      <c r="A241" s="284"/>
      <c r="B241" s="255"/>
      <c r="C241" s="295"/>
      <c r="D241" s="111"/>
      <c r="E241" s="111"/>
      <c r="F241" s="285"/>
    </row>
    <row r="242" s="274" customFormat="1" spans="1:6">
      <c r="A242" s="284"/>
      <c r="B242" s="255"/>
      <c r="C242" s="295"/>
      <c r="D242" s="111"/>
      <c r="E242" s="111"/>
      <c r="F242" s="285"/>
    </row>
    <row r="243" s="274" customFormat="1" spans="1:6">
      <c r="A243" s="284"/>
      <c r="B243" s="255"/>
      <c r="C243" s="295"/>
      <c r="D243" s="111"/>
      <c r="E243" s="111"/>
      <c r="F243" s="285"/>
    </row>
    <row r="244" s="274" customFormat="1" spans="1:6">
      <c r="A244" s="284"/>
      <c r="B244" s="255"/>
      <c r="C244" s="256"/>
      <c r="D244" s="111"/>
      <c r="E244" s="111"/>
      <c r="F244" s="285"/>
    </row>
    <row r="245" s="274" customFormat="1" spans="1:6">
      <c r="A245" s="284"/>
      <c r="B245" s="255"/>
      <c r="C245" s="256"/>
      <c r="D245" s="111"/>
      <c r="E245" s="111"/>
      <c r="F245" s="285"/>
    </row>
    <row r="246" s="274" customFormat="1" spans="1:6">
      <c r="A246" s="284"/>
      <c r="B246" s="255"/>
      <c r="C246" s="256"/>
      <c r="D246" s="111"/>
      <c r="E246" s="111"/>
      <c r="F246" s="285"/>
    </row>
    <row r="247" s="274" customFormat="1" spans="1:6">
      <c r="A247" s="284"/>
      <c r="B247" s="255"/>
      <c r="C247" s="256"/>
      <c r="D247" s="111"/>
      <c r="E247" s="111"/>
      <c r="F247" s="285"/>
    </row>
    <row r="248" s="274" customFormat="1" spans="1:6">
      <c r="A248" s="284"/>
      <c r="B248" s="255"/>
      <c r="C248" s="256"/>
      <c r="D248" s="111"/>
      <c r="E248" s="111"/>
      <c r="F248" s="285"/>
    </row>
    <row r="249" s="274" customFormat="1" spans="1:6">
      <c r="A249" s="284"/>
      <c r="B249" s="255"/>
      <c r="C249" s="256"/>
      <c r="D249" s="111"/>
      <c r="E249" s="111"/>
      <c r="F249" s="285"/>
    </row>
    <row r="250" s="274" customFormat="1" spans="1:6">
      <c r="A250" s="284"/>
      <c r="B250" s="255"/>
      <c r="C250" s="256"/>
      <c r="D250" s="111"/>
      <c r="E250" s="111"/>
      <c r="F250" s="285"/>
    </row>
    <row r="251" s="274" customFormat="1" spans="1:6">
      <c r="A251" s="284"/>
      <c r="B251" s="255"/>
      <c r="C251" s="256"/>
      <c r="D251" s="111"/>
      <c r="E251" s="111"/>
      <c r="F251" s="285"/>
    </row>
    <row r="252" s="274" customFormat="1" spans="1:6">
      <c r="A252" s="284"/>
      <c r="B252" s="255"/>
      <c r="C252" s="256"/>
      <c r="D252" s="111"/>
      <c r="E252" s="111"/>
      <c r="F252" s="285"/>
    </row>
    <row r="253" s="274" customFormat="1" spans="1:6">
      <c r="A253" s="284"/>
      <c r="B253" s="255"/>
      <c r="C253" s="256"/>
      <c r="D253" s="111"/>
      <c r="E253" s="111"/>
      <c r="F253" s="285"/>
    </row>
    <row r="254" s="274" customFormat="1" spans="1:6">
      <c r="A254" s="284"/>
      <c r="B254" s="255"/>
      <c r="C254" s="256"/>
      <c r="D254" s="111"/>
      <c r="E254" s="111"/>
      <c r="F254" s="285"/>
    </row>
    <row r="255" s="274" customFormat="1" spans="1:6">
      <c r="A255" s="284"/>
      <c r="B255" s="255"/>
      <c r="C255" s="256"/>
      <c r="D255" s="111"/>
      <c r="E255" s="111"/>
      <c r="F255" s="285"/>
    </row>
    <row r="256" s="274" customFormat="1" spans="1:6">
      <c r="A256" s="284"/>
      <c r="B256" s="255"/>
      <c r="C256" s="256"/>
      <c r="D256" s="111"/>
      <c r="E256" s="111"/>
      <c r="F256" s="285"/>
    </row>
    <row r="257" s="274" customFormat="1" spans="1:6">
      <c r="A257" s="284"/>
      <c r="B257" s="255"/>
      <c r="C257" s="256"/>
      <c r="D257" s="111"/>
      <c r="E257" s="111"/>
      <c r="F257" s="285"/>
    </row>
    <row r="258" s="274" customFormat="1" spans="1:6">
      <c r="A258" s="284"/>
      <c r="B258" s="255"/>
      <c r="C258" s="256"/>
      <c r="D258" s="111"/>
      <c r="E258" s="111"/>
      <c r="F258" s="285"/>
    </row>
    <row r="259" s="274" customFormat="1" spans="1:6">
      <c r="A259" s="284"/>
      <c r="B259" s="255"/>
      <c r="C259" s="256"/>
      <c r="D259" s="111"/>
      <c r="E259" s="111"/>
      <c r="F259" s="285"/>
    </row>
    <row r="260" s="274" customFormat="1" spans="1:6">
      <c r="A260" s="284"/>
      <c r="B260" s="255"/>
      <c r="C260" s="256"/>
      <c r="D260" s="111"/>
      <c r="E260" s="111"/>
      <c r="F260" s="285"/>
    </row>
    <row r="261" s="274" customFormat="1" spans="1:6">
      <c r="A261" s="284"/>
      <c r="B261" s="255"/>
      <c r="C261" s="256"/>
      <c r="D261" s="111"/>
      <c r="E261" s="111"/>
      <c r="F261" s="285"/>
    </row>
    <row r="262" s="274" customFormat="1" spans="1:6">
      <c r="A262" s="284"/>
      <c r="B262" s="255"/>
      <c r="C262" s="256"/>
      <c r="D262" s="111"/>
      <c r="E262" s="111"/>
      <c r="F262" s="285"/>
    </row>
    <row r="263" s="274" customFormat="1" spans="1:6">
      <c r="A263" s="284"/>
      <c r="B263" s="255"/>
      <c r="C263" s="256"/>
      <c r="D263" s="111"/>
      <c r="E263" s="111"/>
      <c r="F263" s="285"/>
    </row>
    <row r="264" s="274" customFormat="1" spans="1:6">
      <c r="A264" s="284"/>
      <c r="B264" s="255"/>
      <c r="C264" s="256"/>
      <c r="D264" s="111"/>
      <c r="E264" s="111"/>
      <c r="F264" s="285"/>
    </row>
    <row r="265" s="274" customFormat="1" spans="1:6">
      <c r="A265" s="284"/>
      <c r="B265" s="255"/>
      <c r="C265" s="256"/>
      <c r="D265" s="111"/>
      <c r="E265" s="111"/>
      <c r="F265" s="285"/>
    </row>
    <row r="266" s="274" customFormat="1" spans="1:6">
      <c r="A266" s="284"/>
      <c r="B266" s="255"/>
      <c r="C266" s="256"/>
      <c r="D266" s="111"/>
      <c r="E266" s="111"/>
      <c r="F266" s="285"/>
    </row>
    <row r="267" s="274" customFormat="1" spans="1:6">
      <c r="A267" s="284"/>
      <c r="B267" s="255"/>
      <c r="C267" s="256"/>
      <c r="D267" s="111"/>
      <c r="E267" s="111"/>
      <c r="F267" s="285"/>
    </row>
    <row r="268" s="274" customFormat="1" spans="1:6">
      <c r="A268" s="284"/>
      <c r="B268" s="255"/>
      <c r="C268" s="256"/>
      <c r="D268" s="111"/>
      <c r="E268" s="111"/>
      <c r="F268" s="285"/>
    </row>
    <row r="269" s="274" customFormat="1" spans="1:6">
      <c r="A269" s="284"/>
      <c r="B269" s="255"/>
      <c r="C269" s="256"/>
      <c r="D269" s="111"/>
      <c r="E269" s="111"/>
      <c r="F269" s="285"/>
    </row>
    <row r="270" s="274" customFormat="1" spans="1:6">
      <c r="A270" s="284"/>
      <c r="B270" s="255"/>
      <c r="C270" s="256"/>
      <c r="D270" s="111"/>
      <c r="E270" s="111"/>
      <c r="F270" s="285"/>
    </row>
    <row r="271" s="274" customFormat="1" spans="1:6">
      <c r="A271" s="284"/>
      <c r="B271" s="255"/>
      <c r="C271" s="256"/>
      <c r="D271" s="111"/>
      <c r="E271" s="111"/>
      <c r="F271" s="285"/>
    </row>
    <row r="272" s="274" customFormat="1" spans="1:6">
      <c r="A272" s="284"/>
      <c r="B272" s="255"/>
      <c r="C272" s="256"/>
      <c r="D272" s="111"/>
      <c r="E272" s="111"/>
      <c r="F272" s="285"/>
    </row>
    <row r="273" s="274" customFormat="1" spans="1:6">
      <c r="A273" s="284"/>
      <c r="B273" s="255"/>
      <c r="C273" s="256"/>
      <c r="D273" s="111"/>
      <c r="E273" s="111"/>
      <c r="F273" s="285"/>
    </row>
    <row r="274" s="274" customFormat="1" spans="1:6">
      <c r="A274" s="284"/>
      <c r="B274" s="255"/>
      <c r="C274" s="256"/>
      <c r="D274" s="111"/>
      <c r="E274" s="111"/>
      <c r="F274" s="285"/>
    </row>
    <row r="275" s="274" customFormat="1" spans="1:6">
      <c r="A275" s="284"/>
      <c r="B275" s="255"/>
      <c r="C275" s="256"/>
      <c r="D275" s="111"/>
      <c r="E275" s="111"/>
      <c r="F275" s="285"/>
    </row>
    <row r="276" s="274" customFormat="1" spans="1:6">
      <c r="A276" s="284"/>
      <c r="B276" s="255"/>
      <c r="C276" s="256"/>
      <c r="D276" s="111"/>
      <c r="E276" s="111"/>
      <c r="F276" s="285"/>
    </row>
    <row r="277" s="274" customFormat="1" spans="1:6">
      <c r="A277" s="284"/>
      <c r="B277" s="255"/>
      <c r="C277" s="256"/>
      <c r="D277" s="111"/>
      <c r="E277" s="111"/>
      <c r="F277" s="285"/>
    </row>
    <row r="278" s="274" customFormat="1" spans="1:6">
      <c r="A278" s="284"/>
      <c r="B278" s="255"/>
      <c r="C278" s="256"/>
      <c r="D278" s="111"/>
      <c r="E278" s="111"/>
      <c r="F278" s="285"/>
    </row>
    <row r="279" s="274" customFormat="1" spans="1:6">
      <c r="A279" s="284"/>
      <c r="B279" s="255"/>
      <c r="C279" s="256"/>
      <c r="D279" s="111"/>
      <c r="E279" s="111"/>
      <c r="F279" s="285"/>
    </row>
    <row r="280" s="274" customFormat="1" spans="1:6">
      <c r="A280" s="284"/>
      <c r="B280" s="255"/>
      <c r="C280" s="256"/>
      <c r="D280" s="111"/>
      <c r="E280" s="111"/>
      <c r="F280" s="285"/>
    </row>
    <row r="281" s="274" customFormat="1" spans="1:6">
      <c r="A281" s="284"/>
      <c r="B281" s="255"/>
      <c r="C281" s="256"/>
      <c r="D281" s="111"/>
      <c r="E281" s="111"/>
      <c r="F281" s="285"/>
    </row>
    <row r="282" s="274" customFormat="1" spans="1:6">
      <c r="A282" s="284"/>
      <c r="B282" s="255"/>
      <c r="C282" s="256"/>
      <c r="D282" s="111"/>
      <c r="E282" s="111"/>
      <c r="F282" s="285"/>
    </row>
    <row r="283" s="274" customFormat="1" spans="1:6">
      <c r="A283" s="284"/>
      <c r="B283" s="255"/>
      <c r="C283" s="256"/>
      <c r="D283" s="111"/>
      <c r="E283" s="111"/>
      <c r="F283" s="285"/>
    </row>
    <row r="284" s="274" customFormat="1" spans="1:6">
      <c r="A284" s="284"/>
      <c r="B284" s="255"/>
      <c r="C284" s="256"/>
      <c r="D284" s="111"/>
      <c r="E284" s="111"/>
      <c r="F284" s="285"/>
    </row>
    <row r="285" s="274" customFormat="1" spans="1:6">
      <c r="A285" s="284"/>
      <c r="B285" s="255"/>
      <c r="C285" s="256"/>
      <c r="D285" s="111"/>
      <c r="E285" s="111"/>
      <c r="F285" s="285"/>
    </row>
    <row r="286" s="274" customFormat="1" spans="1:6">
      <c r="A286" s="284"/>
      <c r="B286" s="255"/>
      <c r="C286" s="256"/>
      <c r="D286" s="111"/>
      <c r="E286" s="111"/>
      <c r="F286" s="285"/>
    </row>
    <row r="287" s="274" customFormat="1" spans="1:6">
      <c r="A287" s="284"/>
      <c r="B287" s="255"/>
      <c r="C287" s="256"/>
      <c r="D287" s="111"/>
      <c r="E287" s="111"/>
      <c r="F287" s="285"/>
    </row>
    <row r="288" s="274" customFormat="1" spans="1:6">
      <c r="A288" s="284"/>
      <c r="B288" s="255"/>
      <c r="C288" s="256"/>
      <c r="D288" s="111"/>
      <c r="E288" s="111"/>
      <c r="F288" s="285"/>
    </row>
    <row r="289" s="274" customFormat="1" spans="1:6">
      <c r="A289" s="284"/>
      <c r="B289" s="255"/>
      <c r="C289" s="256"/>
      <c r="D289" s="111"/>
      <c r="E289" s="111"/>
      <c r="F289" s="285"/>
    </row>
    <row r="290" s="274" customFormat="1" spans="1:6">
      <c r="A290" s="284"/>
      <c r="B290" s="255"/>
      <c r="C290" s="256"/>
      <c r="D290" s="111"/>
      <c r="E290" s="111"/>
      <c r="F290" s="285"/>
    </row>
    <row r="291" s="274" customFormat="1" spans="1:6">
      <c r="A291" s="284"/>
      <c r="B291" s="255"/>
      <c r="C291" s="256"/>
      <c r="D291" s="111"/>
      <c r="E291" s="111"/>
      <c r="F291" s="285"/>
    </row>
    <row r="292" s="274" customFormat="1" spans="1:6">
      <c r="A292" s="284"/>
      <c r="B292" s="255"/>
      <c r="C292" s="256"/>
      <c r="D292" s="111"/>
      <c r="E292" s="111"/>
      <c r="F292" s="285"/>
    </row>
    <row r="293" s="274" customFormat="1" spans="1:6">
      <c r="A293" s="284"/>
      <c r="B293" s="255"/>
      <c r="C293" s="256"/>
      <c r="D293" s="111"/>
      <c r="E293" s="111"/>
      <c r="F293" s="285"/>
    </row>
    <row r="294" s="274" customFormat="1" spans="1:6">
      <c r="A294" s="284"/>
      <c r="B294" s="255"/>
      <c r="C294" s="256"/>
      <c r="D294" s="111"/>
      <c r="E294" s="111"/>
      <c r="F294" s="285"/>
    </row>
    <row r="295" s="274" customFormat="1" spans="1:6">
      <c r="A295" s="284"/>
      <c r="B295" s="255"/>
      <c r="C295" s="256"/>
      <c r="D295" s="111"/>
      <c r="E295" s="111"/>
      <c r="F295" s="285"/>
    </row>
    <row r="296" s="274" customFormat="1" spans="1:6">
      <c r="A296" s="284"/>
      <c r="B296" s="255"/>
      <c r="C296" s="256"/>
      <c r="D296" s="111"/>
      <c r="E296" s="111"/>
      <c r="F296" s="285"/>
    </row>
    <row r="297" s="274" customFormat="1" spans="1:6">
      <c r="A297" s="284"/>
      <c r="B297" s="255"/>
      <c r="C297" s="256"/>
      <c r="D297" s="111"/>
      <c r="E297" s="111"/>
      <c r="F297" s="285"/>
    </row>
    <row r="298" s="274" customFormat="1" spans="1:6">
      <c r="A298" s="284"/>
      <c r="B298" s="255"/>
      <c r="C298" s="256"/>
      <c r="D298" s="111"/>
      <c r="E298" s="111"/>
      <c r="F298" s="285"/>
    </row>
    <row r="299" s="274" customFormat="1" spans="1:6">
      <c r="A299" s="284"/>
      <c r="B299" s="255"/>
      <c r="C299" s="256"/>
      <c r="D299" s="111"/>
      <c r="E299" s="111"/>
      <c r="F299" s="285"/>
    </row>
    <row r="300" s="274" customFormat="1" spans="1:6">
      <c r="A300" s="284"/>
      <c r="B300" s="255"/>
      <c r="C300" s="256"/>
      <c r="D300" s="111"/>
      <c r="E300" s="111"/>
      <c r="F300" s="285"/>
    </row>
    <row r="301" s="274" customFormat="1" spans="1:6">
      <c r="A301" s="284"/>
      <c r="B301" s="255"/>
      <c r="C301" s="256"/>
      <c r="D301" s="111"/>
      <c r="E301" s="111"/>
      <c r="F301" s="285"/>
    </row>
    <row r="302" s="274" customFormat="1" spans="1:6">
      <c r="A302" s="284"/>
      <c r="B302" s="255"/>
      <c r="C302" s="256"/>
      <c r="D302" s="111"/>
      <c r="E302" s="111"/>
      <c r="F302" s="285"/>
    </row>
    <row r="303" s="274" customFormat="1" spans="1:6">
      <c r="A303" s="284"/>
      <c r="B303" s="255"/>
      <c r="C303" s="256"/>
      <c r="D303" s="111"/>
      <c r="E303" s="111"/>
      <c r="F303" s="285"/>
    </row>
    <row r="304" s="274" customFormat="1" spans="1:6">
      <c r="A304" s="284"/>
      <c r="B304" s="255"/>
      <c r="C304" s="256"/>
      <c r="D304" s="111"/>
      <c r="E304" s="111"/>
      <c r="F304" s="285"/>
    </row>
    <row r="305" s="274" customFormat="1" spans="1:6">
      <c r="A305" s="284"/>
      <c r="B305" s="255"/>
      <c r="C305" s="256"/>
      <c r="D305" s="111"/>
      <c r="E305" s="111"/>
      <c r="F305" s="285"/>
    </row>
    <row r="306" s="274" customFormat="1" spans="1:6">
      <c r="A306" s="284"/>
      <c r="B306" s="255"/>
      <c r="C306" s="256"/>
      <c r="D306" s="111"/>
      <c r="E306" s="111"/>
      <c r="F306" s="285"/>
    </row>
    <row r="307" s="274" customFormat="1" spans="1:6">
      <c r="A307" s="284"/>
      <c r="B307" s="255"/>
      <c r="C307" s="256"/>
      <c r="D307" s="111"/>
      <c r="E307" s="111"/>
      <c r="F307" s="285"/>
    </row>
    <row r="308" s="274" customFormat="1" spans="1:6">
      <c r="A308" s="284"/>
      <c r="B308" s="255"/>
      <c r="C308" s="256"/>
      <c r="D308" s="111"/>
      <c r="E308" s="111"/>
      <c r="F308" s="285"/>
    </row>
    <row r="309" s="274" customFormat="1" spans="1:6">
      <c r="A309" s="284"/>
      <c r="B309" s="255"/>
      <c r="C309" s="256"/>
      <c r="D309" s="111"/>
      <c r="E309" s="111"/>
      <c r="F309" s="285"/>
    </row>
    <row r="310" s="274" customFormat="1" spans="1:6">
      <c r="A310" s="284"/>
      <c r="B310" s="255"/>
      <c r="C310" s="256"/>
      <c r="D310" s="111"/>
      <c r="E310" s="111"/>
      <c r="F310" s="285"/>
    </row>
    <row r="311" s="274" customFormat="1" spans="1:6">
      <c r="A311" s="284"/>
      <c r="B311" s="255"/>
      <c r="C311" s="256"/>
      <c r="D311" s="111"/>
      <c r="E311" s="111"/>
      <c r="F311" s="285"/>
    </row>
    <row r="312" s="274" customFormat="1" spans="1:6">
      <c r="A312" s="284"/>
      <c r="B312" s="255"/>
      <c r="C312" s="256"/>
      <c r="D312" s="111"/>
      <c r="E312" s="111"/>
      <c r="F312" s="285"/>
    </row>
    <row r="313" s="274" customFormat="1" spans="1:6">
      <c r="A313" s="284"/>
      <c r="B313" s="255"/>
      <c r="C313" s="256"/>
      <c r="D313" s="111"/>
      <c r="E313" s="111"/>
      <c r="F313" s="285"/>
    </row>
    <row r="314" s="274" customFormat="1" spans="1:6">
      <c r="A314" s="284"/>
      <c r="B314" s="255"/>
      <c r="C314" s="256"/>
      <c r="D314" s="111"/>
      <c r="E314" s="111"/>
      <c r="F314" s="285"/>
    </row>
    <row r="315" s="274" customFormat="1" spans="1:6">
      <c r="A315" s="284"/>
      <c r="B315" s="255"/>
      <c r="C315" s="256"/>
      <c r="D315" s="111"/>
      <c r="E315" s="111"/>
      <c r="F315" s="285"/>
    </row>
    <row r="316" s="274" customFormat="1" spans="1:6">
      <c r="A316" s="284"/>
      <c r="B316" s="255"/>
      <c r="C316" s="256"/>
      <c r="D316" s="111"/>
      <c r="E316" s="111"/>
      <c r="F316" s="285"/>
    </row>
    <row r="317" s="274" customFormat="1" spans="1:6">
      <c r="A317" s="284"/>
      <c r="B317" s="255"/>
      <c r="C317" s="256"/>
      <c r="D317" s="111"/>
      <c r="E317" s="111"/>
      <c r="F317" s="285"/>
    </row>
    <row r="318" s="274" customFormat="1" spans="1:6">
      <c r="A318" s="284"/>
      <c r="B318" s="255"/>
      <c r="C318" s="256"/>
      <c r="D318" s="111"/>
      <c r="E318" s="111"/>
      <c r="F318" s="285"/>
    </row>
    <row r="319" s="274" customFormat="1" spans="1:6">
      <c r="A319" s="284"/>
      <c r="B319" s="255"/>
      <c r="C319" s="256"/>
      <c r="D319" s="111"/>
      <c r="E319" s="111"/>
      <c r="F319" s="285"/>
    </row>
    <row r="320" s="274" customFormat="1" spans="1:6">
      <c r="A320" s="284"/>
      <c r="B320" s="255"/>
      <c r="C320" s="256"/>
      <c r="D320" s="111"/>
      <c r="E320" s="111"/>
      <c r="F320" s="285"/>
    </row>
    <row r="321" s="274" customFormat="1" spans="1:6">
      <c r="A321" s="284"/>
      <c r="B321" s="255"/>
      <c r="C321" s="256"/>
      <c r="D321" s="111"/>
      <c r="E321" s="111"/>
      <c r="F321" s="285"/>
    </row>
    <row r="322" s="274" customFormat="1" spans="1:6">
      <c r="A322" s="284"/>
      <c r="B322" s="255"/>
      <c r="C322" s="256"/>
      <c r="D322" s="111"/>
      <c r="E322" s="111"/>
      <c r="F322" s="285"/>
    </row>
    <row r="323" s="274" customFormat="1" spans="1:6">
      <c r="A323" s="284"/>
      <c r="B323" s="255"/>
      <c r="C323" s="256"/>
      <c r="D323" s="111"/>
      <c r="E323" s="111"/>
      <c r="F323" s="285"/>
    </row>
    <row r="324" s="274" customFormat="1" spans="1:6">
      <c r="A324" s="284"/>
      <c r="B324" s="255"/>
      <c r="C324" s="256"/>
      <c r="D324" s="111"/>
      <c r="E324" s="111"/>
      <c r="F324" s="285"/>
    </row>
    <row r="325" s="274" customFormat="1" spans="1:6">
      <c r="A325" s="284"/>
      <c r="B325" s="255"/>
      <c r="C325" s="256"/>
      <c r="D325" s="111"/>
      <c r="E325" s="111"/>
      <c r="F325" s="285"/>
    </row>
    <row r="326" s="274" customFormat="1" spans="1:6">
      <c r="A326" s="284"/>
      <c r="B326" s="255"/>
      <c r="C326" s="256"/>
      <c r="D326" s="111"/>
      <c r="E326" s="111"/>
      <c r="F326" s="285"/>
    </row>
    <row r="327" s="274" customFormat="1" spans="1:6">
      <c r="A327" s="284"/>
      <c r="B327" s="255"/>
      <c r="C327" s="256"/>
      <c r="D327" s="111"/>
      <c r="E327" s="111"/>
      <c r="F327" s="285"/>
    </row>
    <row r="328" s="274" customFormat="1" spans="1:6">
      <c r="A328" s="284"/>
      <c r="B328" s="255"/>
      <c r="C328" s="256"/>
      <c r="D328" s="111"/>
      <c r="E328" s="111"/>
      <c r="F328" s="285"/>
    </row>
    <row r="329" s="274" customFormat="1" spans="1:6">
      <c r="A329" s="284"/>
      <c r="B329" s="255"/>
      <c r="C329" s="256"/>
      <c r="D329" s="111"/>
      <c r="E329" s="111"/>
      <c r="F329" s="285"/>
    </row>
    <row r="330" s="274" customFormat="1" spans="1:6">
      <c r="A330" s="284"/>
      <c r="B330" s="255"/>
      <c r="C330" s="256"/>
      <c r="D330" s="111"/>
      <c r="E330" s="111"/>
      <c r="F330" s="285"/>
    </row>
    <row r="331" s="274" customFormat="1" spans="1:8">
      <c r="A331" s="284"/>
      <c r="B331" s="255"/>
      <c r="C331" s="256"/>
      <c r="D331" s="111"/>
      <c r="E331" s="111"/>
      <c r="F331" s="285"/>
      <c r="H331" s="288"/>
    </row>
    <row r="332" s="274" customFormat="1" spans="1:6">
      <c r="A332" s="284"/>
      <c r="B332" s="255"/>
      <c r="C332" s="256"/>
      <c r="D332" s="111"/>
      <c r="E332" s="111"/>
      <c r="F332" s="285"/>
    </row>
    <row r="333" s="274" customFormat="1" spans="1:6">
      <c r="A333" s="284"/>
      <c r="B333" s="255"/>
      <c r="C333" s="256"/>
      <c r="D333" s="111"/>
      <c r="E333" s="111"/>
      <c r="F333" s="285"/>
    </row>
    <row r="334" s="274" customFormat="1" spans="1:6">
      <c r="A334" s="284"/>
      <c r="B334" s="255"/>
      <c r="C334" s="256"/>
      <c r="D334" s="111"/>
      <c r="E334" s="111"/>
      <c r="F334" s="285"/>
    </row>
    <row r="335" s="274" customFormat="1" spans="1:6">
      <c r="A335" s="284"/>
      <c r="B335" s="255"/>
      <c r="C335" s="256"/>
      <c r="D335" s="111"/>
      <c r="E335" s="111"/>
      <c r="F335" s="285"/>
    </row>
    <row r="336" s="274" customFormat="1" spans="1:6">
      <c r="A336" s="284"/>
      <c r="B336" s="255"/>
      <c r="C336" s="256"/>
      <c r="D336" s="111"/>
      <c r="E336" s="111"/>
      <c r="F336" s="285"/>
    </row>
    <row r="337" s="274" customFormat="1" spans="1:6">
      <c r="A337" s="284"/>
      <c r="B337" s="255"/>
      <c r="C337" s="256"/>
      <c r="D337" s="111"/>
      <c r="E337" s="111"/>
      <c r="F337" s="285"/>
    </row>
    <row r="338" s="274" customFormat="1" spans="1:6">
      <c r="A338" s="284"/>
      <c r="B338" s="255"/>
      <c r="C338" s="256"/>
      <c r="D338" s="111"/>
      <c r="E338" s="111"/>
      <c r="F338" s="285"/>
    </row>
    <row r="339" s="274" customFormat="1" spans="1:6">
      <c r="A339" s="284"/>
      <c r="B339" s="255"/>
      <c r="C339" s="256"/>
      <c r="D339" s="111"/>
      <c r="E339" s="111"/>
      <c r="F339" s="285"/>
    </row>
    <row r="340" s="274" customFormat="1" spans="1:6">
      <c r="A340" s="284"/>
      <c r="B340" s="255"/>
      <c r="C340" s="256"/>
      <c r="D340" s="111"/>
      <c r="E340" s="111"/>
      <c r="F340" s="285"/>
    </row>
    <row r="341" s="274" customFormat="1" spans="1:6">
      <c r="A341" s="284"/>
      <c r="B341" s="255"/>
      <c r="C341" s="256"/>
      <c r="D341" s="111"/>
      <c r="E341" s="111"/>
      <c r="F341" s="285"/>
    </row>
    <row r="342" s="274" customFormat="1" spans="1:6">
      <c r="A342" s="284"/>
      <c r="B342" s="255"/>
      <c r="C342" s="256"/>
      <c r="D342" s="111"/>
      <c r="E342" s="111"/>
      <c r="F342" s="285"/>
    </row>
    <row r="343" s="274" customFormat="1" spans="1:6">
      <c r="A343" s="284"/>
      <c r="B343" s="255"/>
      <c r="C343" s="256"/>
      <c r="D343" s="111"/>
      <c r="E343" s="111"/>
      <c r="F343" s="285"/>
    </row>
    <row r="344" s="274" customFormat="1" spans="1:6">
      <c r="A344" s="284"/>
      <c r="B344" s="255"/>
      <c r="C344" s="256"/>
      <c r="D344" s="111"/>
      <c r="E344" s="111"/>
      <c r="F344" s="285"/>
    </row>
    <row r="345" s="274" customFormat="1" spans="1:6">
      <c r="A345" s="284"/>
      <c r="B345" s="255"/>
      <c r="C345" s="256"/>
      <c r="D345" s="111"/>
      <c r="E345" s="111"/>
      <c r="F345" s="285"/>
    </row>
    <row r="346" s="274" customFormat="1" spans="1:6">
      <c r="A346" s="284"/>
      <c r="B346" s="255"/>
      <c r="C346" s="256"/>
      <c r="D346" s="111"/>
      <c r="E346" s="111"/>
      <c r="F346" s="285"/>
    </row>
    <row r="347" s="274" customFormat="1" spans="1:6">
      <c r="A347" s="284"/>
      <c r="B347" s="255"/>
      <c r="C347" s="256"/>
      <c r="D347" s="111"/>
      <c r="E347" s="111"/>
      <c r="F347" s="285"/>
    </row>
    <row r="348" s="274" customFormat="1" spans="1:6">
      <c r="A348" s="284"/>
      <c r="B348" s="255"/>
      <c r="C348" s="256"/>
      <c r="D348" s="111"/>
      <c r="E348" s="111"/>
      <c r="F348" s="285"/>
    </row>
    <row r="349" s="274" customFormat="1" spans="1:6">
      <c r="A349" s="284"/>
      <c r="B349" s="296"/>
      <c r="C349" s="256"/>
      <c r="D349" s="4"/>
      <c r="E349" s="4"/>
      <c r="F349" s="285"/>
    </row>
    <row r="350" s="274" customFormat="1" spans="1:6">
      <c r="A350" s="284"/>
      <c r="B350" s="296"/>
      <c r="C350" s="256"/>
      <c r="D350" s="4"/>
      <c r="E350" s="4"/>
      <c r="F350" s="285"/>
    </row>
    <row r="351" s="274" customFormat="1" spans="1:6">
      <c r="A351" s="284"/>
      <c r="B351" s="296"/>
      <c r="C351" s="256"/>
      <c r="D351" s="4"/>
      <c r="E351" s="4"/>
      <c r="F351" s="285"/>
    </row>
    <row r="352" s="274" customFormat="1" spans="1:6">
      <c r="A352" s="284"/>
      <c r="B352" s="296"/>
      <c r="C352" s="256"/>
      <c r="D352" s="4"/>
      <c r="E352" s="4"/>
      <c r="F352" s="285"/>
    </row>
    <row r="353" s="274" customFormat="1" spans="1:6">
      <c r="A353" s="284"/>
      <c r="B353" s="296"/>
      <c r="C353" s="256"/>
      <c r="D353" s="4"/>
      <c r="E353" s="4"/>
      <c r="F353" s="285"/>
    </row>
    <row r="354" s="274" customFormat="1" spans="1:6">
      <c r="A354" s="284"/>
      <c r="B354" s="296"/>
      <c r="C354" s="256"/>
      <c r="D354" s="4"/>
      <c r="E354" s="4"/>
      <c r="F354" s="285"/>
    </row>
    <row r="355" s="274" customFormat="1" spans="1:6">
      <c r="A355" s="284"/>
      <c r="B355" s="296"/>
      <c r="C355" s="256"/>
      <c r="D355" s="4"/>
      <c r="E355" s="4"/>
      <c r="F355" s="285"/>
    </row>
    <row r="356" s="274" customFormat="1" spans="1:6">
      <c r="A356" s="284"/>
      <c r="B356" s="296"/>
      <c r="C356" s="256"/>
      <c r="D356" s="4"/>
      <c r="E356" s="4"/>
      <c r="F356" s="285"/>
    </row>
    <row r="357" s="274" customFormat="1" spans="1:6">
      <c r="A357" s="284"/>
      <c r="B357" s="296"/>
      <c r="C357" s="256"/>
      <c r="D357" s="4"/>
      <c r="E357" s="4"/>
      <c r="F357" s="285"/>
    </row>
    <row r="358" s="274" customFormat="1" spans="1:6">
      <c r="A358" s="284"/>
      <c r="B358" s="296"/>
      <c r="C358" s="256"/>
      <c r="D358" s="4"/>
      <c r="E358" s="4"/>
      <c r="F358" s="285"/>
    </row>
    <row r="359" s="274" customFormat="1" spans="1:6">
      <c r="A359" s="284"/>
      <c r="B359" s="296"/>
      <c r="C359" s="256"/>
      <c r="D359" s="4"/>
      <c r="E359" s="4"/>
      <c r="F359" s="285"/>
    </row>
    <row r="360" s="274" customFormat="1" spans="1:6">
      <c r="A360" s="284"/>
      <c r="B360" s="296"/>
      <c r="C360" s="256"/>
      <c r="D360" s="4"/>
      <c r="E360" s="4"/>
      <c r="F360" s="285"/>
    </row>
    <row r="361" s="274" customFormat="1" spans="1:6">
      <c r="A361" s="284"/>
      <c r="B361" s="296"/>
      <c r="C361" s="256"/>
      <c r="D361" s="4"/>
      <c r="E361" s="4"/>
      <c r="F361" s="285"/>
    </row>
    <row r="362" s="274" customFormat="1" spans="1:6">
      <c r="A362" s="284"/>
      <c r="B362" s="296"/>
      <c r="C362" s="256"/>
      <c r="D362" s="4"/>
      <c r="E362" s="4"/>
      <c r="F362" s="285"/>
    </row>
    <row r="363" s="274" customFormat="1" spans="1:6">
      <c r="A363" s="284"/>
      <c r="B363" s="296"/>
      <c r="C363" s="256"/>
      <c r="D363" s="4"/>
      <c r="E363" s="4"/>
      <c r="F363" s="285"/>
    </row>
    <row r="364" s="274" customFormat="1" spans="1:6">
      <c r="A364" s="284"/>
      <c r="B364" s="296"/>
      <c r="C364" s="256"/>
      <c r="D364" s="4"/>
      <c r="E364" s="4"/>
      <c r="F364" s="285"/>
    </row>
    <row r="365" s="274" customFormat="1" spans="1:6">
      <c r="A365" s="284"/>
      <c r="B365" s="296"/>
      <c r="C365" s="256"/>
      <c r="D365" s="4"/>
      <c r="E365" s="4"/>
      <c r="F365" s="285"/>
    </row>
    <row r="366" s="274" customFormat="1" spans="1:6">
      <c r="A366" s="284"/>
      <c r="B366" s="296"/>
      <c r="C366" s="256"/>
      <c r="D366" s="4"/>
      <c r="E366" s="4"/>
      <c r="F366" s="285"/>
    </row>
    <row r="367" s="274" customFormat="1" spans="1:6">
      <c r="A367" s="284"/>
      <c r="B367" s="296"/>
      <c r="C367" s="256"/>
      <c r="D367" s="4"/>
      <c r="E367" s="4"/>
      <c r="F367" s="285"/>
    </row>
    <row r="368" s="274" customFormat="1" spans="1:6">
      <c r="A368" s="284"/>
      <c r="B368" s="296"/>
      <c r="C368" s="256"/>
      <c r="D368" s="4"/>
      <c r="E368" s="4"/>
      <c r="F368" s="285"/>
    </row>
    <row r="369" s="274" customFormat="1" spans="1:6">
      <c r="A369" s="284"/>
      <c r="B369" s="296"/>
      <c r="C369" s="256"/>
      <c r="D369" s="4"/>
      <c r="E369" s="4"/>
      <c r="F369" s="285"/>
    </row>
    <row r="370" s="274" customFormat="1" spans="1:6">
      <c r="A370" s="284"/>
      <c r="B370" s="296"/>
      <c r="C370" s="256"/>
      <c r="D370" s="4"/>
      <c r="E370" s="4"/>
      <c r="F370" s="285"/>
    </row>
    <row r="371" s="274" customFormat="1" spans="1:6">
      <c r="A371" s="284"/>
      <c r="B371" s="296"/>
      <c r="C371" s="256"/>
      <c r="D371" s="4"/>
      <c r="E371" s="4"/>
      <c r="F371" s="285"/>
    </row>
    <row r="372" s="274" customFormat="1" spans="1:6">
      <c r="A372" s="284"/>
      <c r="B372" s="296"/>
      <c r="C372" s="256"/>
      <c r="D372" s="4"/>
      <c r="E372" s="4"/>
      <c r="F372" s="285"/>
    </row>
    <row r="373" s="274" customFormat="1" spans="1:6">
      <c r="A373" s="284"/>
      <c r="B373" s="296"/>
      <c r="C373" s="256"/>
      <c r="D373" s="4"/>
      <c r="E373" s="4"/>
      <c r="F373" s="285"/>
    </row>
    <row r="374" s="274" customFormat="1" spans="1:6">
      <c r="A374" s="284"/>
      <c r="B374" s="296"/>
      <c r="C374" s="256"/>
      <c r="D374" s="4"/>
      <c r="E374" s="4"/>
      <c r="F374" s="285"/>
    </row>
    <row r="375" s="274" customFormat="1" spans="1:6">
      <c r="A375" s="284"/>
      <c r="B375" s="296"/>
      <c r="C375" s="256"/>
      <c r="D375" s="4"/>
      <c r="E375" s="4"/>
      <c r="F375" s="285"/>
    </row>
    <row r="376" s="274" customFormat="1" spans="1:6">
      <c r="A376" s="284"/>
      <c r="B376" s="296"/>
      <c r="C376" s="256"/>
      <c r="D376" s="4"/>
      <c r="E376" s="4"/>
      <c r="F376" s="285"/>
    </row>
    <row r="377" s="274" customFormat="1" spans="1:6">
      <c r="A377" s="284"/>
      <c r="B377" s="296"/>
      <c r="C377" s="256"/>
      <c r="D377" s="4"/>
      <c r="E377" s="4"/>
      <c r="F377" s="285"/>
    </row>
    <row r="378" s="274" customFormat="1" spans="1:6">
      <c r="A378" s="284"/>
      <c r="B378" s="296"/>
      <c r="C378" s="256"/>
      <c r="D378" s="4"/>
      <c r="E378" s="4"/>
      <c r="F378" s="285"/>
    </row>
    <row r="379" s="274" customFormat="1" spans="1:6">
      <c r="A379" s="284"/>
      <c r="B379" s="296"/>
      <c r="C379" s="256"/>
      <c r="D379" s="4"/>
      <c r="E379" s="4"/>
      <c r="F379" s="285"/>
    </row>
    <row r="380" s="274" customFormat="1" spans="1:6">
      <c r="A380" s="284"/>
      <c r="B380" s="296"/>
      <c r="C380" s="256"/>
      <c r="D380" s="4"/>
      <c r="E380" s="4"/>
      <c r="F380" s="285"/>
    </row>
    <row r="381" s="274" customFormat="1" spans="1:6">
      <c r="A381" s="284"/>
      <c r="B381" s="296"/>
      <c r="C381" s="256"/>
      <c r="D381" s="4"/>
      <c r="E381" s="4"/>
      <c r="F381" s="285"/>
    </row>
    <row r="382" s="274" customFormat="1" spans="1:6">
      <c r="A382" s="284"/>
      <c r="B382" s="296"/>
      <c r="C382" s="256"/>
      <c r="D382" s="4"/>
      <c r="E382" s="4"/>
      <c r="F382" s="285"/>
    </row>
    <row r="383" s="274" customFormat="1" spans="1:6">
      <c r="A383" s="284"/>
      <c r="B383" s="296"/>
      <c r="C383" s="256"/>
      <c r="D383" s="4"/>
      <c r="E383" s="4"/>
      <c r="F383" s="285"/>
    </row>
    <row r="384" s="274" customFormat="1" spans="1:6">
      <c r="A384" s="284"/>
      <c r="B384" s="296"/>
      <c r="C384" s="256"/>
      <c r="D384" s="4"/>
      <c r="E384" s="4"/>
      <c r="F384" s="285"/>
    </row>
    <row r="385" s="274" customFormat="1" spans="1:6">
      <c r="A385" s="284"/>
      <c r="B385" s="296"/>
      <c r="C385" s="256"/>
      <c r="D385" s="4"/>
      <c r="E385" s="4"/>
      <c r="F385" s="285"/>
    </row>
    <row r="386" s="274" customFormat="1" spans="1:6">
      <c r="A386" s="284"/>
      <c r="B386" s="296"/>
      <c r="C386" s="256"/>
      <c r="D386" s="4"/>
      <c r="E386" s="4"/>
      <c r="F386" s="285"/>
    </row>
    <row r="387" s="274" customFormat="1" spans="1:6">
      <c r="A387" s="284"/>
      <c r="B387" s="296"/>
      <c r="C387" s="256"/>
      <c r="D387" s="4"/>
      <c r="E387" s="4"/>
      <c r="F387" s="285"/>
    </row>
    <row r="388" s="274" customFormat="1" spans="1:6">
      <c r="A388" s="284"/>
      <c r="B388" s="296"/>
      <c r="C388" s="256"/>
      <c r="D388" s="4"/>
      <c r="E388" s="4"/>
      <c r="F388" s="285"/>
    </row>
    <row r="389" s="274" customFormat="1" spans="1:6">
      <c r="A389" s="284"/>
      <c r="B389" s="296"/>
      <c r="C389" s="256"/>
      <c r="D389" s="4"/>
      <c r="E389" s="4"/>
      <c r="F389" s="285"/>
    </row>
    <row r="390" s="274" customFormat="1" spans="1:6">
      <c r="A390" s="284"/>
      <c r="B390" s="296"/>
      <c r="C390" s="256"/>
      <c r="D390" s="4"/>
      <c r="E390" s="4"/>
      <c r="F390" s="285"/>
    </row>
    <row r="391" s="274" customFormat="1" spans="1:6">
      <c r="A391" s="284"/>
      <c r="B391" s="296"/>
      <c r="C391" s="256"/>
      <c r="D391" s="4"/>
      <c r="E391" s="4"/>
      <c r="F391" s="285"/>
    </row>
    <row r="392" s="274" customFormat="1" spans="1:6">
      <c r="A392" s="284"/>
      <c r="B392" s="296"/>
      <c r="C392" s="256"/>
      <c r="D392" s="4"/>
      <c r="E392" s="4"/>
      <c r="F392" s="285"/>
    </row>
    <row r="393" s="274" customFormat="1" spans="1:6">
      <c r="A393" s="284"/>
      <c r="B393" s="296"/>
      <c r="C393" s="256"/>
      <c r="D393" s="4"/>
      <c r="E393" s="4"/>
      <c r="F393" s="285"/>
    </row>
    <row r="394" s="274" customFormat="1" spans="1:6">
      <c r="A394" s="284"/>
      <c r="B394" s="296"/>
      <c r="C394" s="256"/>
      <c r="D394" s="4"/>
      <c r="E394" s="4"/>
      <c r="F394" s="285"/>
    </row>
    <row r="395" s="274" customFormat="1" spans="1:6">
      <c r="A395" s="284"/>
      <c r="B395" s="296"/>
      <c r="C395" s="256"/>
      <c r="D395" s="4"/>
      <c r="E395" s="4"/>
      <c r="F395" s="285"/>
    </row>
    <row r="396" s="274" customFormat="1" spans="1:6">
      <c r="A396" s="284"/>
      <c r="B396" s="296"/>
      <c r="C396" s="256"/>
      <c r="D396" s="4"/>
      <c r="E396" s="4"/>
      <c r="F396" s="285"/>
    </row>
    <row r="397" s="274" customFormat="1" spans="1:6">
      <c r="A397" s="284"/>
      <c r="B397" s="296"/>
      <c r="C397" s="256"/>
      <c r="D397" s="4"/>
      <c r="E397" s="4"/>
      <c r="F397" s="285"/>
    </row>
    <row r="398" s="274" customFormat="1" spans="1:6">
      <c r="A398" s="284"/>
      <c r="B398" s="296"/>
      <c r="C398" s="256"/>
      <c r="D398" s="4"/>
      <c r="E398" s="4"/>
      <c r="F398" s="285"/>
    </row>
    <row r="399" s="274" customFormat="1" spans="1:6">
      <c r="A399" s="284"/>
      <c r="B399" s="296"/>
      <c r="C399" s="256"/>
      <c r="D399" s="4"/>
      <c r="E399" s="4"/>
      <c r="F399" s="285"/>
    </row>
    <row r="400" s="274" customFormat="1" spans="1:6">
      <c r="A400" s="284"/>
      <c r="B400" s="296"/>
      <c r="C400" s="256"/>
      <c r="D400" s="4"/>
      <c r="E400" s="4"/>
      <c r="F400" s="285"/>
    </row>
    <row r="401" s="274" customFormat="1" spans="1:6">
      <c r="A401" s="284"/>
      <c r="B401" s="296"/>
      <c r="C401" s="256"/>
      <c r="D401" s="4"/>
      <c r="E401" s="4"/>
      <c r="F401" s="285"/>
    </row>
    <row r="402" s="274" customFormat="1" spans="1:6">
      <c r="A402" s="284"/>
      <c r="B402" s="296"/>
      <c r="C402" s="256"/>
      <c r="D402" s="4"/>
      <c r="E402" s="4"/>
      <c r="F402" s="285"/>
    </row>
    <row r="403" s="274" customFormat="1" spans="1:6">
      <c r="A403" s="284"/>
      <c r="B403" s="296"/>
      <c r="C403" s="256"/>
      <c r="D403" s="4"/>
      <c r="E403" s="4"/>
      <c r="F403" s="285"/>
    </row>
    <row r="404" s="274" customFormat="1" spans="1:6">
      <c r="A404" s="284"/>
      <c r="B404" s="296"/>
      <c r="C404" s="256"/>
      <c r="D404" s="4"/>
      <c r="E404" s="4"/>
      <c r="F404" s="285"/>
    </row>
    <row r="405" s="274" customFormat="1" spans="1:6">
      <c r="A405" s="284"/>
      <c r="B405" s="296"/>
      <c r="C405" s="256"/>
      <c r="D405" s="4"/>
      <c r="E405" s="4"/>
      <c r="F405" s="285"/>
    </row>
    <row r="406" s="274" customFormat="1" ht="15" spans="1:6">
      <c r="A406" s="297"/>
      <c r="B406" s="285"/>
      <c r="C406" s="297"/>
      <c r="D406" s="111"/>
      <c r="E406" s="111"/>
      <c r="F406" s="285"/>
    </row>
    <row r="407" s="274" customFormat="1" ht="15" spans="1:6">
      <c r="A407" s="297"/>
      <c r="B407" s="285"/>
      <c r="C407" s="297"/>
      <c r="D407" s="111"/>
      <c r="E407" s="111"/>
      <c r="F407" s="285"/>
    </row>
    <row r="408" s="274" customFormat="1" ht="15" spans="1:6">
      <c r="A408" s="297"/>
      <c r="B408" s="285"/>
      <c r="C408" s="297"/>
      <c r="D408" s="111"/>
      <c r="E408" s="111"/>
      <c r="F408" s="285"/>
    </row>
    <row r="409" s="274" customFormat="1" ht="15" spans="1:6">
      <c r="A409" s="297"/>
      <c r="B409" s="285"/>
      <c r="C409" s="297"/>
      <c r="D409" s="111"/>
      <c r="E409" s="111"/>
      <c r="F409" s="285"/>
    </row>
    <row r="410" s="274" customFormat="1" ht="15" spans="1:6">
      <c r="A410" s="297"/>
      <c r="B410" s="285"/>
      <c r="C410" s="297"/>
      <c r="D410" s="111"/>
      <c r="E410" s="111"/>
      <c r="F410" s="285"/>
    </row>
    <row r="411" s="274" customFormat="1" ht="15" spans="1:6">
      <c r="A411" s="297"/>
      <c r="B411" s="285"/>
      <c r="C411" s="297"/>
      <c r="D411" s="111"/>
      <c r="E411" s="111"/>
      <c r="F411" s="285"/>
    </row>
    <row r="412" s="274" customFormat="1" ht="15" spans="1:6">
      <c r="A412" s="297"/>
      <c r="B412" s="285"/>
      <c r="C412" s="297"/>
      <c r="D412" s="111"/>
      <c r="E412" s="111"/>
      <c r="F412" s="285"/>
    </row>
    <row r="413" s="274" customFormat="1" ht="15" spans="1:6">
      <c r="A413" s="297"/>
      <c r="B413" s="285"/>
      <c r="C413" s="297"/>
      <c r="D413" s="111"/>
      <c r="E413" s="111"/>
      <c r="F413" s="285"/>
    </row>
    <row r="414" s="274" customFormat="1" ht="15" spans="1:6">
      <c r="A414" s="297"/>
      <c r="B414" s="285"/>
      <c r="C414" s="297"/>
      <c r="D414" s="111"/>
      <c r="E414" s="111"/>
      <c r="F414" s="285"/>
    </row>
    <row r="415" s="274" customFormat="1" ht="15" spans="1:6">
      <c r="A415" s="297"/>
      <c r="B415" s="285"/>
      <c r="C415" s="297"/>
      <c r="D415" s="111"/>
      <c r="E415" s="111"/>
      <c r="F415" s="285"/>
    </row>
    <row r="416" s="274" customFormat="1" ht="15" spans="1:6">
      <c r="A416" s="297"/>
      <c r="B416" s="285"/>
      <c r="C416" s="297"/>
      <c r="D416" s="111"/>
      <c r="E416" s="111"/>
      <c r="F416" s="285"/>
    </row>
    <row r="417" s="274" customFormat="1" ht="15" spans="1:6">
      <c r="A417" s="297"/>
      <c r="B417" s="285"/>
      <c r="C417" s="297"/>
      <c r="D417" s="111"/>
      <c r="E417" s="111"/>
      <c r="F417" s="285"/>
    </row>
    <row r="418" s="274" customFormat="1" ht="15" spans="1:6">
      <c r="A418" s="297"/>
      <c r="B418" s="285"/>
      <c r="C418" s="297"/>
      <c r="D418" s="111"/>
      <c r="E418" s="111"/>
      <c r="F418" s="285"/>
    </row>
    <row r="419" s="274" customFormat="1" ht="15" spans="1:6">
      <c r="A419" s="297"/>
      <c r="B419" s="285"/>
      <c r="C419" s="297"/>
      <c r="D419" s="111"/>
      <c r="E419" s="111"/>
      <c r="F419" s="285"/>
    </row>
    <row r="420" s="274" customFormat="1" ht="15" spans="1:6">
      <c r="A420" s="297"/>
      <c r="B420" s="285"/>
      <c r="C420" s="297"/>
      <c r="D420" s="111"/>
      <c r="E420" s="111"/>
      <c r="F420" s="285"/>
    </row>
    <row r="421" s="274" customFormat="1" ht="15" spans="1:6">
      <c r="A421" s="297"/>
      <c r="B421" s="285"/>
      <c r="C421" s="297"/>
      <c r="D421" s="111"/>
      <c r="E421" s="111"/>
      <c r="F421" s="285"/>
    </row>
    <row r="422" s="274" customFormat="1" ht="15" spans="1:6">
      <c r="A422" s="297"/>
      <c r="B422" s="285"/>
      <c r="C422" s="297"/>
      <c r="D422" s="111"/>
      <c r="E422" s="111"/>
      <c r="F422" s="285"/>
    </row>
    <row r="423" s="274" customFormat="1" ht="15" spans="1:6">
      <c r="A423" s="297"/>
      <c r="B423" s="285"/>
      <c r="C423" s="297"/>
      <c r="D423" s="111"/>
      <c r="E423" s="111"/>
      <c r="F423" s="285"/>
    </row>
    <row r="424" s="274" customFormat="1" ht="15" spans="1:6">
      <c r="A424" s="297"/>
      <c r="B424" s="285"/>
      <c r="C424" s="297"/>
      <c r="D424" s="111"/>
      <c r="E424" s="111"/>
      <c r="F424" s="285"/>
    </row>
    <row r="425" s="274" customFormat="1" ht="15" spans="1:6">
      <c r="A425" s="297"/>
      <c r="B425" s="285"/>
      <c r="C425" s="297"/>
      <c r="D425" s="111"/>
      <c r="E425" s="111"/>
      <c r="F425" s="285"/>
    </row>
    <row r="426" s="274" customFormat="1" ht="15" spans="1:6">
      <c r="A426" s="297"/>
      <c r="B426" s="285"/>
      <c r="C426" s="297"/>
      <c r="D426" s="111"/>
      <c r="E426" s="111"/>
      <c r="F426" s="285"/>
    </row>
    <row r="427" s="274" customFormat="1" ht="15" spans="1:6">
      <c r="A427" s="297"/>
      <c r="B427" s="285"/>
      <c r="C427" s="297"/>
      <c r="D427" s="111"/>
      <c r="E427" s="111"/>
      <c r="F427" s="285"/>
    </row>
    <row r="428" s="274" customFormat="1" ht="15" spans="1:6">
      <c r="A428" s="297"/>
      <c r="B428" s="285"/>
      <c r="C428" s="297"/>
      <c r="D428" s="111"/>
      <c r="E428" s="111"/>
      <c r="F428" s="285"/>
    </row>
    <row r="429" s="274" customFormat="1" ht="15" spans="1:6">
      <c r="A429" s="297"/>
      <c r="B429" s="285"/>
      <c r="C429" s="297"/>
      <c r="D429" s="111"/>
      <c r="E429" s="111"/>
      <c r="F429" s="285"/>
    </row>
    <row r="430" s="274" customFormat="1" ht="15" spans="1:6">
      <c r="A430" s="297"/>
      <c r="B430" s="285"/>
      <c r="C430" s="297"/>
      <c r="D430" s="111"/>
      <c r="E430" s="111"/>
      <c r="F430" s="285"/>
    </row>
    <row r="431" s="274" customFormat="1" ht="15" spans="1:6">
      <c r="A431" s="297"/>
      <c r="B431" s="285"/>
      <c r="C431" s="297"/>
      <c r="D431" s="111"/>
      <c r="E431" s="111"/>
      <c r="F431" s="285"/>
    </row>
    <row r="432" s="274" customFormat="1" ht="15" spans="1:6">
      <c r="A432" s="297"/>
      <c r="B432" s="285"/>
      <c r="C432" s="297"/>
      <c r="D432" s="111"/>
      <c r="E432" s="111"/>
      <c r="F432" s="285"/>
    </row>
    <row r="433" s="274" customFormat="1" ht="15" spans="1:6">
      <c r="A433" s="297"/>
      <c r="B433" s="285"/>
      <c r="C433" s="297"/>
      <c r="D433" s="111"/>
      <c r="E433" s="111"/>
      <c r="F433" s="285"/>
    </row>
    <row r="434" s="274" customFormat="1" ht="15" spans="1:7">
      <c r="A434" s="297"/>
      <c r="B434" s="285"/>
      <c r="C434" s="297"/>
      <c r="D434" s="111"/>
      <c r="E434" s="111"/>
      <c r="F434" s="285"/>
      <c r="G434" s="288"/>
    </row>
    <row r="435" s="274" customFormat="1" ht="15" spans="1:6">
      <c r="A435" s="297"/>
      <c r="B435" s="285"/>
      <c r="C435" s="297"/>
      <c r="D435" s="111"/>
      <c r="E435" s="111"/>
      <c r="F435" s="285"/>
    </row>
    <row r="436" s="274" customFormat="1" ht="15" spans="1:6">
      <c r="A436" s="297"/>
      <c r="B436" s="285"/>
      <c r="C436" s="297"/>
      <c r="D436" s="111"/>
      <c r="E436" s="111"/>
      <c r="F436" s="285"/>
    </row>
    <row r="437" s="274" customFormat="1" ht="15" spans="1:6">
      <c r="A437" s="297"/>
      <c r="B437" s="285"/>
      <c r="C437" s="297"/>
      <c r="D437" s="111"/>
      <c r="E437" s="111"/>
      <c r="F437" s="285"/>
    </row>
    <row r="438" s="274" customFormat="1" ht="15" spans="1:6">
      <c r="A438" s="297"/>
      <c r="B438" s="285"/>
      <c r="C438" s="297"/>
      <c r="D438" s="111"/>
      <c r="E438" s="111"/>
      <c r="F438" s="285"/>
    </row>
    <row r="439" s="274" customFormat="1" ht="15" spans="1:6">
      <c r="A439" s="297"/>
      <c r="B439" s="285"/>
      <c r="C439" s="297"/>
      <c r="D439" s="111"/>
      <c r="E439" s="111"/>
      <c r="F439" s="285"/>
    </row>
    <row r="440" s="274" customFormat="1" ht="15" spans="1:6">
      <c r="A440" s="297"/>
      <c r="B440" s="285"/>
      <c r="C440" s="297"/>
      <c r="D440" s="111"/>
      <c r="E440" s="111"/>
      <c r="F440" s="285"/>
    </row>
    <row r="441" s="274" customFormat="1" ht="15" spans="1:6">
      <c r="A441" s="297"/>
      <c r="B441" s="285"/>
      <c r="C441" s="297"/>
      <c r="D441" s="111"/>
      <c r="E441" s="111"/>
      <c r="F441" s="285"/>
    </row>
    <row r="442" s="274" customFormat="1" ht="15" spans="1:6">
      <c r="A442" s="297"/>
      <c r="B442" s="285"/>
      <c r="C442" s="297"/>
      <c r="D442" s="111"/>
      <c r="E442" s="111"/>
      <c r="F442" s="285"/>
    </row>
    <row r="443" s="274" customFormat="1" ht="15" spans="1:6">
      <c r="A443" s="297"/>
      <c r="B443" s="285"/>
      <c r="C443" s="297"/>
      <c r="D443" s="111"/>
      <c r="E443" s="111"/>
      <c r="F443" s="285"/>
    </row>
    <row r="444" s="274" customFormat="1" ht="15" spans="1:6">
      <c r="A444" s="297"/>
      <c r="B444" s="285"/>
      <c r="C444" s="297"/>
      <c r="D444" s="111"/>
      <c r="E444" s="111"/>
      <c r="F444" s="285"/>
    </row>
    <row r="445" s="274" customFormat="1" ht="15" spans="1:6">
      <c r="A445" s="297"/>
      <c r="B445" s="285"/>
      <c r="C445" s="297"/>
      <c r="D445" s="111"/>
      <c r="E445" s="111"/>
      <c r="F445" s="285"/>
    </row>
    <row r="446" s="274" customFormat="1" ht="15" spans="1:6">
      <c r="A446" s="297"/>
      <c r="B446" s="285"/>
      <c r="C446" s="297"/>
      <c r="D446" s="111"/>
      <c r="E446" s="111"/>
      <c r="F446" s="285"/>
    </row>
    <row r="447" s="274" customFormat="1" ht="15" spans="1:6">
      <c r="A447" s="297"/>
      <c r="B447" s="285"/>
      <c r="C447" s="297"/>
      <c r="D447" s="111"/>
      <c r="E447" s="111"/>
      <c r="F447" s="285"/>
    </row>
    <row r="448" s="274" customFormat="1" ht="15" spans="1:6">
      <c r="A448" s="297"/>
      <c r="B448" s="285"/>
      <c r="C448" s="297"/>
      <c r="D448" s="111"/>
      <c r="E448" s="111"/>
      <c r="F448" s="285"/>
    </row>
    <row r="449" s="274" customFormat="1" ht="15" spans="1:6">
      <c r="A449" s="297"/>
      <c r="B449" s="285"/>
      <c r="C449" s="297"/>
      <c r="D449" s="111"/>
      <c r="E449" s="111"/>
      <c r="F449" s="285"/>
    </row>
    <row r="450" s="274" customFormat="1" ht="15" spans="1:6">
      <c r="A450" s="297"/>
      <c r="B450" s="285"/>
      <c r="C450" s="297"/>
      <c r="D450" s="111"/>
      <c r="E450" s="111"/>
      <c r="F450" s="285"/>
    </row>
    <row r="451" s="274" customFormat="1" ht="15" spans="1:6">
      <c r="A451" s="297"/>
      <c r="B451" s="285"/>
      <c r="C451" s="297"/>
      <c r="D451" s="111"/>
      <c r="E451" s="111"/>
      <c r="F451" s="285"/>
    </row>
    <row r="452" s="274" customFormat="1" ht="15" spans="1:6">
      <c r="A452" s="297"/>
      <c r="B452" s="285"/>
      <c r="C452" s="297"/>
      <c r="D452" s="111"/>
      <c r="E452" s="111"/>
      <c r="F452" s="285"/>
    </row>
    <row r="453" s="274" customFormat="1" ht="15" spans="1:6">
      <c r="A453" s="297"/>
      <c r="B453" s="285"/>
      <c r="C453" s="297"/>
      <c r="D453" s="111"/>
      <c r="E453" s="111"/>
      <c r="F453" s="285"/>
    </row>
    <row r="454" s="274" customFormat="1" ht="15" spans="1:6">
      <c r="A454" s="297"/>
      <c r="B454" s="285"/>
      <c r="C454" s="297"/>
      <c r="D454" s="111"/>
      <c r="E454" s="111"/>
      <c r="F454" s="285"/>
    </row>
    <row r="455" s="274" customFormat="1" ht="15" spans="1:6">
      <c r="A455" s="297"/>
      <c r="B455" s="285"/>
      <c r="C455" s="297"/>
      <c r="D455" s="111"/>
      <c r="E455" s="111"/>
      <c r="F455" s="285"/>
    </row>
    <row r="456" s="274" customFormat="1" ht="15" spans="1:6">
      <c r="A456" s="297"/>
      <c r="B456" s="285"/>
      <c r="C456" s="297"/>
      <c r="D456" s="111"/>
      <c r="E456" s="111"/>
      <c r="F456" s="285"/>
    </row>
    <row r="457" s="274" customFormat="1" ht="15" spans="1:6">
      <c r="A457" s="297"/>
      <c r="B457" s="285"/>
      <c r="C457" s="297"/>
      <c r="D457" s="111"/>
      <c r="E457" s="111"/>
      <c r="F457" s="285"/>
    </row>
    <row r="458" s="274" customFormat="1" ht="15" spans="1:6">
      <c r="A458" s="297"/>
      <c r="B458" s="285"/>
      <c r="C458" s="297"/>
      <c r="D458" s="111"/>
      <c r="E458" s="111"/>
      <c r="F458" s="285"/>
    </row>
    <row r="459" s="274" customFormat="1" ht="15" spans="1:6">
      <c r="A459" s="297"/>
      <c r="B459" s="285"/>
      <c r="C459" s="297"/>
      <c r="D459" s="111"/>
      <c r="E459" s="111"/>
      <c r="F459" s="285"/>
    </row>
    <row r="460" s="274" customFormat="1" ht="15" spans="1:6">
      <c r="A460" s="297"/>
      <c r="B460" s="285"/>
      <c r="C460" s="297"/>
      <c r="D460" s="111"/>
      <c r="E460" s="111"/>
      <c r="F460" s="285"/>
    </row>
    <row r="461" s="274" customFormat="1" ht="15" spans="1:6">
      <c r="A461" s="297"/>
      <c r="B461" s="285"/>
      <c r="C461" s="297"/>
      <c r="D461" s="111"/>
      <c r="E461" s="111"/>
      <c r="F461" s="285"/>
    </row>
    <row r="462" s="274" customFormat="1" ht="15" spans="1:6">
      <c r="A462" s="297"/>
      <c r="B462" s="285"/>
      <c r="C462" s="297"/>
      <c r="D462" s="111"/>
      <c r="E462" s="111"/>
      <c r="F462" s="285"/>
    </row>
    <row r="463" s="274" customFormat="1" ht="15" spans="1:6">
      <c r="A463" s="297"/>
      <c r="B463" s="285"/>
      <c r="C463" s="297"/>
      <c r="D463" s="111"/>
      <c r="E463" s="111"/>
      <c r="F463" s="285"/>
    </row>
    <row r="464" s="274" customFormat="1" ht="15" spans="1:6">
      <c r="A464" s="297"/>
      <c r="B464" s="285"/>
      <c r="C464" s="297"/>
      <c r="D464" s="111"/>
      <c r="E464" s="111"/>
      <c r="F464" s="285"/>
    </row>
    <row r="465" s="274" customFormat="1" spans="1:6">
      <c r="A465" s="284"/>
      <c r="B465" s="296"/>
      <c r="C465" s="256"/>
      <c r="D465" s="111"/>
      <c r="E465" s="111"/>
      <c r="F465" s="285"/>
    </row>
    <row r="466" s="274" customFormat="1" spans="1:6">
      <c r="A466" s="284"/>
      <c r="B466" s="296"/>
      <c r="C466" s="256"/>
      <c r="D466" s="255"/>
      <c r="E466" s="255"/>
      <c r="F466" s="285">
        <f>SUM(F2:F465)</f>
        <v>19497000</v>
      </c>
    </row>
    <row r="467" s="274" customFormat="1" spans="1:6">
      <c r="A467" s="275"/>
      <c r="B467" s="276"/>
      <c r="C467" s="277"/>
      <c r="F467" s="278"/>
    </row>
    <row r="468" s="274" customFormat="1" spans="1:6">
      <c r="A468" s="275"/>
      <c r="B468" s="276"/>
      <c r="C468" s="277"/>
      <c r="F468" s="278"/>
    </row>
    <row r="469" s="274" customFormat="1" spans="1:6">
      <c r="A469" s="275"/>
      <c r="B469" s="276"/>
      <c r="C469" s="277"/>
      <c r="F469" s="278"/>
    </row>
    <row r="470" s="274" customFormat="1" spans="1:6">
      <c r="A470" s="275"/>
      <c r="B470" s="276"/>
      <c r="C470" s="277"/>
      <c r="F470" s="278"/>
    </row>
    <row r="471" s="274" customFormat="1" spans="1:6">
      <c r="A471" s="275"/>
      <c r="B471" s="276"/>
      <c r="C471" s="277"/>
      <c r="F471" s="278"/>
    </row>
    <row r="472" s="274" customFormat="1" spans="1:6">
      <c r="A472" s="275"/>
      <c r="B472" s="276"/>
      <c r="C472" s="277"/>
      <c r="F472" s="278"/>
    </row>
    <row r="473" s="274" customFormat="1" spans="1:6">
      <c r="A473" s="275"/>
      <c r="B473" s="276"/>
      <c r="C473" s="277"/>
      <c r="F473" s="278"/>
    </row>
    <row r="474" s="274" customFormat="1" spans="1:6">
      <c r="A474" s="275"/>
      <c r="B474" s="276"/>
      <c r="C474" s="277"/>
      <c r="F474" s="278"/>
    </row>
    <row r="475" s="274" customFormat="1" spans="1:6">
      <c r="A475" s="275"/>
      <c r="B475" s="276"/>
      <c r="C475" s="277"/>
      <c r="F475" s="278"/>
    </row>
    <row r="476" s="274" customFormat="1" spans="1:6">
      <c r="A476" s="275"/>
      <c r="B476" s="276"/>
      <c r="C476" s="277"/>
      <c r="F476" s="278"/>
    </row>
    <row r="477" s="274" customFormat="1" spans="1:6">
      <c r="A477" s="275"/>
      <c r="B477" s="276"/>
      <c r="C477" s="277"/>
      <c r="F477" s="278"/>
    </row>
    <row r="478" s="274" customFormat="1" spans="1:6">
      <c r="A478" s="275"/>
      <c r="B478" s="276"/>
      <c r="C478" s="277"/>
      <c r="F478" s="278"/>
    </row>
    <row r="479" s="274" customFormat="1" spans="1:6">
      <c r="A479" s="275"/>
      <c r="B479" s="276"/>
      <c r="C479" s="277"/>
      <c r="F479" s="278"/>
    </row>
    <row r="480" s="274" customFormat="1" spans="1:6">
      <c r="A480" s="275"/>
      <c r="B480" s="276"/>
      <c r="C480" s="277"/>
      <c r="F480" s="278"/>
    </row>
    <row r="481" s="274" customFormat="1" spans="1:6">
      <c r="A481" s="275"/>
      <c r="B481" s="276"/>
      <c r="C481" s="277"/>
      <c r="F481" s="278"/>
    </row>
    <row r="482" s="274" customFormat="1" spans="1:6">
      <c r="A482" s="275"/>
      <c r="B482" s="276"/>
      <c r="C482" s="277"/>
      <c r="F482" s="278"/>
    </row>
    <row r="483" s="274" customFormat="1" spans="1:6">
      <c r="A483" s="275"/>
      <c r="B483" s="276"/>
      <c r="C483" s="277"/>
      <c r="F483" s="278"/>
    </row>
    <row r="484" s="274" customFormat="1" spans="1:6">
      <c r="A484" s="275"/>
      <c r="B484" s="276"/>
      <c r="C484" s="277"/>
      <c r="F484" s="278"/>
    </row>
    <row r="485" s="274" customFormat="1" spans="1:7">
      <c r="A485" s="275"/>
      <c r="B485" s="276"/>
      <c r="C485" s="277"/>
      <c r="F485" s="278"/>
      <c r="G485" s="288"/>
    </row>
    <row r="486" s="274" customFormat="1" spans="1:6">
      <c r="A486" s="275"/>
      <c r="B486" s="276"/>
      <c r="C486" s="277"/>
      <c r="F486" s="278"/>
    </row>
    <row r="487" s="274" customFormat="1" spans="1:6">
      <c r="A487" s="275"/>
      <c r="B487" s="276"/>
      <c r="C487" s="277"/>
      <c r="F487" s="278"/>
    </row>
    <row r="488" s="274" customFormat="1" spans="1:6">
      <c r="A488" s="275"/>
      <c r="B488" s="276"/>
      <c r="C488" s="277"/>
      <c r="F488" s="278"/>
    </row>
    <row r="489" s="274" customFormat="1" spans="1:6">
      <c r="A489" s="275"/>
      <c r="B489" s="276"/>
      <c r="C489" s="277"/>
      <c r="F489" s="278"/>
    </row>
  </sheetData>
  <mergeCells count="30">
    <mergeCell ref="A3:A17"/>
    <mergeCell ref="A19:A34"/>
    <mergeCell ref="A35:A50"/>
    <mergeCell ref="A51:A53"/>
    <mergeCell ref="A54:A67"/>
    <mergeCell ref="A69:A92"/>
    <mergeCell ref="A93:A97"/>
    <mergeCell ref="A98:A115"/>
    <mergeCell ref="A116:A137"/>
    <mergeCell ref="A138:A142"/>
    <mergeCell ref="A143:A150"/>
    <mergeCell ref="A152:A156"/>
    <mergeCell ref="A157:A159"/>
    <mergeCell ref="A160:A180"/>
    <mergeCell ref="A181:A183"/>
    <mergeCell ref="F3:F17"/>
    <mergeCell ref="F19:F34"/>
    <mergeCell ref="F35:F50"/>
    <mergeCell ref="F51:F53"/>
    <mergeCell ref="F54:F67"/>
    <mergeCell ref="F69:F92"/>
    <mergeCell ref="F93:F97"/>
    <mergeCell ref="F98:F115"/>
    <mergeCell ref="F116:F137"/>
    <mergeCell ref="F138:F142"/>
    <mergeCell ref="F143:F150"/>
    <mergeCell ref="F152:F156"/>
    <mergeCell ref="F157:F159"/>
    <mergeCell ref="F160:F180"/>
    <mergeCell ref="F181:F183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0"/>
  <sheetViews>
    <sheetView zoomScale="85" zoomScaleNormal="85" workbookViewId="0">
      <pane ySplit="1" topLeftCell="A242" activePane="bottomLeft" state="frozen"/>
      <selection/>
      <selection pane="bottomLeft" activeCell="B259" sqref="B259"/>
    </sheetView>
  </sheetViews>
  <sheetFormatPr defaultColWidth="9.14285714285714" defaultRowHeight="15.75" outlineLevelCol="7"/>
  <cols>
    <col min="1" max="1" width="28.3809523809524" style="232" customWidth="1"/>
    <col min="2" max="2" width="32.1809523809524" style="233" customWidth="1"/>
    <col min="3" max="3" width="9.14285714285714" style="234"/>
    <col min="4" max="4" width="13.3809523809524" style="231" customWidth="1"/>
    <col min="5" max="5" width="27.9714285714286" style="231" customWidth="1"/>
    <col min="6" max="6" width="28.1619047619048" style="231" customWidth="1"/>
    <col min="7" max="7" width="14.2857142857143" style="231"/>
    <col min="8" max="8" width="14.8571428571429" style="231"/>
    <col min="9" max="16384" width="9.14285714285714" style="231"/>
  </cols>
  <sheetData>
    <row r="1" s="40" customFormat="1" ht="18.75" spans="1:6">
      <c r="A1" s="235" t="s">
        <v>0</v>
      </c>
      <c r="B1" s="236" t="s">
        <v>1</v>
      </c>
      <c r="C1" s="237" t="s">
        <v>2</v>
      </c>
      <c r="D1" s="238" t="s">
        <v>3</v>
      </c>
      <c r="E1" s="238" t="s">
        <v>4</v>
      </c>
      <c r="F1" s="238" t="s">
        <v>5</v>
      </c>
    </row>
    <row r="2" s="231" customFormat="1" spans="1:6">
      <c r="A2" s="239">
        <v>45992</v>
      </c>
      <c r="B2" s="240" t="s">
        <v>116</v>
      </c>
      <c r="C2" s="241">
        <v>0.5</v>
      </c>
      <c r="D2" s="242">
        <v>83000</v>
      </c>
      <c r="E2" s="242">
        <f>D2*C2</f>
        <v>41500</v>
      </c>
      <c r="F2" s="243">
        <f>SUM(E2:E15)</f>
        <v>1804900</v>
      </c>
    </row>
    <row r="3" s="231" customFormat="1" spans="1:6">
      <c r="A3" s="244"/>
      <c r="B3" s="240" t="s">
        <v>60</v>
      </c>
      <c r="C3" s="241">
        <v>4</v>
      </c>
      <c r="D3" s="242">
        <v>22000</v>
      </c>
      <c r="E3" s="242">
        <f t="shared" ref="E3:E15" si="0">D3*C3</f>
        <v>88000</v>
      </c>
      <c r="F3" s="245"/>
    </row>
    <row r="4" s="231" customFormat="1" spans="1:6">
      <c r="A4" s="244"/>
      <c r="B4" s="240" t="s">
        <v>117</v>
      </c>
      <c r="C4" s="241">
        <v>3</v>
      </c>
      <c r="D4" s="242">
        <v>45000</v>
      </c>
      <c r="E4" s="242">
        <f t="shared" si="0"/>
        <v>135000</v>
      </c>
      <c r="F4" s="245"/>
    </row>
    <row r="5" s="231" customFormat="1" spans="1:8">
      <c r="A5" s="244"/>
      <c r="B5" s="240" t="s">
        <v>118</v>
      </c>
      <c r="C5" s="241">
        <v>4</v>
      </c>
      <c r="D5" s="242">
        <v>110000</v>
      </c>
      <c r="E5" s="242">
        <f t="shared" si="0"/>
        <v>440000</v>
      </c>
      <c r="F5" s="245"/>
      <c r="H5" s="246"/>
    </row>
    <row r="6" s="231" customFormat="1" spans="1:6">
      <c r="A6" s="244"/>
      <c r="B6" s="240" t="s">
        <v>54</v>
      </c>
      <c r="C6" s="241">
        <v>5</v>
      </c>
      <c r="D6" s="242">
        <v>150000</v>
      </c>
      <c r="E6" s="242">
        <f t="shared" si="0"/>
        <v>750000</v>
      </c>
      <c r="F6" s="245"/>
    </row>
    <row r="7" s="231" customFormat="1" spans="1:6">
      <c r="A7" s="244"/>
      <c r="B7" s="240" t="s">
        <v>119</v>
      </c>
      <c r="C7" s="241">
        <v>1</v>
      </c>
      <c r="D7" s="242">
        <v>75000</v>
      </c>
      <c r="E7" s="242">
        <f t="shared" si="0"/>
        <v>75000</v>
      </c>
      <c r="F7" s="245"/>
    </row>
    <row r="8" s="231" customFormat="1" spans="1:6">
      <c r="A8" s="244"/>
      <c r="B8" s="240" t="s">
        <v>41</v>
      </c>
      <c r="C8" s="241">
        <v>1</v>
      </c>
      <c r="D8" s="242">
        <v>39000</v>
      </c>
      <c r="E8" s="242">
        <f t="shared" si="0"/>
        <v>39000</v>
      </c>
      <c r="F8" s="245"/>
    </row>
    <row r="9" s="231" customFormat="1" spans="1:6">
      <c r="A9" s="244"/>
      <c r="B9" s="240" t="s">
        <v>42</v>
      </c>
      <c r="C9" s="241">
        <v>1</v>
      </c>
      <c r="D9" s="242">
        <v>39000</v>
      </c>
      <c r="E9" s="242">
        <f t="shared" si="0"/>
        <v>39000</v>
      </c>
      <c r="F9" s="245"/>
    </row>
    <row r="10" s="231" customFormat="1" spans="1:6">
      <c r="A10" s="244"/>
      <c r="B10" s="240" t="s">
        <v>120</v>
      </c>
      <c r="C10" s="241">
        <v>0.5</v>
      </c>
      <c r="D10" s="242">
        <v>45000</v>
      </c>
      <c r="E10" s="242">
        <f t="shared" si="0"/>
        <v>22500</v>
      </c>
      <c r="F10" s="245"/>
    </row>
    <row r="11" s="231" customFormat="1" spans="1:6">
      <c r="A11" s="244"/>
      <c r="B11" s="240" t="s">
        <v>121</v>
      </c>
      <c r="C11" s="241">
        <v>1</v>
      </c>
      <c r="D11" s="242">
        <v>50000</v>
      </c>
      <c r="E11" s="242">
        <f t="shared" si="0"/>
        <v>50000</v>
      </c>
      <c r="F11" s="245"/>
    </row>
    <row r="12" s="231" customFormat="1" spans="1:6">
      <c r="A12" s="244"/>
      <c r="B12" s="240" t="s">
        <v>122</v>
      </c>
      <c r="C12" s="241">
        <v>1.7</v>
      </c>
      <c r="D12" s="242">
        <v>40000</v>
      </c>
      <c r="E12" s="242">
        <f t="shared" si="0"/>
        <v>68000</v>
      </c>
      <c r="F12" s="245"/>
    </row>
    <row r="13" s="231" customFormat="1" spans="1:6">
      <c r="A13" s="244"/>
      <c r="B13" s="240" t="s">
        <v>83</v>
      </c>
      <c r="C13" s="241">
        <v>0.3</v>
      </c>
      <c r="D13" s="242">
        <v>28000</v>
      </c>
      <c r="E13" s="242">
        <f t="shared" si="0"/>
        <v>8400</v>
      </c>
      <c r="F13" s="245"/>
    </row>
    <row r="14" s="231" customFormat="1" spans="1:6">
      <c r="A14" s="244"/>
      <c r="B14" s="240" t="s">
        <v>100</v>
      </c>
      <c r="C14" s="241">
        <v>1</v>
      </c>
      <c r="D14" s="242">
        <v>10000</v>
      </c>
      <c r="E14" s="242">
        <f t="shared" si="0"/>
        <v>10000</v>
      </c>
      <c r="F14" s="245"/>
    </row>
    <row r="15" s="231" customFormat="1" spans="1:6">
      <c r="A15" s="247"/>
      <c r="B15" s="240" t="s">
        <v>77</v>
      </c>
      <c r="C15" s="241">
        <v>0.5</v>
      </c>
      <c r="D15" s="242">
        <v>77000</v>
      </c>
      <c r="E15" s="242">
        <f t="shared" si="0"/>
        <v>38500</v>
      </c>
      <c r="F15" s="248"/>
    </row>
    <row r="16" s="231" customFormat="1" spans="1:6">
      <c r="A16" s="239">
        <v>45993</v>
      </c>
      <c r="B16" s="240" t="s">
        <v>79</v>
      </c>
      <c r="C16" s="241">
        <v>2</v>
      </c>
      <c r="D16" s="242">
        <v>28000</v>
      </c>
      <c r="E16" s="242">
        <f t="shared" ref="E16:E36" si="1">D16*C16</f>
        <v>56000</v>
      </c>
      <c r="F16" s="243">
        <f>SUM(E16:E36)</f>
        <v>2570700</v>
      </c>
    </row>
    <row r="17" s="231" customFormat="1" spans="1:6">
      <c r="A17" s="244"/>
      <c r="B17" s="240" t="s">
        <v>71</v>
      </c>
      <c r="C17" s="241">
        <v>2</v>
      </c>
      <c r="D17" s="242">
        <v>66000</v>
      </c>
      <c r="E17" s="242">
        <f t="shared" si="1"/>
        <v>132000</v>
      </c>
      <c r="F17" s="245"/>
    </row>
    <row r="18" s="231" customFormat="1" spans="1:6">
      <c r="A18" s="244"/>
      <c r="B18" s="240" t="s">
        <v>63</v>
      </c>
      <c r="C18" s="241">
        <v>7</v>
      </c>
      <c r="D18" s="242">
        <v>24000</v>
      </c>
      <c r="E18" s="242">
        <f t="shared" si="1"/>
        <v>168000</v>
      </c>
      <c r="F18" s="245"/>
    </row>
    <row r="19" s="231" customFormat="1" spans="1:6">
      <c r="A19" s="244"/>
      <c r="B19" s="240" t="s">
        <v>123</v>
      </c>
      <c r="C19" s="241">
        <v>3</v>
      </c>
      <c r="D19" s="242">
        <v>25000</v>
      </c>
      <c r="E19" s="242">
        <f t="shared" si="1"/>
        <v>75000</v>
      </c>
      <c r="F19" s="245"/>
    </row>
    <row r="20" s="231" customFormat="1" spans="1:6">
      <c r="A20" s="244"/>
      <c r="B20" s="240" t="s">
        <v>94</v>
      </c>
      <c r="C20" s="241">
        <v>1</v>
      </c>
      <c r="D20" s="242">
        <v>39000</v>
      </c>
      <c r="E20" s="242">
        <f t="shared" si="1"/>
        <v>39000</v>
      </c>
      <c r="F20" s="245"/>
    </row>
    <row r="21" s="231" customFormat="1" spans="1:6">
      <c r="A21" s="244"/>
      <c r="B21" s="240" t="s">
        <v>124</v>
      </c>
      <c r="C21" s="241">
        <v>3</v>
      </c>
      <c r="D21" s="242">
        <v>20000</v>
      </c>
      <c r="E21" s="242">
        <f t="shared" si="1"/>
        <v>60000</v>
      </c>
      <c r="F21" s="245"/>
    </row>
    <row r="22" s="231" customFormat="1" spans="1:6">
      <c r="A22" s="244"/>
      <c r="B22" s="240" t="s">
        <v>125</v>
      </c>
      <c r="C22" s="241">
        <v>3</v>
      </c>
      <c r="D22" s="242">
        <v>75000</v>
      </c>
      <c r="E22" s="242">
        <f t="shared" si="1"/>
        <v>225000</v>
      </c>
      <c r="F22" s="245"/>
    </row>
    <row r="23" s="231" customFormat="1" spans="1:6">
      <c r="A23" s="244"/>
      <c r="B23" s="240" t="s">
        <v>126</v>
      </c>
      <c r="C23" s="241">
        <v>3</v>
      </c>
      <c r="D23" s="242">
        <v>80000</v>
      </c>
      <c r="E23" s="242">
        <f t="shared" si="1"/>
        <v>240000</v>
      </c>
      <c r="F23" s="245"/>
    </row>
    <row r="24" s="231" customFormat="1" spans="1:6">
      <c r="A24" s="244"/>
      <c r="B24" s="240" t="s">
        <v>127</v>
      </c>
      <c r="C24" s="241">
        <v>3</v>
      </c>
      <c r="D24" s="242">
        <v>75000</v>
      </c>
      <c r="E24" s="242">
        <f t="shared" si="1"/>
        <v>225000</v>
      </c>
      <c r="F24" s="245"/>
    </row>
    <row r="25" s="231" customFormat="1" spans="1:6">
      <c r="A25" s="244"/>
      <c r="B25" s="240" t="s">
        <v>128</v>
      </c>
      <c r="C25" s="241">
        <v>0.5</v>
      </c>
      <c r="D25" s="242">
        <v>200000</v>
      </c>
      <c r="E25" s="242">
        <f t="shared" si="1"/>
        <v>100000</v>
      </c>
      <c r="F25" s="245"/>
    </row>
    <row r="26" s="231" customFormat="1" spans="1:6">
      <c r="A26" s="244"/>
      <c r="B26" s="240" t="s">
        <v>70</v>
      </c>
      <c r="C26" s="241">
        <v>3</v>
      </c>
      <c r="D26" s="242">
        <v>25000</v>
      </c>
      <c r="E26" s="242">
        <f t="shared" si="1"/>
        <v>75000</v>
      </c>
      <c r="F26" s="245"/>
    </row>
    <row r="27" s="231" customFormat="1" spans="1:6">
      <c r="A27" s="244"/>
      <c r="B27" s="240" t="s">
        <v>14</v>
      </c>
      <c r="C27" s="241">
        <v>1</v>
      </c>
      <c r="D27" s="242">
        <v>450000</v>
      </c>
      <c r="E27" s="242">
        <f t="shared" si="1"/>
        <v>450000</v>
      </c>
      <c r="F27" s="245"/>
    </row>
    <row r="28" s="231" customFormat="1" spans="1:6">
      <c r="A28" s="244"/>
      <c r="B28" s="240" t="s">
        <v>129</v>
      </c>
      <c r="C28" s="241">
        <v>1</v>
      </c>
      <c r="D28" s="242">
        <v>85000</v>
      </c>
      <c r="E28" s="242">
        <f t="shared" si="1"/>
        <v>85000</v>
      </c>
      <c r="F28" s="245"/>
    </row>
    <row r="29" s="231" customFormat="1" spans="1:6">
      <c r="A29" s="244"/>
      <c r="B29" s="240" t="s">
        <v>31</v>
      </c>
      <c r="C29" s="241">
        <v>1</v>
      </c>
      <c r="D29" s="242">
        <v>320000</v>
      </c>
      <c r="E29" s="242">
        <f t="shared" si="1"/>
        <v>320000</v>
      </c>
      <c r="F29" s="245"/>
    </row>
    <row r="30" s="231" customFormat="1" spans="1:6">
      <c r="A30" s="244"/>
      <c r="B30" s="240" t="s">
        <v>55</v>
      </c>
      <c r="C30" s="241">
        <v>1</v>
      </c>
      <c r="D30" s="242">
        <v>85000</v>
      </c>
      <c r="E30" s="242">
        <f t="shared" si="1"/>
        <v>85000</v>
      </c>
      <c r="F30" s="245"/>
    </row>
    <row r="31" s="231" customFormat="1" spans="1:6">
      <c r="A31" s="244"/>
      <c r="B31" s="240" t="s">
        <v>11</v>
      </c>
      <c r="C31" s="241">
        <v>2</v>
      </c>
      <c r="D31" s="242">
        <v>35000</v>
      </c>
      <c r="E31" s="242">
        <f t="shared" si="1"/>
        <v>70000</v>
      </c>
      <c r="F31" s="245"/>
    </row>
    <row r="32" s="231" customFormat="1" spans="1:6">
      <c r="A32" s="244"/>
      <c r="B32" s="240" t="s">
        <v>130</v>
      </c>
      <c r="C32" s="241">
        <v>0.3</v>
      </c>
      <c r="D32" s="242">
        <v>61000</v>
      </c>
      <c r="E32" s="242">
        <f t="shared" si="1"/>
        <v>18300</v>
      </c>
      <c r="F32" s="245"/>
    </row>
    <row r="33" s="231" customFormat="1" spans="1:6">
      <c r="A33" s="244"/>
      <c r="B33" s="240" t="s">
        <v>131</v>
      </c>
      <c r="C33" s="241">
        <v>1</v>
      </c>
      <c r="D33" s="242">
        <v>65000</v>
      </c>
      <c r="E33" s="242">
        <f t="shared" si="1"/>
        <v>65000</v>
      </c>
      <c r="F33" s="245"/>
    </row>
    <row r="34" s="231" customFormat="1" spans="1:6">
      <c r="A34" s="244"/>
      <c r="B34" s="240" t="s">
        <v>54</v>
      </c>
      <c r="C34" s="241">
        <v>0.05</v>
      </c>
      <c r="D34" s="242">
        <v>198000</v>
      </c>
      <c r="E34" s="242">
        <f t="shared" si="1"/>
        <v>9900</v>
      </c>
      <c r="F34" s="245"/>
    </row>
    <row r="35" ht="13" customHeight="1" spans="1:6">
      <c r="A35" s="244"/>
      <c r="B35" s="240" t="s">
        <v>99</v>
      </c>
      <c r="C35" s="241">
        <v>1.5</v>
      </c>
      <c r="D35" s="242">
        <v>17000</v>
      </c>
      <c r="E35" s="242">
        <f t="shared" si="1"/>
        <v>25500</v>
      </c>
      <c r="F35" s="245"/>
    </row>
    <row r="36" spans="1:6">
      <c r="A36" s="247"/>
      <c r="B36" s="240" t="s">
        <v>67</v>
      </c>
      <c r="C36" s="241">
        <v>0.5</v>
      </c>
      <c r="D36" s="242">
        <v>94000</v>
      </c>
      <c r="E36" s="242">
        <f t="shared" si="1"/>
        <v>47000</v>
      </c>
      <c r="F36" s="248"/>
    </row>
    <row r="37" spans="1:6">
      <c r="A37" s="239">
        <v>45993</v>
      </c>
      <c r="B37" s="240" t="s">
        <v>41</v>
      </c>
      <c r="C37" s="241">
        <v>1</v>
      </c>
      <c r="D37" s="242">
        <v>39000</v>
      </c>
      <c r="E37" s="242">
        <f t="shared" ref="E37:E56" si="2">D37*C37</f>
        <v>39000</v>
      </c>
      <c r="F37" s="243">
        <f>SUM(E37:E56)</f>
        <v>1499400</v>
      </c>
    </row>
    <row r="38" spans="1:6">
      <c r="A38" s="244"/>
      <c r="B38" s="240" t="s">
        <v>114</v>
      </c>
      <c r="C38" s="241">
        <v>1</v>
      </c>
      <c r="D38" s="242">
        <v>50000</v>
      </c>
      <c r="E38" s="242">
        <f t="shared" si="2"/>
        <v>50000</v>
      </c>
      <c r="F38" s="245"/>
    </row>
    <row r="39" spans="1:6">
      <c r="A39" s="244"/>
      <c r="B39" s="240" t="s">
        <v>132</v>
      </c>
      <c r="C39" s="241">
        <v>1</v>
      </c>
      <c r="D39" s="242">
        <v>83000</v>
      </c>
      <c r="E39" s="242">
        <f t="shared" si="2"/>
        <v>83000</v>
      </c>
      <c r="F39" s="245"/>
    </row>
    <row r="40" spans="1:6">
      <c r="A40" s="244"/>
      <c r="B40" s="240" t="s">
        <v>42</v>
      </c>
      <c r="C40" s="241">
        <v>1</v>
      </c>
      <c r="D40" s="242">
        <v>39000</v>
      </c>
      <c r="E40" s="242">
        <f t="shared" si="2"/>
        <v>39000</v>
      </c>
      <c r="F40" s="245"/>
    </row>
    <row r="41" spans="1:6">
      <c r="A41" s="244"/>
      <c r="B41" s="240" t="s">
        <v>47</v>
      </c>
      <c r="C41" s="241">
        <v>0.1</v>
      </c>
      <c r="D41" s="242">
        <v>88000</v>
      </c>
      <c r="E41" s="242">
        <f t="shared" si="2"/>
        <v>8800</v>
      </c>
      <c r="F41" s="245"/>
    </row>
    <row r="42" spans="1:6">
      <c r="A42" s="244"/>
      <c r="B42" s="240" t="s">
        <v>48</v>
      </c>
      <c r="C42" s="241">
        <v>0.1</v>
      </c>
      <c r="D42" s="242">
        <v>72000</v>
      </c>
      <c r="E42" s="242">
        <f t="shared" si="2"/>
        <v>7200</v>
      </c>
      <c r="F42" s="245"/>
    </row>
    <row r="43" spans="1:6">
      <c r="A43" s="244"/>
      <c r="B43" s="240" t="s">
        <v>74</v>
      </c>
      <c r="C43" s="241">
        <v>0.5</v>
      </c>
      <c r="D43" s="242">
        <v>50000</v>
      </c>
      <c r="E43" s="242">
        <f t="shared" si="2"/>
        <v>25000</v>
      </c>
      <c r="F43" s="245"/>
    </row>
    <row r="44" spans="1:6">
      <c r="A44" s="244"/>
      <c r="B44" s="240" t="s">
        <v>73</v>
      </c>
      <c r="C44" s="241">
        <v>0.4</v>
      </c>
      <c r="D44" s="242">
        <v>61000</v>
      </c>
      <c r="E44" s="242">
        <f t="shared" si="2"/>
        <v>24400</v>
      </c>
      <c r="F44" s="245"/>
    </row>
    <row r="45" spans="1:6">
      <c r="A45" s="244"/>
      <c r="B45" s="240" t="s">
        <v>78</v>
      </c>
      <c r="C45" s="241">
        <v>0.3</v>
      </c>
      <c r="D45" s="242">
        <v>120000</v>
      </c>
      <c r="E45" s="242">
        <f t="shared" si="2"/>
        <v>36000</v>
      </c>
      <c r="F45" s="245"/>
    </row>
    <row r="46" spans="1:6">
      <c r="A46" s="244"/>
      <c r="B46" s="240" t="s">
        <v>104</v>
      </c>
      <c r="C46" s="241">
        <v>30</v>
      </c>
      <c r="D46" s="242">
        <v>1000</v>
      </c>
      <c r="E46" s="242">
        <f t="shared" si="2"/>
        <v>30000</v>
      </c>
      <c r="F46" s="245"/>
    </row>
    <row r="47" spans="1:6">
      <c r="A47" s="244"/>
      <c r="B47" s="240" t="s">
        <v>75</v>
      </c>
      <c r="C47" s="241">
        <v>0.5</v>
      </c>
      <c r="D47" s="242">
        <v>70000</v>
      </c>
      <c r="E47" s="242">
        <f t="shared" si="2"/>
        <v>35000</v>
      </c>
      <c r="F47" s="245"/>
    </row>
    <row r="48" spans="1:6">
      <c r="A48" s="244"/>
      <c r="B48" s="240" t="s">
        <v>105</v>
      </c>
      <c r="C48" s="241">
        <v>1</v>
      </c>
      <c r="D48" s="242">
        <v>70000</v>
      </c>
      <c r="E48" s="242">
        <f t="shared" si="2"/>
        <v>70000</v>
      </c>
      <c r="F48" s="245"/>
    </row>
    <row r="49" spans="1:6">
      <c r="A49" s="244"/>
      <c r="B49" s="240" t="s">
        <v>133</v>
      </c>
      <c r="C49" s="241">
        <v>0.2</v>
      </c>
      <c r="D49" s="242">
        <v>85000</v>
      </c>
      <c r="E49" s="242">
        <f t="shared" si="2"/>
        <v>17000</v>
      </c>
      <c r="F49" s="245"/>
    </row>
    <row r="50" spans="1:6">
      <c r="A50" s="244"/>
      <c r="B50" s="240" t="s">
        <v>15</v>
      </c>
      <c r="C50" s="241">
        <v>3</v>
      </c>
      <c r="D50" s="242">
        <v>45000</v>
      </c>
      <c r="E50" s="242">
        <f t="shared" si="2"/>
        <v>135000</v>
      </c>
      <c r="F50" s="245"/>
    </row>
    <row r="51" spans="1:6">
      <c r="A51" s="244"/>
      <c r="B51" s="240" t="s">
        <v>24</v>
      </c>
      <c r="C51" s="241">
        <v>2</v>
      </c>
      <c r="D51" s="242">
        <v>25000</v>
      </c>
      <c r="E51" s="242">
        <f t="shared" si="2"/>
        <v>50000</v>
      </c>
      <c r="F51" s="245"/>
    </row>
    <row r="52" spans="1:6">
      <c r="A52" s="244"/>
      <c r="B52" s="240" t="s">
        <v>134</v>
      </c>
      <c r="C52" s="241">
        <v>1</v>
      </c>
      <c r="D52" s="242">
        <v>170000</v>
      </c>
      <c r="E52" s="242">
        <f t="shared" si="2"/>
        <v>170000</v>
      </c>
      <c r="F52" s="245"/>
    </row>
    <row r="53" spans="1:6">
      <c r="A53" s="244"/>
      <c r="B53" s="240" t="s">
        <v>135</v>
      </c>
      <c r="C53" s="241">
        <v>3</v>
      </c>
      <c r="D53" s="242">
        <v>20000</v>
      </c>
      <c r="E53" s="242">
        <f t="shared" si="2"/>
        <v>60000</v>
      </c>
      <c r="F53" s="245"/>
    </row>
    <row r="54" spans="1:6">
      <c r="A54" s="244"/>
      <c r="B54" s="240" t="s">
        <v>136</v>
      </c>
      <c r="C54" s="241">
        <v>1</v>
      </c>
      <c r="D54" s="242">
        <v>65000</v>
      </c>
      <c r="E54" s="242">
        <f t="shared" si="2"/>
        <v>65000</v>
      </c>
      <c r="F54" s="245"/>
    </row>
    <row r="55" spans="1:6">
      <c r="A55" s="244"/>
      <c r="B55" s="240" t="s">
        <v>137</v>
      </c>
      <c r="C55" s="241">
        <v>1</v>
      </c>
      <c r="D55" s="242">
        <v>480000</v>
      </c>
      <c r="E55" s="242">
        <f t="shared" si="2"/>
        <v>480000</v>
      </c>
      <c r="F55" s="245"/>
    </row>
    <row r="56" spans="1:6">
      <c r="A56" s="247"/>
      <c r="B56" s="240" t="s">
        <v>138</v>
      </c>
      <c r="C56" s="241">
        <v>5</v>
      </c>
      <c r="D56" s="242">
        <v>15000</v>
      </c>
      <c r="E56" s="242">
        <f t="shared" si="2"/>
        <v>75000</v>
      </c>
      <c r="F56" s="248"/>
    </row>
    <row r="57" spans="1:6">
      <c r="A57" s="239">
        <v>45994</v>
      </c>
      <c r="B57" s="240" t="s">
        <v>120</v>
      </c>
      <c r="C57" s="241">
        <v>0.5</v>
      </c>
      <c r="D57" s="242">
        <v>30000</v>
      </c>
      <c r="E57" s="242">
        <f t="shared" ref="E57:E78" si="3">D57*C57</f>
        <v>15000</v>
      </c>
      <c r="F57" s="249">
        <f>SUM(E57:E78)</f>
        <v>1827450</v>
      </c>
    </row>
    <row r="58" spans="1:6">
      <c r="A58" s="244"/>
      <c r="B58" s="240" t="s">
        <v>41</v>
      </c>
      <c r="C58" s="241">
        <v>0.7</v>
      </c>
      <c r="D58" s="242">
        <v>39000</v>
      </c>
      <c r="E58" s="242">
        <f t="shared" si="3"/>
        <v>27300</v>
      </c>
      <c r="F58" s="250"/>
    </row>
    <row r="59" spans="1:6">
      <c r="A59" s="244"/>
      <c r="B59" s="240" t="s">
        <v>42</v>
      </c>
      <c r="C59" s="241">
        <v>1</v>
      </c>
      <c r="D59" s="242">
        <v>39000</v>
      </c>
      <c r="E59" s="242">
        <f t="shared" si="3"/>
        <v>39000</v>
      </c>
      <c r="F59" s="250"/>
    </row>
    <row r="60" spans="1:6">
      <c r="A60" s="244"/>
      <c r="B60" s="240" t="s">
        <v>102</v>
      </c>
      <c r="C60" s="241">
        <v>3</v>
      </c>
      <c r="D60" s="242">
        <v>10000</v>
      </c>
      <c r="E60" s="242">
        <f t="shared" si="3"/>
        <v>30000</v>
      </c>
      <c r="F60" s="250"/>
    </row>
    <row r="61" spans="1:6">
      <c r="A61" s="244"/>
      <c r="B61" s="240" t="s">
        <v>74</v>
      </c>
      <c r="C61" s="241">
        <v>0.3</v>
      </c>
      <c r="D61" s="242">
        <v>50000</v>
      </c>
      <c r="E61" s="242">
        <f t="shared" si="3"/>
        <v>15000</v>
      </c>
      <c r="F61" s="250"/>
    </row>
    <row r="62" spans="1:6">
      <c r="A62" s="244"/>
      <c r="B62" s="240" t="s">
        <v>73</v>
      </c>
      <c r="C62" s="241">
        <v>0.3</v>
      </c>
      <c r="D62" s="242">
        <v>61000</v>
      </c>
      <c r="E62" s="242">
        <f t="shared" si="3"/>
        <v>18300</v>
      </c>
      <c r="F62" s="250"/>
    </row>
    <row r="63" spans="1:6">
      <c r="A63" s="244"/>
      <c r="B63" s="240" t="s">
        <v>75</v>
      </c>
      <c r="C63" s="241">
        <v>0.5</v>
      </c>
      <c r="D63" s="242">
        <v>70000</v>
      </c>
      <c r="E63" s="242">
        <f t="shared" si="3"/>
        <v>35000</v>
      </c>
      <c r="F63" s="250"/>
    </row>
    <row r="64" spans="1:6">
      <c r="A64" s="244"/>
      <c r="B64" s="240" t="s">
        <v>83</v>
      </c>
      <c r="C64" s="241">
        <v>0.3</v>
      </c>
      <c r="D64" s="242">
        <v>28000</v>
      </c>
      <c r="E64" s="242">
        <f t="shared" si="3"/>
        <v>8400</v>
      </c>
      <c r="F64" s="250"/>
    </row>
    <row r="65" spans="1:6">
      <c r="A65" s="244"/>
      <c r="B65" s="240" t="s">
        <v>139</v>
      </c>
      <c r="C65" s="241">
        <v>0.3</v>
      </c>
      <c r="D65" s="242">
        <v>110000</v>
      </c>
      <c r="E65" s="242">
        <f t="shared" si="3"/>
        <v>33000</v>
      </c>
      <c r="F65" s="250"/>
    </row>
    <row r="66" spans="1:6">
      <c r="A66" s="244"/>
      <c r="B66" s="240" t="s">
        <v>78</v>
      </c>
      <c r="C66" s="241">
        <v>0.4</v>
      </c>
      <c r="D66" s="242">
        <v>120000</v>
      </c>
      <c r="E66" s="242">
        <f t="shared" si="3"/>
        <v>48000</v>
      </c>
      <c r="F66" s="250"/>
    </row>
    <row r="67" spans="1:6">
      <c r="A67" s="244"/>
      <c r="B67" s="240" t="s">
        <v>105</v>
      </c>
      <c r="C67" s="241">
        <v>0.5</v>
      </c>
      <c r="D67" s="242">
        <v>80000</v>
      </c>
      <c r="E67" s="242">
        <f t="shared" si="3"/>
        <v>40000</v>
      </c>
      <c r="F67" s="250"/>
    </row>
    <row r="68" spans="1:6">
      <c r="A68" s="244"/>
      <c r="B68" s="240" t="s">
        <v>134</v>
      </c>
      <c r="C68" s="241">
        <v>2</v>
      </c>
      <c r="D68" s="242">
        <v>170000</v>
      </c>
      <c r="E68" s="242">
        <f t="shared" si="3"/>
        <v>340000</v>
      </c>
      <c r="F68" s="250"/>
    </row>
    <row r="69" spans="1:6">
      <c r="A69" s="244"/>
      <c r="B69" s="240" t="s">
        <v>140</v>
      </c>
      <c r="C69" s="241">
        <v>2</v>
      </c>
      <c r="D69" s="242">
        <v>66000</v>
      </c>
      <c r="E69" s="242">
        <f t="shared" si="3"/>
        <v>132000</v>
      </c>
      <c r="F69" s="250"/>
    </row>
    <row r="70" spans="1:6">
      <c r="A70" s="244"/>
      <c r="B70" s="240" t="s">
        <v>84</v>
      </c>
      <c r="C70" s="241">
        <v>1</v>
      </c>
      <c r="D70" s="242">
        <v>185000</v>
      </c>
      <c r="E70" s="242">
        <f t="shared" si="3"/>
        <v>185000</v>
      </c>
      <c r="F70" s="250"/>
    </row>
    <row r="71" spans="1:6">
      <c r="A71" s="244"/>
      <c r="B71" s="240" t="s">
        <v>141</v>
      </c>
      <c r="C71" s="241">
        <v>1</v>
      </c>
      <c r="D71" s="242">
        <v>220000</v>
      </c>
      <c r="E71" s="242">
        <f t="shared" si="3"/>
        <v>220000</v>
      </c>
      <c r="F71" s="250"/>
    </row>
    <row r="72" spans="1:6">
      <c r="A72" s="244"/>
      <c r="B72" s="240" t="s">
        <v>63</v>
      </c>
      <c r="C72" s="241">
        <v>5</v>
      </c>
      <c r="D72" s="242">
        <v>22000</v>
      </c>
      <c r="E72" s="242">
        <f t="shared" si="3"/>
        <v>110000</v>
      </c>
      <c r="F72" s="250"/>
    </row>
    <row r="73" spans="1:6">
      <c r="A73" s="244"/>
      <c r="B73" s="240" t="s">
        <v>142</v>
      </c>
      <c r="C73" s="241">
        <v>2</v>
      </c>
      <c r="D73" s="242">
        <v>35000</v>
      </c>
      <c r="E73" s="242">
        <f t="shared" si="3"/>
        <v>70000</v>
      </c>
      <c r="F73" s="250"/>
    </row>
    <row r="74" spans="1:6">
      <c r="A74" s="244"/>
      <c r="B74" s="240" t="s">
        <v>30</v>
      </c>
      <c r="C74" s="241">
        <v>2</v>
      </c>
      <c r="D74" s="242">
        <v>110000</v>
      </c>
      <c r="E74" s="242">
        <f t="shared" si="3"/>
        <v>220000</v>
      </c>
      <c r="F74" s="250"/>
    </row>
    <row r="75" spans="1:6">
      <c r="A75" s="244"/>
      <c r="B75" s="240" t="s">
        <v>10</v>
      </c>
      <c r="C75" s="241">
        <v>1</v>
      </c>
      <c r="D75" s="242">
        <v>175000</v>
      </c>
      <c r="E75" s="242">
        <f t="shared" si="3"/>
        <v>175000</v>
      </c>
      <c r="F75" s="250"/>
    </row>
    <row r="76" spans="1:6">
      <c r="A76" s="244"/>
      <c r="B76" s="240" t="s">
        <v>33</v>
      </c>
      <c r="C76" s="241">
        <v>1</v>
      </c>
      <c r="D76" s="242">
        <v>45000</v>
      </c>
      <c r="E76" s="242">
        <f t="shared" si="3"/>
        <v>45000</v>
      </c>
      <c r="F76" s="250"/>
    </row>
    <row r="77" spans="1:6">
      <c r="A77" s="244"/>
      <c r="B77" s="240" t="s">
        <v>143</v>
      </c>
      <c r="C77" s="241">
        <v>0.3</v>
      </c>
      <c r="D77" s="242">
        <v>55000</v>
      </c>
      <c r="E77" s="242">
        <f t="shared" si="3"/>
        <v>16500</v>
      </c>
      <c r="F77" s="250"/>
    </row>
    <row r="78" spans="1:6">
      <c r="A78" s="247"/>
      <c r="B78" s="240" t="s">
        <v>97</v>
      </c>
      <c r="C78" s="241">
        <v>0.15</v>
      </c>
      <c r="D78" s="242">
        <v>33000</v>
      </c>
      <c r="E78" s="242">
        <f t="shared" si="3"/>
        <v>4950</v>
      </c>
      <c r="F78" s="251"/>
    </row>
    <row r="79" spans="1:6">
      <c r="A79" s="239">
        <v>45994</v>
      </c>
      <c r="B79" s="240" t="s">
        <v>65</v>
      </c>
      <c r="C79" s="241">
        <v>0.1</v>
      </c>
      <c r="D79" s="242">
        <v>83000</v>
      </c>
      <c r="E79" s="242">
        <f t="shared" ref="E79:E109" si="4">D79*C79</f>
        <v>8300</v>
      </c>
      <c r="F79" s="243">
        <f>SUM(E79:E86)</f>
        <v>346800</v>
      </c>
    </row>
    <row r="80" spans="1:6">
      <c r="A80" s="244"/>
      <c r="B80" s="240" t="s">
        <v>144</v>
      </c>
      <c r="C80" s="241">
        <v>0.05</v>
      </c>
      <c r="D80" s="242">
        <v>110000</v>
      </c>
      <c r="E80" s="242">
        <f t="shared" si="4"/>
        <v>5500</v>
      </c>
      <c r="F80" s="245"/>
    </row>
    <row r="81" spans="1:6">
      <c r="A81" s="244"/>
      <c r="B81" s="240" t="s">
        <v>145</v>
      </c>
      <c r="C81" s="241">
        <v>3</v>
      </c>
      <c r="D81" s="242">
        <v>30000</v>
      </c>
      <c r="E81" s="242">
        <f t="shared" si="4"/>
        <v>90000</v>
      </c>
      <c r="F81" s="245"/>
    </row>
    <row r="82" spans="1:6">
      <c r="A82" s="244"/>
      <c r="B82" s="240" t="s">
        <v>100</v>
      </c>
      <c r="C82" s="241">
        <v>1</v>
      </c>
      <c r="D82" s="242">
        <v>9000</v>
      </c>
      <c r="E82" s="242">
        <f t="shared" si="4"/>
        <v>9000</v>
      </c>
      <c r="F82" s="245"/>
    </row>
    <row r="83" spans="1:6">
      <c r="A83" s="244"/>
      <c r="B83" s="240" t="s">
        <v>146</v>
      </c>
      <c r="C83" s="241">
        <v>1</v>
      </c>
      <c r="D83" s="242">
        <v>17000</v>
      </c>
      <c r="E83" s="242">
        <f t="shared" si="4"/>
        <v>17000</v>
      </c>
      <c r="F83" s="245"/>
    </row>
    <row r="84" spans="1:6">
      <c r="A84" s="244"/>
      <c r="B84" s="240" t="s">
        <v>99</v>
      </c>
      <c r="C84" s="241">
        <v>1</v>
      </c>
      <c r="D84" s="242">
        <v>17000</v>
      </c>
      <c r="E84" s="242">
        <f t="shared" si="4"/>
        <v>17000</v>
      </c>
      <c r="F84" s="245"/>
    </row>
    <row r="85" spans="1:6">
      <c r="A85" s="244"/>
      <c r="B85" s="240" t="s">
        <v>147</v>
      </c>
      <c r="C85" s="241">
        <v>2</v>
      </c>
      <c r="D85" s="242">
        <v>75000</v>
      </c>
      <c r="E85" s="242">
        <f t="shared" si="4"/>
        <v>150000</v>
      </c>
      <c r="F85" s="245"/>
    </row>
    <row r="86" spans="1:6">
      <c r="A86" s="247"/>
      <c r="B86" s="240" t="s">
        <v>148</v>
      </c>
      <c r="C86" s="241">
        <v>2</v>
      </c>
      <c r="D86" s="242">
        <v>25000</v>
      </c>
      <c r="E86" s="242">
        <f t="shared" si="4"/>
        <v>50000</v>
      </c>
      <c r="F86" s="248"/>
    </row>
    <row r="87" spans="1:6">
      <c r="A87" s="252">
        <v>45994</v>
      </c>
      <c r="B87" s="240" t="s">
        <v>60</v>
      </c>
      <c r="C87" s="241">
        <v>5</v>
      </c>
      <c r="D87" s="242">
        <v>22000</v>
      </c>
      <c r="E87" s="242">
        <f t="shared" si="4"/>
        <v>110000</v>
      </c>
      <c r="F87" s="253">
        <f>SUM(E87)</f>
        <v>110000</v>
      </c>
    </row>
    <row r="88" spans="1:6">
      <c r="A88" s="254">
        <v>45995</v>
      </c>
      <c r="B88" s="255" t="s">
        <v>60</v>
      </c>
      <c r="C88" s="256">
        <v>2.5</v>
      </c>
      <c r="D88" s="111">
        <v>22000</v>
      </c>
      <c r="E88" s="111">
        <f t="shared" si="4"/>
        <v>55000</v>
      </c>
      <c r="F88" s="257">
        <f>SUM(E88:E109)</f>
        <v>1592250</v>
      </c>
    </row>
    <row r="89" spans="1:6">
      <c r="A89" s="254"/>
      <c r="B89" s="255" t="s">
        <v>94</v>
      </c>
      <c r="C89" s="256">
        <v>4</v>
      </c>
      <c r="D89" s="111">
        <v>39000</v>
      </c>
      <c r="E89" s="111">
        <f t="shared" si="4"/>
        <v>156000</v>
      </c>
      <c r="F89" s="257"/>
    </row>
    <row r="90" spans="1:6">
      <c r="A90" s="254"/>
      <c r="B90" s="255" t="s">
        <v>63</v>
      </c>
      <c r="C90" s="256">
        <v>5</v>
      </c>
      <c r="D90" s="111">
        <v>24000</v>
      </c>
      <c r="E90" s="111">
        <f t="shared" si="4"/>
        <v>120000</v>
      </c>
      <c r="F90" s="257"/>
    </row>
    <row r="91" spans="1:6">
      <c r="A91" s="254"/>
      <c r="B91" s="255" t="s">
        <v>71</v>
      </c>
      <c r="C91" s="256">
        <v>5</v>
      </c>
      <c r="D91" s="111">
        <v>66000</v>
      </c>
      <c r="E91" s="111">
        <f t="shared" si="4"/>
        <v>330000</v>
      </c>
      <c r="F91" s="257"/>
    </row>
    <row r="92" spans="1:6">
      <c r="A92" s="254"/>
      <c r="B92" s="255" t="s">
        <v>70</v>
      </c>
      <c r="C92" s="256">
        <v>3</v>
      </c>
      <c r="D92" s="111">
        <v>25000</v>
      </c>
      <c r="E92" s="111">
        <f t="shared" si="4"/>
        <v>75000</v>
      </c>
      <c r="F92" s="257"/>
    </row>
    <row r="93" spans="1:6">
      <c r="A93" s="254"/>
      <c r="B93" s="255" t="s">
        <v>149</v>
      </c>
      <c r="C93" s="256">
        <v>1</v>
      </c>
      <c r="D93" s="111">
        <v>220000</v>
      </c>
      <c r="E93" s="111">
        <f t="shared" si="4"/>
        <v>220000</v>
      </c>
      <c r="F93" s="257"/>
    </row>
    <row r="94" spans="1:6">
      <c r="A94" s="254"/>
      <c r="B94" s="255" t="s">
        <v>65</v>
      </c>
      <c r="C94" s="256">
        <v>0.05</v>
      </c>
      <c r="D94" s="111">
        <v>83000</v>
      </c>
      <c r="E94" s="111">
        <f t="shared" si="4"/>
        <v>4150</v>
      </c>
      <c r="F94" s="257"/>
    </row>
    <row r="95" spans="1:6">
      <c r="A95" s="254"/>
      <c r="B95" s="255" t="s">
        <v>109</v>
      </c>
      <c r="C95" s="256">
        <v>1</v>
      </c>
      <c r="D95" s="111">
        <v>31000</v>
      </c>
      <c r="E95" s="111">
        <f t="shared" si="4"/>
        <v>31000</v>
      </c>
      <c r="F95" s="257"/>
    </row>
    <row r="96" spans="1:8">
      <c r="A96" s="254"/>
      <c r="B96" s="255" t="s">
        <v>99</v>
      </c>
      <c r="C96" s="256">
        <v>1.5</v>
      </c>
      <c r="D96" s="111">
        <v>17000</v>
      </c>
      <c r="E96" s="111">
        <f t="shared" si="4"/>
        <v>25500</v>
      </c>
      <c r="F96" s="257"/>
      <c r="H96" s="246"/>
    </row>
    <row r="97" spans="1:6">
      <c r="A97" s="254"/>
      <c r="B97" s="255" t="s">
        <v>79</v>
      </c>
      <c r="C97" s="256">
        <v>2</v>
      </c>
      <c r="D97" s="111">
        <v>28000</v>
      </c>
      <c r="E97" s="111">
        <f t="shared" si="4"/>
        <v>56000</v>
      </c>
      <c r="F97" s="257"/>
    </row>
    <row r="98" spans="1:6">
      <c r="A98" s="254"/>
      <c r="B98" s="255" t="s">
        <v>98</v>
      </c>
      <c r="C98" s="256">
        <v>0.5</v>
      </c>
      <c r="D98" s="111">
        <v>72000</v>
      </c>
      <c r="E98" s="111">
        <f t="shared" si="4"/>
        <v>36000</v>
      </c>
      <c r="F98" s="257"/>
    </row>
    <row r="99" spans="1:6">
      <c r="A99" s="254"/>
      <c r="B99" s="255" t="s">
        <v>119</v>
      </c>
      <c r="C99" s="256">
        <v>2</v>
      </c>
      <c r="D99" s="111">
        <v>60000</v>
      </c>
      <c r="E99" s="111">
        <f t="shared" si="4"/>
        <v>120000</v>
      </c>
      <c r="F99" s="257"/>
    </row>
    <row r="100" spans="1:6">
      <c r="A100" s="254"/>
      <c r="B100" s="255" t="s">
        <v>42</v>
      </c>
      <c r="C100" s="256">
        <v>0.5</v>
      </c>
      <c r="D100" s="111">
        <v>39000</v>
      </c>
      <c r="E100" s="111">
        <f t="shared" si="4"/>
        <v>19500</v>
      </c>
      <c r="F100" s="257"/>
    </row>
    <row r="101" spans="1:6">
      <c r="A101" s="254"/>
      <c r="B101" s="255" t="s">
        <v>41</v>
      </c>
      <c r="C101" s="256">
        <v>1</v>
      </c>
      <c r="D101" s="111">
        <v>39000</v>
      </c>
      <c r="E101" s="111">
        <f t="shared" si="4"/>
        <v>39000</v>
      </c>
      <c r="F101" s="257"/>
    </row>
    <row r="102" spans="1:6">
      <c r="A102" s="254"/>
      <c r="B102" s="255" t="s">
        <v>47</v>
      </c>
      <c r="C102" s="256">
        <v>1</v>
      </c>
      <c r="D102" s="111">
        <v>88000</v>
      </c>
      <c r="E102" s="111">
        <f t="shared" si="4"/>
        <v>88000</v>
      </c>
      <c r="F102" s="257"/>
    </row>
    <row r="103" spans="1:6">
      <c r="A103" s="254"/>
      <c r="B103" s="255" t="s">
        <v>74</v>
      </c>
      <c r="C103" s="256">
        <v>1</v>
      </c>
      <c r="D103" s="111">
        <v>50000</v>
      </c>
      <c r="E103" s="111">
        <f t="shared" si="4"/>
        <v>50000</v>
      </c>
      <c r="F103" s="257"/>
    </row>
    <row r="104" spans="1:6">
      <c r="A104" s="254"/>
      <c r="B104" s="255" t="s">
        <v>73</v>
      </c>
      <c r="C104" s="256">
        <v>0.1</v>
      </c>
      <c r="D104" s="111">
        <v>61000</v>
      </c>
      <c r="E104" s="111">
        <f t="shared" si="4"/>
        <v>6100</v>
      </c>
      <c r="F104" s="257"/>
    </row>
    <row r="105" spans="1:6">
      <c r="A105" s="254"/>
      <c r="B105" s="255" t="s">
        <v>105</v>
      </c>
      <c r="C105" s="256">
        <v>0.4</v>
      </c>
      <c r="D105" s="111">
        <v>80000</v>
      </c>
      <c r="E105" s="111">
        <f t="shared" si="4"/>
        <v>32000</v>
      </c>
      <c r="F105" s="257"/>
    </row>
    <row r="106" spans="1:6">
      <c r="A106" s="254"/>
      <c r="B106" s="255" t="s">
        <v>77</v>
      </c>
      <c r="C106" s="256">
        <v>0.4</v>
      </c>
      <c r="D106" s="111">
        <v>70000</v>
      </c>
      <c r="E106" s="111">
        <f t="shared" si="4"/>
        <v>28000</v>
      </c>
      <c r="F106" s="257"/>
    </row>
    <row r="107" spans="1:6">
      <c r="A107" s="254"/>
      <c r="B107" s="255" t="s">
        <v>75</v>
      </c>
      <c r="C107" s="256">
        <v>0.5</v>
      </c>
      <c r="D107" s="111">
        <v>70000</v>
      </c>
      <c r="E107" s="111">
        <f t="shared" si="4"/>
        <v>35000</v>
      </c>
      <c r="F107" s="257"/>
    </row>
    <row r="108" spans="1:6">
      <c r="A108" s="254"/>
      <c r="B108" s="255" t="s">
        <v>150</v>
      </c>
      <c r="C108" s="256">
        <v>0.3</v>
      </c>
      <c r="D108" s="111">
        <v>120000</v>
      </c>
      <c r="E108" s="111">
        <f t="shared" si="4"/>
        <v>36000</v>
      </c>
      <c r="F108" s="257"/>
    </row>
    <row r="109" spans="1:6">
      <c r="A109" s="258"/>
      <c r="B109" s="255" t="s">
        <v>104</v>
      </c>
      <c r="C109" s="256">
        <v>30</v>
      </c>
      <c r="D109" s="111">
        <v>1000</v>
      </c>
      <c r="E109" s="111">
        <f t="shared" si="4"/>
        <v>30000</v>
      </c>
      <c r="F109" s="259"/>
    </row>
    <row r="110" spans="1:6">
      <c r="A110" s="239">
        <v>45996</v>
      </c>
      <c r="B110" s="240" t="s">
        <v>63</v>
      </c>
      <c r="C110" s="241">
        <v>5</v>
      </c>
      <c r="D110" s="242">
        <v>24000</v>
      </c>
      <c r="E110" s="111">
        <f t="shared" ref="E110:E131" si="5">D110*C110</f>
        <v>120000</v>
      </c>
      <c r="F110" s="243">
        <f>SUM(E110:E131)</f>
        <v>1080650</v>
      </c>
    </row>
    <row r="111" spans="1:6">
      <c r="A111" s="244"/>
      <c r="B111" s="240" t="s">
        <v>138</v>
      </c>
      <c r="C111" s="241">
        <v>11.1</v>
      </c>
      <c r="D111" s="242">
        <v>15000</v>
      </c>
      <c r="E111" s="111">
        <f t="shared" si="5"/>
        <v>166500</v>
      </c>
      <c r="F111" s="245"/>
    </row>
    <row r="112" spans="1:6">
      <c r="A112" s="244"/>
      <c r="B112" s="240" t="s">
        <v>102</v>
      </c>
      <c r="C112" s="241">
        <v>11</v>
      </c>
      <c r="D112" s="242">
        <v>10000</v>
      </c>
      <c r="E112" s="111">
        <f t="shared" si="5"/>
        <v>110000</v>
      </c>
      <c r="F112" s="245"/>
    </row>
    <row r="113" spans="1:6">
      <c r="A113" s="244"/>
      <c r="B113" s="240" t="s">
        <v>41</v>
      </c>
      <c r="C113" s="241">
        <v>1</v>
      </c>
      <c r="D113" s="242">
        <v>39000</v>
      </c>
      <c r="E113" s="111">
        <f t="shared" si="5"/>
        <v>39000</v>
      </c>
      <c r="F113" s="245"/>
    </row>
    <row r="114" spans="1:6">
      <c r="A114" s="244"/>
      <c r="B114" s="240" t="s">
        <v>42</v>
      </c>
      <c r="C114" s="241">
        <v>1</v>
      </c>
      <c r="D114" s="242">
        <v>39000</v>
      </c>
      <c r="E114" s="111">
        <f t="shared" si="5"/>
        <v>39000</v>
      </c>
      <c r="F114" s="245"/>
    </row>
    <row r="115" spans="1:6">
      <c r="A115" s="244"/>
      <c r="B115" s="240" t="s">
        <v>119</v>
      </c>
      <c r="C115" s="241">
        <v>1</v>
      </c>
      <c r="D115" s="242">
        <v>60000</v>
      </c>
      <c r="E115" s="111">
        <f t="shared" si="5"/>
        <v>60000</v>
      </c>
      <c r="F115" s="245"/>
    </row>
    <row r="116" spans="1:6">
      <c r="A116" s="244"/>
      <c r="B116" s="240" t="s">
        <v>120</v>
      </c>
      <c r="C116" s="241">
        <v>0.5</v>
      </c>
      <c r="D116" s="242">
        <v>35000</v>
      </c>
      <c r="E116" s="111">
        <f t="shared" si="5"/>
        <v>17500</v>
      </c>
      <c r="F116" s="245"/>
    </row>
    <row r="117" spans="1:6">
      <c r="A117" s="244"/>
      <c r="B117" s="240" t="s">
        <v>151</v>
      </c>
      <c r="C117" s="241">
        <v>3</v>
      </c>
      <c r="D117" s="242">
        <v>55000</v>
      </c>
      <c r="E117" s="111">
        <f t="shared" si="5"/>
        <v>165000</v>
      </c>
      <c r="F117" s="245"/>
    </row>
    <row r="118" spans="1:6">
      <c r="A118" s="244"/>
      <c r="B118" s="240" t="s">
        <v>60</v>
      </c>
      <c r="C118" s="241">
        <v>3.8</v>
      </c>
      <c r="D118" s="242">
        <v>22000</v>
      </c>
      <c r="E118" s="111">
        <f t="shared" si="5"/>
        <v>83600</v>
      </c>
      <c r="F118" s="245"/>
    </row>
    <row r="119" spans="1:6">
      <c r="A119" s="244"/>
      <c r="B119" s="240" t="s">
        <v>152</v>
      </c>
      <c r="C119" s="241">
        <v>0.06</v>
      </c>
      <c r="D119" s="242">
        <v>300000</v>
      </c>
      <c r="E119" s="111">
        <f t="shared" si="5"/>
        <v>18000</v>
      </c>
      <c r="F119" s="245"/>
    </row>
    <row r="120" spans="1:6">
      <c r="A120" s="244"/>
      <c r="B120" s="240" t="s">
        <v>110</v>
      </c>
      <c r="C120" s="241">
        <v>0.2</v>
      </c>
      <c r="D120" s="242">
        <v>55000</v>
      </c>
      <c r="E120" s="111">
        <f t="shared" si="5"/>
        <v>11000</v>
      </c>
      <c r="F120" s="245"/>
    </row>
    <row r="121" spans="1:6">
      <c r="A121" s="244"/>
      <c r="B121" s="240" t="s">
        <v>130</v>
      </c>
      <c r="C121" s="241">
        <v>0.2</v>
      </c>
      <c r="D121" s="242">
        <v>61000</v>
      </c>
      <c r="E121" s="111">
        <f t="shared" si="5"/>
        <v>12200</v>
      </c>
      <c r="F121" s="245"/>
    </row>
    <row r="122" spans="1:6">
      <c r="A122" s="244"/>
      <c r="B122" s="240" t="s">
        <v>65</v>
      </c>
      <c r="C122" s="241">
        <v>0.05</v>
      </c>
      <c r="D122" s="242">
        <v>83000</v>
      </c>
      <c r="E122" s="111">
        <f t="shared" si="5"/>
        <v>4150</v>
      </c>
      <c r="F122" s="245"/>
    </row>
    <row r="123" spans="1:6">
      <c r="A123" s="244"/>
      <c r="B123" s="240" t="s">
        <v>144</v>
      </c>
      <c r="C123" s="241">
        <v>0.07</v>
      </c>
      <c r="D123" s="242">
        <v>110000</v>
      </c>
      <c r="E123" s="111">
        <f t="shared" si="5"/>
        <v>7700</v>
      </c>
      <c r="F123" s="245"/>
    </row>
    <row r="124" spans="1:6">
      <c r="A124" s="244"/>
      <c r="B124" s="240" t="s">
        <v>101</v>
      </c>
      <c r="C124" s="241">
        <v>1</v>
      </c>
      <c r="D124" s="242">
        <v>50000</v>
      </c>
      <c r="E124" s="111">
        <f t="shared" si="5"/>
        <v>50000</v>
      </c>
      <c r="F124" s="245"/>
    </row>
    <row r="125" spans="1:6">
      <c r="A125" s="244"/>
      <c r="B125" s="240" t="s">
        <v>100</v>
      </c>
      <c r="C125" s="241">
        <v>1</v>
      </c>
      <c r="D125" s="242">
        <v>9000</v>
      </c>
      <c r="E125" s="111">
        <f t="shared" si="5"/>
        <v>9000</v>
      </c>
      <c r="F125" s="245"/>
    </row>
    <row r="126" spans="1:6">
      <c r="A126" s="244"/>
      <c r="B126" s="240" t="s">
        <v>146</v>
      </c>
      <c r="C126" s="241">
        <v>1</v>
      </c>
      <c r="D126" s="242">
        <v>17000</v>
      </c>
      <c r="E126" s="111">
        <f t="shared" si="5"/>
        <v>17000</v>
      </c>
      <c r="F126" s="245"/>
    </row>
    <row r="127" spans="1:6">
      <c r="A127" s="244"/>
      <c r="B127" s="240" t="s">
        <v>99</v>
      </c>
      <c r="C127" s="241">
        <v>1.5</v>
      </c>
      <c r="D127" s="242">
        <v>17000</v>
      </c>
      <c r="E127" s="111">
        <f t="shared" si="5"/>
        <v>25500</v>
      </c>
      <c r="F127" s="245"/>
    </row>
    <row r="128" spans="1:6">
      <c r="A128" s="244"/>
      <c r="B128" s="240" t="s">
        <v>116</v>
      </c>
      <c r="C128" s="241">
        <v>0.5</v>
      </c>
      <c r="D128" s="242">
        <v>83000</v>
      </c>
      <c r="E128" s="111">
        <f t="shared" si="5"/>
        <v>41500</v>
      </c>
      <c r="F128" s="245"/>
    </row>
    <row r="129" spans="1:6">
      <c r="A129" s="244"/>
      <c r="B129" s="240" t="s">
        <v>98</v>
      </c>
      <c r="C129" s="241">
        <v>0.5</v>
      </c>
      <c r="D129" s="242">
        <v>72000</v>
      </c>
      <c r="E129" s="111">
        <f t="shared" si="5"/>
        <v>36000</v>
      </c>
      <c r="F129" s="245"/>
    </row>
    <row r="130" spans="1:6">
      <c r="A130" s="244"/>
      <c r="B130" s="240" t="s">
        <v>79</v>
      </c>
      <c r="C130" s="241">
        <v>1</v>
      </c>
      <c r="D130" s="242">
        <v>28000</v>
      </c>
      <c r="E130" s="111">
        <f t="shared" si="5"/>
        <v>28000</v>
      </c>
      <c r="F130" s="245"/>
    </row>
    <row r="131" spans="1:6">
      <c r="A131" s="247"/>
      <c r="B131" s="240" t="s">
        <v>74</v>
      </c>
      <c r="C131" s="241">
        <v>0.4</v>
      </c>
      <c r="D131" s="242">
        <v>50000</v>
      </c>
      <c r="E131" s="111">
        <f t="shared" si="5"/>
        <v>20000</v>
      </c>
      <c r="F131" s="248"/>
    </row>
    <row r="132" spans="1:6">
      <c r="A132" s="239">
        <v>45996</v>
      </c>
      <c r="B132" s="240" t="s">
        <v>73</v>
      </c>
      <c r="C132" s="241">
        <v>0.4</v>
      </c>
      <c r="D132" s="242">
        <v>61000</v>
      </c>
      <c r="E132" s="111">
        <f t="shared" ref="E132:E139" si="6">D132*C132</f>
        <v>24400</v>
      </c>
      <c r="F132" s="243">
        <f>SUM(E132:E139)</f>
        <v>220750</v>
      </c>
    </row>
    <row r="133" spans="1:6">
      <c r="A133" s="244"/>
      <c r="B133" s="240" t="s">
        <v>83</v>
      </c>
      <c r="C133" s="241">
        <v>0.2</v>
      </c>
      <c r="D133" s="242">
        <v>28000</v>
      </c>
      <c r="E133" s="111">
        <f t="shared" si="6"/>
        <v>5600</v>
      </c>
      <c r="F133" s="245"/>
    </row>
    <row r="134" spans="1:6">
      <c r="A134" s="244"/>
      <c r="B134" s="240" t="s">
        <v>150</v>
      </c>
      <c r="C134" s="241">
        <v>0.2</v>
      </c>
      <c r="D134" s="242">
        <v>120000</v>
      </c>
      <c r="E134" s="111" t="s">
        <v>4</v>
      </c>
      <c r="F134" s="245"/>
    </row>
    <row r="135" spans="1:6">
      <c r="A135" s="244"/>
      <c r="B135" s="240" t="s">
        <v>75</v>
      </c>
      <c r="C135" s="241">
        <v>1</v>
      </c>
      <c r="D135" s="242">
        <v>70000</v>
      </c>
      <c r="E135" s="111">
        <f t="shared" si="6"/>
        <v>70000</v>
      </c>
      <c r="F135" s="245"/>
    </row>
    <row r="136" spans="1:6">
      <c r="A136" s="244"/>
      <c r="B136" s="240" t="s">
        <v>77</v>
      </c>
      <c r="C136" s="241">
        <v>0.3</v>
      </c>
      <c r="D136" s="242">
        <v>70000</v>
      </c>
      <c r="E136" s="111">
        <f t="shared" si="6"/>
        <v>21000</v>
      </c>
      <c r="F136" s="245"/>
    </row>
    <row r="137" spans="1:6">
      <c r="A137" s="244"/>
      <c r="B137" s="240" t="s">
        <v>105</v>
      </c>
      <c r="C137" s="241">
        <v>0.5</v>
      </c>
      <c r="D137" s="242">
        <v>80000</v>
      </c>
      <c r="E137" s="111">
        <f t="shared" si="6"/>
        <v>40000</v>
      </c>
      <c r="F137" s="245"/>
    </row>
    <row r="138" spans="1:6">
      <c r="A138" s="244"/>
      <c r="B138" s="240" t="s">
        <v>104</v>
      </c>
      <c r="C138" s="241">
        <v>30</v>
      </c>
      <c r="D138" s="242">
        <v>1000</v>
      </c>
      <c r="E138" s="111">
        <f t="shared" si="6"/>
        <v>30000</v>
      </c>
      <c r="F138" s="245"/>
    </row>
    <row r="139" spans="1:6">
      <c r="A139" s="247"/>
      <c r="B139" s="240" t="s">
        <v>133</v>
      </c>
      <c r="C139" s="241">
        <v>0.35</v>
      </c>
      <c r="D139" s="242">
        <v>85000</v>
      </c>
      <c r="E139" s="111">
        <f t="shared" si="6"/>
        <v>29750</v>
      </c>
      <c r="F139" s="248"/>
    </row>
    <row r="140" spans="1:6">
      <c r="A140" s="239">
        <v>45997</v>
      </c>
      <c r="B140" s="240" t="s">
        <v>99</v>
      </c>
      <c r="C140" s="241">
        <v>3</v>
      </c>
      <c r="D140" s="242">
        <v>17000</v>
      </c>
      <c r="E140" s="111">
        <f t="shared" ref="E140:E155" si="7">D140*C140</f>
        <v>51000</v>
      </c>
      <c r="F140" s="243">
        <f>SUM(E140:E155)</f>
        <v>752650</v>
      </c>
    </row>
    <row r="141" spans="1:6">
      <c r="A141" s="244"/>
      <c r="B141" s="240" t="s">
        <v>65</v>
      </c>
      <c r="C141" s="241">
        <v>0.05</v>
      </c>
      <c r="D141" s="242">
        <v>83000</v>
      </c>
      <c r="E141" s="111">
        <f t="shared" si="7"/>
        <v>4150</v>
      </c>
      <c r="F141" s="245"/>
    </row>
    <row r="142" spans="1:6">
      <c r="A142" s="244"/>
      <c r="B142" s="240" t="s">
        <v>95</v>
      </c>
      <c r="C142" s="241">
        <v>0.1</v>
      </c>
      <c r="D142" s="242">
        <v>72000</v>
      </c>
      <c r="E142" s="111">
        <f t="shared" si="7"/>
        <v>7200</v>
      </c>
      <c r="F142" s="245"/>
    </row>
    <row r="143" spans="1:6">
      <c r="A143" s="244"/>
      <c r="B143" s="240" t="s">
        <v>71</v>
      </c>
      <c r="C143" s="241">
        <v>3</v>
      </c>
      <c r="D143" s="242">
        <v>66000</v>
      </c>
      <c r="E143" s="111">
        <f t="shared" si="7"/>
        <v>198000</v>
      </c>
      <c r="F143" s="245"/>
    </row>
    <row r="144" spans="1:6">
      <c r="A144" s="244"/>
      <c r="B144" s="240" t="s">
        <v>123</v>
      </c>
      <c r="C144" s="241">
        <v>2</v>
      </c>
      <c r="D144" s="242">
        <v>25000</v>
      </c>
      <c r="E144" s="111">
        <f t="shared" si="7"/>
        <v>50000</v>
      </c>
      <c r="F144" s="245"/>
    </row>
    <row r="145" spans="1:6">
      <c r="A145" s="244"/>
      <c r="B145" s="240" t="s">
        <v>24</v>
      </c>
      <c r="C145" s="241">
        <v>2</v>
      </c>
      <c r="D145" s="242">
        <v>25000</v>
      </c>
      <c r="E145" s="111">
        <f t="shared" si="7"/>
        <v>50000</v>
      </c>
      <c r="F145" s="245"/>
    </row>
    <row r="146" spans="1:6">
      <c r="A146" s="244"/>
      <c r="B146" s="240" t="s">
        <v>153</v>
      </c>
      <c r="C146" s="241">
        <v>1</v>
      </c>
      <c r="D146" s="242">
        <v>25000</v>
      </c>
      <c r="E146" s="111">
        <f t="shared" si="7"/>
        <v>25000</v>
      </c>
      <c r="F146" s="245"/>
    </row>
    <row r="147" spans="1:6">
      <c r="A147" s="244"/>
      <c r="B147" s="240" t="s">
        <v>154</v>
      </c>
      <c r="C147" s="241">
        <v>1</v>
      </c>
      <c r="D147" s="242">
        <v>30000</v>
      </c>
      <c r="E147" s="111">
        <f t="shared" si="7"/>
        <v>30000</v>
      </c>
      <c r="F147" s="245"/>
    </row>
    <row r="148" spans="1:6">
      <c r="A148" s="244"/>
      <c r="B148" s="240" t="s">
        <v>74</v>
      </c>
      <c r="C148" s="241">
        <v>0.5</v>
      </c>
      <c r="D148" s="242">
        <v>50000</v>
      </c>
      <c r="E148" s="111">
        <f t="shared" si="7"/>
        <v>25000</v>
      </c>
      <c r="F148" s="245"/>
    </row>
    <row r="149" spans="1:6">
      <c r="A149" s="244"/>
      <c r="B149" s="240" t="s">
        <v>73</v>
      </c>
      <c r="C149" s="241">
        <v>0.3</v>
      </c>
      <c r="D149" s="242">
        <v>61000</v>
      </c>
      <c r="E149" s="111">
        <f t="shared" si="7"/>
        <v>18300</v>
      </c>
      <c r="F149" s="245"/>
    </row>
    <row r="150" spans="1:6">
      <c r="A150" s="244"/>
      <c r="B150" s="240" t="s">
        <v>105</v>
      </c>
      <c r="C150" s="241">
        <v>0.5</v>
      </c>
      <c r="D150" s="242">
        <v>80000</v>
      </c>
      <c r="E150" s="111">
        <f t="shared" si="7"/>
        <v>40000</v>
      </c>
      <c r="F150" s="245"/>
    </row>
    <row r="151" spans="1:6">
      <c r="A151" s="244"/>
      <c r="B151" s="240" t="s">
        <v>150</v>
      </c>
      <c r="C151" s="241">
        <v>0.2</v>
      </c>
      <c r="D151" s="242">
        <v>120000</v>
      </c>
      <c r="E151" s="111">
        <f t="shared" si="7"/>
        <v>24000</v>
      </c>
      <c r="F151" s="245"/>
    </row>
    <row r="152" spans="1:6">
      <c r="A152" s="244"/>
      <c r="B152" s="240" t="s">
        <v>114</v>
      </c>
      <c r="C152" s="241">
        <v>1</v>
      </c>
      <c r="D152" s="242">
        <v>50000</v>
      </c>
      <c r="E152" s="111">
        <f t="shared" si="7"/>
        <v>50000</v>
      </c>
      <c r="F152" s="245"/>
    </row>
    <row r="153" spans="1:6">
      <c r="A153" s="244"/>
      <c r="B153" s="240" t="s">
        <v>121</v>
      </c>
      <c r="C153" s="241">
        <v>1</v>
      </c>
      <c r="D153" s="242">
        <v>61000</v>
      </c>
      <c r="E153" s="111">
        <f t="shared" si="7"/>
        <v>61000</v>
      </c>
      <c r="F153" s="245"/>
    </row>
    <row r="154" spans="1:6">
      <c r="A154" s="244"/>
      <c r="B154" s="240" t="s">
        <v>122</v>
      </c>
      <c r="C154" s="241">
        <v>1</v>
      </c>
      <c r="D154" s="242">
        <v>39000</v>
      </c>
      <c r="E154" s="111">
        <f t="shared" si="7"/>
        <v>39000</v>
      </c>
      <c r="F154" s="245"/>
    </row>
    <row r="155" spans="1:6">
      <c r="A155" s="247"/>
      <c r="B155" s="240" t="s">
        <v>18</v>
      </c>
      <c r="C155" s="241">
        <v>4</v>
      </c>
      <c r="D155" s="242">
        <v>20000</v>
      </c>
      <c r="E155" s="111">
        <f t="shared" si="7"/>
        <v>80000</v>
      </c>
      <c r="F155" s="248"/>
    </row>
    <row r="156" spans="1:6">
      <c r="A156" s="239">
        <v>45998</v>
      </c>
      <c r="B156" s="240" t="s">
        <v>60</v>
      </c>
      <c r="C156" s="241">
        <v>2</v>
      </c>
      <c r="D156" s="242">
        <v>22000</v>
      </c>
      <c r="E156" s="111">
        <f t="shared" ref="E156:E177" si="8">D156*C156</f>
        <v>44000</v>
      </c>
      <c r="F156" s="243">
        <f>SUM(E156:E177)</f>
        <v>994800</v>
      </c>
    </row>
    <row r="157" spans="1:6">
      <c r="A157" s="244"/>
      <c r="B157" s="240" t="s">
        <v>71</v>
      </c>
      <c r="C157" s="241">
        <v>2</v>
      </c>
      <c r="D157" s="242">
        <v>66000</v>
      </c>
      <c r="E157" s="111">
        <f t="shared" si="8"/>
        <v>132000</v>
      </c>
      <c r="F157" s="245"/>
    </row>
    <row r="158" spans="1:6">
      <c r="A158" s="244"/>
      <c r="B158" s="240" t="s">
        <v>155</v>
      </c>
      <c r="C158" s="241">
        <v>1</v>
      </c>
      <c r="D158" s="242">
        <v>39000</v>
      </c>
      <c r="E158" s="111">
        <f t="shared" si="8"/>
        <v>39000</v>
      </c>
      <c r="F158" s="245"/>
    </row>
    <row r="159" spans="1:6">
      <c r="A159" s="244"/>
      <c r="B159" s="240" t="s">
        <v>123</v>
      </c>
      <c r="C159" s="241">
        <v>5</v>
      </c>
      <c r="D159" s="242">
        <v>25000</v>
      </c>
      <c r="E159" s="111">
        <f t="shared" si="8"/>
        <v>125000</v>
      </c>
      <c r="F159" s="245"/>
    </row>
    <row r="160" spans="1:6">
      <c r="A160" s="244"/>
      <c r="B160" s="240" t="s">
        <v>156</v>
      </c>
      <c r="C160" s="241">
        <v>2</v>
      </c>
      <c r="D160" s="242">
        <v>45000</v>
      </c>
      <c r="E160" s="111">
        <f t="shared" si="8"/>
        <v>90000</v>
      </c>
      <c r="F160" s="245"/>
    </row>
    <row r="161" spans="1:6">
      <c r="A161" s="244"/>
      <c r="B161" s="240" t="s">
        <v>63</v>
      </c>
      <c r="C161" s="241">
        <v>7</v>
      </c>
      <c r="D161" s="242">
        <v>24000</v>
      </c>
      <c r="E161" s="111">
        <f t="shared" si="8"/>
        <v>168000</v>
      </c>
      <c r="F161" s="245"/>
    </row>
    <row r="162" spans="1:6">
      <c r="A162" s="244"/>
      <c r="B162" s="240" t="s">
        <v>157</v>
      </c>
      <c r="C162" s="241">
        <v>0.2</v>
      </c>
      <c r="D162" s="242">
        <v>50000</v>
      </c>
      <c r="E162" s="111">
        <f t="shared" si="8"/>
        <v>10000</v>
      </c>
      <c r="F162" s="245"/>
    </row>
    <row r="163" spans="1:6">
      <c r="A163" s="244"/>
      <c r="B163" s="240" t="s">
        <v>130</v>
      </c>
      <c r="C163" s="241">
        <v>0.2</v>
      </c>
      <c r="D163" s="242">
        <v>61000</v>
      </c>
      <c r="E163" s="111">
        <f t="shared" si="8"/>
        <v>12200</v>
      </c>
      <c r="F163" s="245"/>
    </row>
    <row r="164" spans="1:6">
      <c r="A164" s="244"/>
      <c r="B164" s="240" t="s">
        <v>65</v>
      </c>
      <c r="C164" s="241">
        <v>0.1</v>
      </c>
      <c r="D164" s="242">
        <v>83000</v>
      </c>
      <c r="E164" s="111">
        <f t="shared" si="8"/>
        <v>8300</v>
      </c>
      <c r="F164" s="245"/>
    </row>
    <row r="165" spans="1:6">
      <c r="A165" s="244"/>
      <c r="B165" s="240" t="s">
        <v>144</v>
      </c>
      <c r="C165" s="241">
        <v>0.07</v>
      </c>
      <c r="D165" s="242">
        <v>110000</v>
      </c>
      <c r="E165" s="111">
        <f t="shared" si="8"/>
        <v>7700</v>
      </c>
      <c r="F165" s="245"/>
    </row>
    <row r="166" spans="1:8">
      <c r="A166" s="244"/>
      <c r="B166" s="240" t="s">
        <v>97</v>
      </c>
      <c r="C166" s="241">
        <v>0.2</v>
      </c>
      <c r="D166" s="242">
        <v>33000</v>
      </c>
      <c r="E166" s="111">
        <f t="shared" si="8"/>
        <v>6600</v>
      </c>
      <c r="F166" s="245"/>
      <c r="H166" s="246"/>
    </row>
    <row r="167" spans="1:6">
      <c r="A167" s="244"/>
      <c r="B167" s="240" t="s">
        <v>100</v>
      </c>
      <c r="C167" s="241">
        <v>1</v>
      </c>
      <c r="D167" s="242">
        <v>9000</v>
      </c>
      <c r="E167" s="111">
        <f t="shared" si="8"/>
        <v>9000</v>
      </c>
      <c r="F167" s="245"/>
    </row>
    <row r="168" spans="1:6">
      <c r="A168" s="244"/>
      <c r="B168" s="240" t="s">
        <v>158</v>
      </c>
      <c r="C168" s="241">
        <v>1</v>
      </c>
      <c r="D168" s="242">
        <v>50000</v>
      </c>
      <c r="E168" s="111">
        <f t="shared" si="8"/>
        <v>50000</v>
      </c>
      <c r="F168" s="245"/>
    </row>
    <row r="169" spans="1:6">
      <c r="A169" s="244"/>
      <c r="B169" s="240" t="s">
        <v>109</v>
      </c>
      <c r="C169" s="241">
        <v>1</v>
      </c>
      <c r="D169" s="242">
        <v>31000</v>
      </c>
      <c r="E169" s="111">
        <f t="shared" si="8"/>
        <v>31000</v>
      </c>
      <c r="F169" s="245"/>
    </row>
    <row r="170" spans="1:6">
      <c r="A170" s="244"/>
      <c r="B170" s="240" t="s">
        <v>99</v>
      </c>
      <c r="C170" s="241">
        <v>0.5</v>
      </c>
      <c r="D170" s="242">
        <v>17000</v>
      </c>
      <c r="E170" s="111">
        <f t="shared" si="8"/>
        <v>8500</v>
      </c>
      <c r="F170" s="245"/>
    </row>
    <row r="171" spans="1:6">
      <c r="A171" s="244"/>
      <c r="B171" s="240" t="s">
        <v>74</v>
      </c>
      <c r="C171" s="241">
        <v>0.5</v>
      </c>
      <c r="D171" s="242">
        <v>50000</v>
      </c>
      <c r="E171" s="111">
        <f t="shared" si="8"/>
        <v>25000</v>
      </c>
      <c r="F171" s="245"/>
    </row>
    <row r="172" spans="1:6">
      <c r="A172" s="244"/>
      <c r="B172" s="240" t="s">
        <v>73</v>
      </c>
      <c r="C172" s="241">
        <v>0.5</v>
      </c>
      <c r="D172" s="242">
        <v>61000</v>
      </c>
      <c r="E172" s="111">
        <f t="shared" si="8"/>
        <v>30500</v>
      </c>
      <c r="F172" s="245"/>
    </row>
    <row r="173" spans="1:6">
      <c r="A173" s="244"/>
      <c r="B173" s="240" t="s">
        <v>24</v>
      </c>
      <c r="C173" s="241">
        <v>2</v>
      </c>
      <c r="D173" s="242">
        <v>25000</v>
      </c>
      <c r="E173" s="111">
        <f t="shared" si="8"/>
        <v>50000</v>
      </c>
      <c r="F173" s="245"/>
    </row>
    <row r="174" spans="1:6">
      <c r="A174" s="244"/>
      <c r="B174" s="240" t="s">
        <v>77</v>
      </c>
      <c r="C174" s="241">
        <v>0.2</v>
      </c>
      <c r="D174" s="242">
        <v>70000</v>
      </c>
      <c r="E174" s="111">
        <f t="shared" si="8"/>
        <v>14000</v>
      </c>
      <c r="F174" s="245"/>
    </row>
    <row r="175" spans="1:6">
      <c r="A175" s="244"/>
      <c r="B175" s="240" t="s">
        <v>150</v>
      </c>
      <c r="C175" s="241">
        <v>0.2</v>
      </c>
      <c r="D175" s="242">
        <v>120000</v>
      </c>
      <c r="E175" s="111">
        <f t="shared" si="8"/>
        <v>24000</v>
      </c>
      <c r="F175" s="245"/>
    </row>
    <row r="176" spans="1:6">
      <c r="A176" s="244"/>
      <c r="B176" s="240" t="s">
        <v>75</v>
      </c>
      <c r="C176" s="241">
        <v>1</v>
      </c>
      <c r="D176" s="242">
        <v>70000</v>
      </c>
      <c r="E176" s="111">
        <f t="shared" si="8"/>
        <v>70000</v>
      </c>
      <c r="F176" s="245"/>
    </row>
    <row r="177" spans="1:6">
      <c r="A177" s="247"/>
      <c r="B177" s="240" t="s">
        <v>105</v>
      </c>
      <c r="C177" s="241">
        <v>0.5</v>
      </c>
      <c r="D177" s="242">
        <v>80000</v>
      </c>
      <c r="E177" s="111">
        <f t="shared" si="8"/>
        <v>40000</v>
      </c>
      <c r="F177" s="248"/>
    </row>
    <row r="178" spans="1:6">
      <c r="A178" s="239">
        <v>45998</v>
      </c>
      <c r="B178" s="240" t="s">
        <v>41</v>
      </c>
      <c r="C178" s="241">
        <v>2</v>
      </c>
      <c r="D178" s="242">
        <v>39000</v>
      </c>
      <c r="E178" s="111">
        <f t="shared" ref="E178:E186" si="9">D178*C178</f>
        <v>78000</v>
      </c>
      <c r="F178" s="249">
        <f>SUM(E178:E186)</f>
        <v>690000</v>
      </c>
    </row>
    <row r="179" spans="1:6">
      <c r="A179" s="244"/>
      <c r="B179" s="240" t="s">
        <v>42</v>
      </c>
      <c r="C179" s="241">
        <v>2</v>
      </c>
      <c r="D179" s="242">
        <v>39000</v>
      </c>
      <c r="E179" s="111">
        <f t="shared" si="9"/>
        <v>78000</v>
      </c>
      <c r="F179" s="250"/>
    </row>
    <row r="180" spans="1:6">
      <c r="A180" s="244"/>
      <c r="B180" s="240" t="s">
        <v>138</v>
      </c>
      <c r="C180" s="241">
        <v>12</v>
      </c>
      <c r="D180" s="242">
        <v>15000</v>
      </c>
      <c r="E180" s="111">
        <f t="shared" si="9"/>
        <v>180000</v>
      </c>
      <c r="F180" s="250"/>
    </row>
    <row r="181" spans="1:6">
      <c r="A181" s="244"/>
      <c r="B181" s="240" t="s">
        <v>122</v>
      </c>
      <c r="C181" s="241">
        <v>2</v>
      </c>
      <c r="D181" s="242">
        <v>39000</v>
      </c>
      <c r="E181" s="111">
        <f t="shared" si="9"/>
        <v>78000</v>
      </c>
      <c r="F181" s="250"/>
    </row>
    <row r="182" spans="1:6">
      <c r="A182" s="244"/>
      <c r="B182" s="240" t="s">
        <v>47</v>
      </c>
      <c r="C182" s="241">
        <v>0.1</v>
      </c>
      <c r="D182" s="242">
        <v>88000</v>
      </c>
      <c r="E182" s="111">
        <f t="shared" si="9"/>
        <v>8800</v>
      </c>
      <c r="F182" s="250"/>
    </row>
    <row r="183" spans="1:6">
      <c r="A183" s="244"/>
      <c r="B183" s="240" t="s">
        <v>48</v>
      </c>
      <c r="C183" s="241">
        <v>0.1</v>
      </c>
      <c r="D183" s="242">
        <v>72000</v>
      </c>
      <c r="E183" s="111">
        <f t="shared" si="9"/>
        <v>7200</v>
      </c>
      <c r="F183" s="250"/>
    </row>
    <row r="184" spans="1:6">
      <c r="A184" s="244"/>
      <c r="B184" s="240" t="s">
        <v>119</v>
      </c>
      <c r="C184" s="241">
        <v>2</v>
      </c>
      <c r="D184" s="242">
        <v>60000</v>
      </c>
      <c r="E184" s="111">
        <f t="shared" si="9"/>
        <v>120000</v>
      </c>
      <c r="F184" s="250"/>
    </row>
    <row r="185" spans="1:6">
      <c r="A185" s="244"/>
      <c r="B185" s="240" t="s">
        <v>151</v>
      </c>
      <c r="C185" s="241">
        <v>1</v>
      </c>
      <c r="D185" s="242">
        <v>55000</v>
      </c>
      <c r="E185" s="111">
        <f t="shared" si="9"/>
        <v>55000</v>
      </c>
      <c r="F185" s="250"/>
    </row>
    <row r="186" spans="1:6">
      <c r="A186" s="247"/>
      <c r="B186" s="240" t="s">
        <v>55</v>
      </c>
      <c r="C186" s="241">
        <v>1</v>
      </c>
      <c r="D186" s="242">
        <v>85000</v>
      </c>
      <c r="E186" s="111">
        <f t="shared" si="9"/>
        <v>85000</v>
      </c>
      <c r="F186" s="251"/>
    </row>
    <row r="187" spans="1:6">
      <c r="A187" s="252">
        <v>46000</v>
      </c>
      <c r="B187" s="240" t="s">
        <v>60</v>
      </c>
      <c r="C187" s="241">
        <v>2.1</v>
      </c>
      <c r="D187" s="242">
        <v>22000</v>
      </c>
      <c r="E187" s="111">
        <f t="shared" ref="E187:E214" si="10">D187*C187</f>
        <v>46200</v>
      </c>
      <c r="F187" s="260">
        <f>SUM(E187:E208)</f>
        <v>1138900</v>
      </c>
    </row>
    <row r="188" spans="1:6">
      <c r="A188" s="252"/>
      <c r="B188" s="240" t="s">
        <v>63</v>
      </c>
      <c r="C188" s="241">
        <v>8</v>
      </c>
      <c r="D188" s="242">
        <v>24000</v>
      </c>
      <c r="E188" s="111">
        <f t="shared" si="10"/>
        <v>192000</v>
      </c>
      <c r="F188" s="260"/>
    </row>
    <row r="189" spans="1:6">
      <c r="A189" s="252"/>
      <c r="B189" s="240" t="s">
        <v>123</v>
      </c>
      <c r="C189" s="241">
        <v>3</v>
      </c>
      <c r="D189" s="242">
        <v>25000</v>
      </c>
      <c r="E189" s="111">
        <f t="shared" si="10"/>
        <v>75000</v>
      </c>
      <c r="F189" s="260"/>
    </row>
    <row r="190" spans="1:6">
      <c r="A190" s="252"/>
      <c r="B190" s="240" t="s">
        <v>94</v>
      </c>
      <c r="C190" s="241">
        <v>1</v>
      </c>
      <c r="D190" s="242">
        <v>39000</v>
      </c>
      <c r="E190" s="111">
        <f t="shared" si="10"/>
        <v>39000</v>
      </c>
      <c r="F190" s="260"/>
    </row>
    <row r="191" spans="1:6">
      <c r="A191" s="252"/>
      <c r="B191" s="240" t="s">
        <v>159</v>
      </c>
      <c r="C191" s="241">
        <v>0.5</v>
      </c>
      <c r="D191" s="242">
        <v>200000</v>
      </c>
      <c r="E191" s="111">
        <f t="shared" si="10"/>
        <v>100000</v>
      </c>
      <c r="F191" s="260"/>
    </row>
    <row r="192" spans="1:6">
      <c r="A192" s="252"/>
      <c r="B192" s="240" t="s">
        <v>160</v>
      </c>
      <c r="C192" s="241">
        <v>0.44</v>
      </c>
      <c r="D192" s="242">
        <v>100000</v>
      </c>
      <c r="E192" s="111">
        <f t="shared" si="10"/>
        <v>44000</v>
      </c>
      <c r="F192" s="260"/>
    </row>
    <row r="193" spans="1:6">
      <c r="A193" s="252"/>
      <c r="B193" s="240" t="s">
        <v>120</v>
      </c>
      <c r="C193" s="241">
        <v>1</v>
      </c>
      <c r="D193" s="242">
        <v>35000</v>
      </c>
      <c r="E193" s="111">
        <f t="shared" si="10"/>
        <v>35000</v>
      </c>
      <c r="F193" s="260"/>
    </row>
    <row r="194" spans="1:6">
      <c r="A194" s="252"/>
      <c r="B194" s="240" t="s">
        <v>102</v>
      </c>
      <c r="C194" s="241">
        <v>2</v>
      </c>
      <c r="D194" s="242">
        <v>10000</v>
      </c>
      <c r="E194" s="111">
        <f t="shared" si="10"/>
        <v>20000</v>
      </c>
      <c r="F194" s="260"/>
    </row>
    <row r="195" spans="1:6">
      <c r="A195" s="252"/>
      <c r="B195" s="240" t="s">
        <v>41</v>
      </c>
      <c r="C195" s="241">
        <v>1</v>
      </c>
      <c r="D195" s="242">
        <v>39000</v>
      </c>
      <c r="E195" s="111">
        <f t="shared" si="10"/>
        <v>39000</v>
      </c>
      <c r="F195" s="260"/>
    </row>
    <row r="196" spans="1:6">
      <c r="A196" s="252"/>
      <c r="B196" s="240" t="s">
        <v>42</v>
      </c>
      <c r="C196" s="241">
        <v>1</v>
      </c>
      <c r="D196" s="242">
        <v>39000</v>
      </c>
      <c r="E196" s="111">
        <f t="shared" si="10"/>
        <v>39000</v>
      </c>
      <c r="F196" s="260"/>
    </row>
    <row r="197" spans="1:6">
      <c r="A197" s="252"/>
      <c r="B197" s="240" t="s">
        <v>114</v>
      </c>
      <c r="C197" s="241">
        <v>1</v>
      </c>
      <c r="D197" s="242">
        <v>50000</v>
      </c>
      <c r="E197" s="111">
        <f t="shared" si="10"/>
        <v>50000</v>
      </c>
      <c r="F197" s="260"/>
    </row>
    <row r="198" spans="1:6">
      <c r="A198" s="252"/>
      <c r="B198" s="240" t="s">
        <v>20</v>
      </c>
      <c r="C198" s="241">
        <v>1</v>
      </c>
      <c r="D198" s="242">
        <v>200000</v>
      </c>
      <c r="E198" s="111">
        <f t="shared" si="10"/>
        <v>200000</v>
      </c>
      <c r="F198" s="260"/>
    </row>
    <row r="199" spans="1:6">
      <c r="A199" s="252"/>
      <c r="B199" s="240" t="s">
        <v>65</v>
      </c>
      <c r="C199" s="241">
        <v>0.1</v>
      </c>
      <c r="D199" s="242">
        <v>83000</v>
      </c>
      <c r="E199" s="111">
        <f t="shared" si="10"/>
        <v>8300</v>
      </c>
      <c r="F199" s="260"/>
    </row>
    <row r="200" spans="1:6">
      <c r="A200" s="252"/>
      <c r="B200" s="240" t="s">
        <v>144</v>
      </c>
      <c r="C200" s="241">
        <v>0.07</v>
      </c>
      <c r="D200" s="242">
        <v>110000</v>
      </c>
      <c r="E200" s="111">
        <f t="shared" si="10"/>
        <v>7700</v>
      </c>
      <c r="F200" s="260"/>
    </row>
    <row r="201" spans="1:6">
      <c r="A201" s="252"/>
      <c r="B201" s="240" t="s">
        <v>110</v>
      </c>
      <c r="C201" s="241">
        <v>0.3</v>
      </c>
      <c r="D201" s="242">
        <v>55000</v>
      </c>
      <c r="E201" s="111">
        <f t="shared" si="10"/>
        <v>16500</v>
      </c>
      <c r="F201" s="260"/>
    </row>
    <row r="202" spans="1:7">
      <c r="A202" s="252"/>
      <c r="B202" s="240" t="s">
        <v>98</v>
      </c>
      <c r="C202" s="241">
        <v>1</v>
      </c>
      <c r="D202" s="242">
        <v>72000</v>
      </c>
      <c r="E202" s="111">
        <f t="shared" si="10"/>
        <v>72000</v>
      </c>
      <c r="F202" s="260"/>
      <c r="G202" s="246"/>
    </row>
    <row r="203" spans="1:6">
      <c r="A203" s="252"/>
      <c r="B203" s="240" t="s">
        <v>116</v>
      </c>
      <c r="C203" s="241">
        <v>0.5</v>
      </c>
      <c r="D203" s="242">
        <v>83000</v>
      </c>
      <c r="E203" s="111">
        <f t="shared" si="10"/>
        <v>41500</v>
      </c>
      <c r="F203" s="260"/>
    </row>
    <row r="204" spans="1:6">
      <c r="A204" s="252"/>
      <c r="B204" s="240" t="s">
        <v>79</v>
      </c>
      <c r="C204" s="241">
        <v>1.4</v>
      </c>
      <c r="D204" s="242">
        <v>28000</v>
      </c>
      <c r="E204" s="111">
        <f t="shared" si="10"/>
        <v>39200</v>
      </c>
      <c r="F204" s="260"/>
    </row>
    <row r="205" spans="1:6">
      <c r="A205" s="252"/>
      <c r="B205" s="240" t="s">
        <v>99</v>
      </c>
      <c r="C205" s="241">
        <v>1</v>
      </c>
      <c r="D205" s="242">
        <v>17000</v>
      </c>
      <c r="E205" s="111">
        <f t="shared" si="10"/>
        <v>17000</v>
      </c>
      <c r="F205" s="260"/>
    </row>
    <row r="206" spans="1:6">
      <c r="A206" s="252"/>
      <c r="B206" s="240" t="s">
        <v>146</v>
      </c>
      <c r="C206" s="241">
        <v>0.5</v>
      </c>
      <c r="D206" s="242">
        <v>17000</v>
      </c>
      <c r="E206" s="111">
        <f t="shared" si="10"/>
        <v>8500</v>
      </c>
      <c r="F206" s="260"/>
    </row>
    <row r="207" spans="1:6">
      <c r="A207" s="252"/>
      <c r="B207" s="240" t="s">
        <v>150</v>
      </c>
      <c r="C207" s="241">
        <v>0.2</v>
      </c>
      <c r="D207" s="242">
        <v>120000</v>
      </c>
      <c r="E207" s="111">
        <f t="shared" si="10"/>
        <v>24000</v>
      </c>
      <c r="F207" s="260"/>
    </row>
    <row r="208" spans="1:6">
      <c r="A208" s="252"/>
      <c r="B208" s="240" t="s">
        <v>74</v>
      </c>
      <c r="C208" s="241">
        <v>0.5</v>
      </c>
      <c r="D208" s="242">
        <v>50000</v>
      </c>
      <c r="E208" s="111">
        <f t="shared" si="10"/>
        <v>25000</v>
      </c>
      <c r="F208" s="260"/>
    </row>
    <row r="209" spans="1:6">
      <c r="A209" s="244">
        <v>46000</v>
      </c>
      <c r="B209" s="261" t="s">
        <v>73</v>
      </c>
      <c r="C209" s="262">
        <v>0.4</v>
      </c>
      <c r="D209" s="263">
        <v>61000</v>
      </c>
      <c r="E209" s="111">
        <f t="shared" si="10"/>
        <v>24400</v>
      </c>
      <c r="F209" s="250">
        <f>SUM(E209:E214)</f>
        <v>278600</v>
      </c>
    </row>
    <row r="210" spans="1:6">
      <c r="A210" s="244"/>
      <c r="B210" s="240" t="s">
        <v>151</v>
      </c>
      <c r="C210" s="241">
        <v>1</v>
      </c>
      <c r="D210" s="242">
        <v>55000</v>
      </c>
      <c r="E210" s="111">
        <f t="shared" si="10"/>
        <v>55000</v>
      </c>
      <c r="F210" s="250"/>
    </row>
    <row r="211" spans="1:6">
      <c r="A211" s="244"/>
      <c r="B211" s="240" t="s">
        <v>139</v>
      </c>
      <c r="C211" s="241">
        <v>0.3</v>
      </c>
      <c r="D211" s="242">
        <v>110000</v>
      </c>
      <c r="E211" s="111">
        <f t="shared" si="10"/>
        <v>33000</v>
      </c>
      <c r="F211" s="250"/>
    </row>
    <row r="212" spans="1:6">
      <c r="A212" s="244"/>
      <c r="B212" s="240" t="s">
        <v>83</v>
      </c>
      <c r="C212" s="241">
        <v>0.3</v>
      </c>
      <c r="D212" s="242">
        <v>250000</v>
      </c>
      <c r="E212" s="111">
        <f t="shared" si="10"/>
        <v>75000</v>
      </c>
      <c r="F212" s="250"/>
    </row>
    <row r="213" spans="1:6">
      <c r="A213" s="244"/>
      <c r="B213" s="240" t="s">
        <v>105</v>
      </c>
      <c r="C213" s="241">
        <v>0.3</v>
      </c>
      <c r="D213" s="242">
        <v>80000</v>
      </c>
      <c r="E213" s="111">
        <f t="shared" si="10"/>
        <v>24000</v>
      </c>
      <c r="F213" s="250"/>
    </row>
    <row r="214" spans="1:6">
      <c r="A214" s="247"/>
      <c r="B214" s="240" t="s">
        <v>75</v>
      </c>
      <c r="C214" s="241">
        <v>0.96</v>
      </c>
      <c r="D214" s="242">
        <v>70000</v>
      </c>
      <c r="E214" s="111">
        <f t="shared" si="10"/>
        <v>67200</v>
      </c>
      <c r="F214" s="251"/>
    </row>
    <row r="215" spans="1:6">
      <c r="A215" s="239">
        <v>46002</v>
      </c>
      <c r="B215" s="240" t="s">
        <v>73</v>
      </c>
      <c r="C215" s="241">
        <v>0.5</v>
      </c>
      <c r="D215" s="242">
        <v>61000</v>
      </c>
      <c r="E215" s="111">
        <f t="shared" ref="E215:E236" si="11">D215*C215</f>
        <v>30500</v>
      </c>
      <c r="F215" s="243">
        <f>SUM(E215:E236)</f>
        <v>1244500</v>
      </c>
    </row>
    <row r="216" spans="1:6">
      <c r="A216" s="244"/>
      <c r="B216" s="240" t="s">
        <v>74</v>
      </c>
      <c r="C216" s="241">
        <v>0.5</v>
      </c>
      <c r="D216" s="242">
        <v>50000</v>
      </c>
      <c r="E216" s="111">
        <f t="shared" si="11"/>
        <v>25000</v>
      </c>
      <c r="F216" s="245"/>
    </row>
    <row r="217" spans="1:6">
      <c r="A217" s="244"/>
      <c r="B217" s="240" t="s">
        <v>75</v>
      </c>
      <c r="C217" s="241">
        <v>1</v>
      </c>
      <c r="D217" s="242">
        <v>70000</v>
      </c>
      <c r="E217" s="111">
        <f t="shared" si="11"/>
        <v>70000</v>
      </c>
      <c r="F217" s="245"/>
    </row>
    <row r="218" spans="1:6">
      <c r="A218" s="244"/>
      <c r="B218" s="240" t="s">
        <v>139</v>
      </c>
      <c r="C218" s="241">
        <v>0.3</v>
      </c>
      <c r="D218" s="242">
        <v>120000</v>
      </c>
      <c r="E218" s="111">
        <f t="shared" si="11"/>
        <v>36000</v>
      </c>
      <c r="F218" s="245"/>
    </row>
    <row r="219" spans="1:6">
      <c r="A219" s="244"/>
      <c r="B219" s="240" t="s">
        <v>150</v>
      </c>
      <c r="C219" s="241">
        <v>0.2</v>
      </c>
      <c r="D219" s="242">
        <v>120000</v>
      </c>
      <c r="E219" s="111">
        <f t="shared" si="11"/>
        <v>24000</v>
      </c>
      <c r="F219" s="245"/>
    </row>
    <row r="220" spans="1:6">
      <c r="A220" s="244"/>
      <c r="B220" s="240" t="s">
        <v>16</v>
      </c>
      <c r="C220" s="241">
        <v>0.1</v>
      </c>
      <c r="D220" s="242">
        <v>22000</v>
      </c>
      <c r="E220" s="111">
        <f t="shared" si="11"/>
        <v>2200</v>
      </c>
      <c r="F220" s="245"/>
    </row>
    <row r="221" spans="1:6">
      <c r="A221" s="244"/>
      <c r="B221" s="240" t="s">
        <v>161</v>
      </c>
      <c r="C221" s="241">
        <v>0.3</v>
      </c>
      <c r="D221" s="242">
        <v>72000</v>
      </c>
      <c r="E221" s="111">
        <f t="shared" si="11"/>
        <v>21600</v>
      </c>
      <c r="F221" s="245"/>
    </row>
    <row r="222" spans="1:6">
      <c r="A222" s="244"/>
      <c r="B222" s="240" t="s">
        <v>105</v>
      </c>
      <c r="C222" s="241">
        <v>0.5</v>
      </c>
      <c r="D222" s="242">
        <v>80000</v>
      </c>
      <c r="E222" s="111">
        <f t="shared" si="11"/>
        <v>40000</v>
      </c>
      <c r="F222" s="245"/>
    </row>
    <row r="223" spans="1:6">
      <c r="A223" s="244"/>
      <c r="B223" s="240" t="s">
        <v>67</v>
      </c>
      <c r="C223" s="241">
        <v>0.5</v>
      </c>
      <c r="D223" s="242">
        <v>94000</v>
      </c>
      <c r="E223" s="111">
        <f t="shared" si="11"/>
        <v>47000</v>
      </c>
      <c r="F223" s="245"/>
    </row>
    <row r="224" spans="1:6">
      <c r="A224" s="244"/>
      <c r="B224" s="240" t="s">
        <v>116</v>
      </c>
      <c r="C224" s="241">
        <v>0.3</v>
      </c>
      <c r="D224" s="242">
        <v>83000</v>
      </c>
      <c r="E224" s="111">
        <f t="shared" si="11"/>
        <v>24900</v>
      </c>
      <c r="F224" s="245"/>
    </row>
    <row r="225" spans="1:6">
      <c r="A225" s="244"/>
      <c r="B225" s="240" t="s">
        <v>162</v>
      </c>
      <c r="C225" s="241">
        <v>2</v>
      </c>
      <c r="D225" s="242">
        <v>60000</v>
      </c>
      <c r="E225" s="111">
        <f t="shared" si="11"/>
        <v>120000</v>
      </c>
      <c r="F225" s="245"/>
    </row>
    <row r="226" spans="1:6">
      <c r="A226" s="244"/>
      <c r="B226" s="240" t="s">
        <v>101</v>
      </c>
      <c r="C226" s="241">
        <v>1.5</v>
      </c>
      <c r="D226" s="242">
        <v>50000</v>
      </c>
      <c r="E226" s="111">
        <f t="shared" si="11"/>
        <v>75000</v>
      </c>
      <c r="F226" s="245"/>
    </row>
    <row r="227" spans="1:6">
      <c r="A227" s="244"/>
      <c r="B227" s="240" t="s">
        <v>109</v>
      </c>
      <c r="C227" s="241">
        <v>1</v>
      </c>
      <c r="D227" s="242">
        <v>31000</v>
      </c>
      <c r="E227" s="111">
        <f t="shared" si="11"/>
        <v>31000</v>
      </c>
      <c r="F227" s="245"/>
    </row>
    <row r="228" spans="1:6">
      <c r="A228" s="244"/>
      <c r="B228" s="240" t="s">
        <v>145</v>
      </c>
      <c r="C228" s="241">
        <v>2</v>
      </c>
      <c r="D228" s="242">
        <v>25000</v>
      </c>
      <c r="E228" s="111">
        <f t="shared" si="11"/>
        <v>50000</v>
      </c>
      <c r="F228" s="245"/>
    </row>
    <row r="229" spans="1:6">
      <c r="A229" s="244"/>
      <c r="B229" s="240" t="s">
        <v>65</v>
      </c>
      <c r="C229" s="241">
        <v>0.1</v>
      </c>
      <c r="D229" s="242">
        <v>83000</v>
      </c>
      <c r="E229" s="111">
        <f t="shared" si="11"/>
        <v>8300</v>
      </c>
      <c r="F229" s="245"/>
    </row>
    <row r="230" spans="1:6">
      <c r="A230" s="244"/>
      <c r="B230" s="240" t="s">
        <v>144</v>
      </c>
      <c r="C230" s="241">
        <v>0.1</v>
      </c>
      <c r="D230" s="242">
        <v>110000</v>
      </c>
      <c r="E230" s="111">
        <f t="shared" si="11"/>
        <v>11000</v>
      </c>
      <c r="F230" s="245"/>
    </row>
    <row r="231" spans="1:6">
      <c r="A231" s="244"/>
      <c r="B231" s="240" t="s">
        <v>63</v>
      </c>
      <c r="C231" s="241">
        <v>5</v>
      </c>
      <c r="D231" s="242">
        <v>24000</v>
      </c>
      <c r="E231" s="111">
        <f t="shared" si="11"/>
        <v>120000</v>
      </c>
      <c r="F231" s="245"/>
    </row>
    <row r="232" spans="1:6">
      <c r="A232" s="244"/>
      <c r="B232" s="240" t="s">
        <v>123</v>
      </c>
      <c r="C232" s="241">
        <v>5</v>
      </c>
      <c r="D232" s="242">
        <v>20000</v>
      </c>
      <c r="E232" s="111">
        <f t="shared" si="11"/>
        <v>100000</v>
      </c>
      <c r="F232" s="245"/>
    </row>
    <row r="233" spans="1:6">
      <c r="A233" s="244"/>
      <c r="B233" s="240" t="s">
        <v>71</v>
      </c>
      <c r="C233" s="241">
        <v>3</v>
      </c>
      <c r="D233" s="242">
        <v>66000</v>
      </c>
      <c r="E233" s="111">
        <f t="shared" si="11"/>
        <v>198000</v>
      </c>
      <c r="F233" s="245"/>
    </row>
    <row r="234" spans="1:6">
      <c r="A234" s="244"/>
      <c r="B234" s="240" t="s">
        <v>24</v>
      </c>
      <c r="C234" s="264">
        <v>2</v>
      </c>
      <c r="D234" s="242">
        <v>35000</v>
      </c>
      <c r="E234" s="111">
        <f t="shared" si="11"/>
        <v>70000</v>
      </c>
      <c r="F234" s="245"/>
    </row>
    <row r="235" spans="1:6">
      <c r="A235" s="244"/>
      <c r="B235" s="240" t="s">
        <v>153</v>
      </c>
      <c r="C235" s="264">
        <v>2</v>
      </c>
      <c r="D235" s="242">
        <v>35000</v>
      </c>
      <c r="E235" s="111">
        <f t="shared" si="11"/>
        <v>70000</v>
      </c>
      <c r="F235" s="245"/>
    </row>
    <row r="236" spans="1:6">
      <c r="A236" s="247"/>
      <c r="B236" s="240" t="s">
        <v>148</v>
      </c>
      <c r="C236" s="264">
        <v>2</v>
      </c>
      <c r="D236" s="242">
        <v>35000</v>
      </c>
      <c r="E236" s="111">
        <f t="shared" si="11"/>
        <v>70000</v>
      </c>
      <c r="F236" s="248"/>
    </row>
    <row r="237" spans="1:6">
      <c r="A237" s="239">
        <v>46003</v>
      </c>
      <c r="B237" s="240" t="s">
        <v>71</v>
      </c>
      <c r="C237" s="264">
        <v>3</v>
      </c>
      <c r="D237" s="242">
        <v>66000</v>
      </c>
      <c r="E237" s="111">
        <f t="shared" ref="E237:E258" si="12">D237*C237</f>
        <v>198000</v>
      </c>
      <c r="F237" s="243">
        <f>SUM(E237:E258)</f>
        <v>1087250</v>
      </c>
    </row>
    <row r="238" spans="1:6">
      <c r="A238" s="244"/>
      <c r="B238" s="240" t="s">
        <v>70</v>
      </c>
      <c r="C238" s="264">
        <v>2</v>
      </c>
      <c r="D238" s="242">
        <v>30000</v>
      </c>
      <c r="E238" s="111">
        <f t="shared" si="12"/>
        <v>60000</v>
      </c>
      <c r="F238" s="245"/>
    </row>
    <row r="239" spans="1:6">
      <c r="A239" s="244"/>
      <c r="B239" s="240" t="s">
        <v>63</v>
      </c>
      <c r="C239" s="264">
        <v>5</v>
      </c>
      <c r="D239" s="242">
        <v>24000</v>
      </c>
      <c r="E239" s="111">
        <f t="shared" si="12"/>
        <v>120000</v>
      </c>
      <c r="F239" s="245"/>
    </row>
    <row r="240" spans="1:6">
      <c r="A240" s="244"/>
      <c r="B240" s="240" t="s">
        <v>163</v>
      </c>
      <c r="C240" s="264">
        <v>2.2</v>
      </c>
      <c r="D240" s="242">
        <v>22000</v>
      </c>
      <c r="E240" s="111">
        <f t="shared" si="12"/>
        <v>48400</v>
      </c>
      <c r="F240" s="245"/>
    </row>
    <row r="241" spans="1:6">
      <c r="A241" s="244"/>
      <c r="B241" s="240" t="s">
        <v>164</v>
      </c>
      <c r="C241" s="264">
        <v>1</v>
      </c>
      <c r="D241" s="242">
        <v>200000</v>
      </c>
      <c r="E241" s="111">
        <f t="shared" si="12"/>
        <v>200000</v>
      </c>
      <c r="F241" s="245"/>
    </row>
    <row r="242" spans="1:6">
      <c r="A242" s="244"/>
      <c r="B242" s="240" t="s">
        <v>99</v>
      </c>
      <c r="C242" s="264">
        <v>2</v>
      </c>
      <c r="D242" s="242">
        <v>17000</v>
      </c>
      <c r="E242" s="111">
        <f t="shared" si="12"/>
        <v>34000</v>
      </c>
      <c r="F242" s="245"/>
    </row>
    <row r="243" spans="1:6">
      <c r="A243" s="244"/>
      <c r="B243" s="240" t="s">
        <v>79</v>
      </c>
      <c r="C243" s="264">
        <v>2</v>
      </c>
      <c r="D243" s="242">
        <v>28000</v>
      </c>
      <c r="E243" s="111">
        <f t="shared" si="12"/>
        <v>56000</v>
      </c>
      <c r="F243" s="245"/>
    </row>
    <row r="244" spans="1:6">
      <c r="A244" s="244"/>
      <c r="B244" s="240" t="s">
        <v>65</v>
      </c>
      <c r="C244" s="264">
        <v>0.1</v>
      </c>
      <c r="D244" s="242">
        <v>83000</v>
      </c>
      <c r="E244" s="111">
        <f t="shared" si="12"/>
        <v>8300</v>
      </c>
      <c r="F244" s="245"/>
    </row>
    <row r="245" spans="1:6">
      <c r="A245" s="244"/>
      <c r="B245" s="240" t="s">
        <v>144</v>
      </c>
      <c r="C245" s="264">
        <v>0.1</v>
      </c>
      <c r="D245" s="242">
        <v>110000</v>
      </c>
      <c r="E245" s="111">
        <f t="shared" si="12"/>
        <v>11000</v>
      </c>
      <c r="F245" s="245"/>
    </row>
    <row r="246" spans="1:6">
      <c r="A246" s="244"/>
      <c r="B246" s="240" t="s">
        <v>97</v>
      </c>
      <c r="C246" s="264">
        <v>0.1</v>
      </c>
      <c r="D246" s="242">
        <v>39000</v>
      </c>
      <c r="E246" s="111">
        <f t="shared" si="12"/>
        <v>3900</v>
      </c>
      <c r="F246" s="245"/>
    </row>
    <row r="247" spans="1:6">
      <c r="A247" s="244"/>
      <c r="B247" s="240" t="s">
        <v>151</v>
      </c>
      <c r="C247" s="264">
        <v>1</v>
      </c>
      <c r="D247" s="242">
        <v>55000</v>
      </c>
      <c r="E247" s="111">
        <f t="shared" si="12"/>
        <v>55000</v>
      </c>
      <c r="F247" s="245"/>
    </row>
    <row r="248" spans="1:6">
      <c r="A248" s="244"/>
      <c r="B248" s="240" t="s">
        <v>165</v>
      </c>
      <c r="C248" s="264">
        <v>1</v>
      </c>
      <c r="D248" s="242">
        <v>15000</v>
      </c>
      <c r="E248" s="111">
        <f t="shared" si="12"/>
        <v>15000</v>
      </c>
      <c r="F248" s="245"/>
    </row>
    <row r="249" spans="1:6">
      <c r="A249" s="244"/>
      <c r="B249" s="240" t="s">
        <v>42</v>
      </c>
      <c r="C249" s="264">
        <v>1</v>
      </c>
      <c r="D249" s="242">
        <v>39000</v>
      </c>
      <c r="E249" s="111">
        <f t="shared" si="12"/>
        <v>39000</v>
      </c>
      <c r="F249" s="245"/>
    </row>
    <row r="250" spans="1:6">
      <c r="A250" s="244"/>
      <c r="B250" s="240" t="s">
        <v>41</v>
      </c>
      <c r="C250" s="264">
        <v>1</v>
      </c>
      <c r="D250" s="242">
        <v>39000</v>
      </c>
      <c r="E250" s="111">
        <f t="shared" si="12"/>
        <v>39000</v>
      </c>
      <c r="F250" s="245"/>
    </row>
    <row r="251" spans="1:6">
      <c r="A251" s="244"/>
      <c r="B251" s="240" t="s">
        <v>120</v>
      </c>
      <c r="C251" s="264">
        <v>0.43</v>
      </c>
      <c r="D251" s="242">
        <v>45000</v>
      </c>
      <c r="E251" s="111">
        <f t="shared" si="12"/>
        <v>19350</v>
      </c>
      <c r="F251" s="245"/>
    </row>
    <row r="252" spans="1:6">
      <c r="A252" s="244"/>
      <c r="B252" s="240" t="s">
        <v>48</v>
      </c>
      <c r="C252" s="264">
        <v>0.1</v>
      </c>
      <c r="D252" s="242">
        <v>72000</v>
      </c>
      <c r="E252" s="111">
        <f t="shared" si="12"/>
        <v>7200</v>
      </c>
      <c r="F252" s="245"/>
    </row>
    <row r="253" spans="1:6">
      <c r="A253" s="244"/>
      <c r="B253" s="240" t="s">
        <v>105</v>
      </c>
      <c r="C253" s="264">
        <v>0.5</v>
      </c>
      <c r="D253" s="242">
        <v>80000</v>
      </c>
      <c r="E253" s="111">
        <f t="shared" si="12"/>
        <v>40000</v>
      </c>
      <c r="F253" s="245"/>
    </row>
    <row r="254" spans="1:6">
      <c r="A254" s="244"/>
      <c r="B254" s="240" t="s">
        <v>166</v>
      </c>
      <c r="C254" s="264">
        <v>0.3</v>
      </c>
      <c r="D254" s="242">
        <v>70000</v>
      </c>
      <c r="E254" s="111">
        <f t="shared" si="12"/>
        <v>21000</v>
      </c>
      <c r="F254" s="245"/>
    </row>
    <row r="255" spans="1:6">
      <c r="A255" s="244"/>
      <c r="B255" s="240" t="s">
        <v>167</v>
      </c>
      <c r="C255" s="264">
        <v>0.5</v>
      </c>
      <c r="D255" s="242">
        <v>70000</v>
      </c>
      <c r="E255" s="111">
        <f t="shared" si="12"/>
        <v>35000</v>
      </c>
      <c r="F255" s="245"/>
    </row>
    <row r="256" spans="1:6">
      <c r="A256" s="244"/>
      <c r="B256" s="240" t="s">
        <v>76</v>
      </c>
      <c r="C256" s="241">
        <v>0.3</v>
      </c>
      <c r="D256" s="242">
        <v>72000</v>
      </c>
      <c r="E256" s="111">
        <f t="shared" si="12"/>
        <v>21600</v>
      </c>
      <c r="F256" s="245"/>
    </row>
    <row r="257" spans="1:6">
      <c r="A257" s="244"/>
      <c r="B257" s="240" t="s">
        <v>74</v>
      </c>
      <c r="C257" s="241">
        <v>0.5</v>
      </c>
      <c r="D257" s="242">
        <v>50000</v>
      </c>
      <c r="E257" s="111">
        <f t="shared" si="12"/>
        <v>25000</v>
      </c>
      <c r="F257" s="245"/>
    </row>
    <row r="258" spans="1:6">
      <c r="A258" s="247"/>
      <c r="B258" s="240" t="s">
        <v>73</v>
      </c>
      <c r="C258" s="241">
        <v>0.5</v>
      </c>
      <c r="D258" s="242">
        <v>61000</v>
      </c>
      <c r="E258" s="111">
        <f t="shared" si="12"/>
        <v>30500</v>
      </c>
      <c r="F258" s="248"/>
    </row>
    <row r="259" spans="1:6">
      <c r="A259" s="252"/>
      <c r="B259" s="240"/>
      <c r="C259" s="241"/>
      <c r="D259" s="242"/>
      <c r="E259" s="242"/>
      <c r="F259" s="265"/>
    </row>
    <row r="260" spans="1:6">
      <c r="A260" s="252"/>
      <c r="B260" s="240"/>
      <c r="C260" s="241"/>
      <c r="D260" s="242"/>
      <c r="E260" s="242"/>
      <c r="F260" s="265"/>
    </row>
    <row r="261" spans="1:6">
      <c r="A261" s="252"/>
      <c r="B261" s="240"/>
      <c r="C261" s="241"/>
      <c r="D261" s="242"/>
      <c r="E261" s="242"/>
      <c r="F261" s="265"/>
    </row>
    <row r="262" spans="1:6">
      <c r="A262" s="252"/>
      <c r="B262" s="240"/>
      <c r="C262" s="241"/>
      <c r="D262" s="242"/>
      <c r="E262" s="242"/>
      <c r="F262" s="265"/>
    </row>
    <row r="263" spans="1:6">
      <c r="A263" s="252"/>
      <c r="B263" s="240"/>
      <c r="C263" s="241"/>
      <c r="D263" s="242"/>
      <c r="E263" s="242"/>
      <c r="F263" s="265"/>
    </row>
    <row r="264" spans="1:6">
      <c r="A264" s="252"/>
      <c r="B264" s="240"/>
      <c r="C264" s="241"/>
      <c r="D264" s="242"/>
      <c r="E264" s="242"/>
      <c r="F264" s="265"/>
    </row>
    <row r="265" spans="1:6">
      <c r="A265" s="252"/>
      <c r="B265" s="240"/>
      <c r="C265" s="241"/>
      <c r="D265" s="242"/>
      <c r="E265" s="242"/>
      <c r="F265" s="265"/>
    </row>
    <row r="266" spans="1:6">
      <c r="A266" s="252"/>
      <c r="B266" s="240"/>
      <c r="C266" s="241"/>
      <c r="D266" s="242"/>
      <c r="E266" s="242"/>
      <c r="F266" s="265"/>
    </row>
    <row r="267" spans="1:6">
      <c r="A267" s="252"/>
      <c r="B267" s="240"/>
      <c r="C267" s="241"/>
      <c r="D267" s="242"/>
      <c r="E267" s="242"/>
      <c r="F267" s="265"/>
    </row>
    <row r="268" spans="1:6">
      <c r="A268" s="252"/>
      <c r="B268" s="240"/>
      <c r="C268" s="241"/>
      <c r="D268" s="242"/>
      <c r="E268" s="242"/>
      <c r="F268" s="265"/>
    </row>
    <row r="269" spans="1:6">
      <c r="A269" s="252"/>
      <c r="B269" s="240"/>
      <c r="C269" s="241"/>
      <c r="D269" s="242"/>
      <c r="E269" s="242"/>
      <c r="F269" s="265"/>
    </row>
    <row r="270" spans="1:6">
      <c r="A270" s="252"/>
      <c r="B270" s="240"/>
      <c r="C270" s="241"/>
      <c r="D270" s="242"/>
      <c r="E270" s="242"/>
      <c r="F270" s="265"/>
    </row>
    <row r="271" spans="1:6">
      <c r="A271" s="252"/>
      <c r="B271" s="240"/>
      <c r="C271" s="241"/>
      <c r="D271" s="242"/>
      <c r="E271" s="242"/>
      <c r="F271" s="265"/>
    </row>
    <row r="272" spans="1:6">
      <c r="A272" s="252"/>
      <c r="B272" s="240"/>
      <c r="C272" s="241"/>
      <c r="D272" s="242"/>
      <c r="E272" s="242"/>
      <c r="F272" s="265"/>
    </row>
    <row r="273" spans="1:6">
      <c r="A273" s="252"/>
      <c r="B273" s="240"/>
      <c r="C273" s="241"/>
      <c r="D273" s="242"/>
      <c r="E273" s="242"/>
      <c r="F273" s="265"/>
    </row>
    <row r="274" spans="1:6">
      <c r="A274" s="252"/>
      <c r="B274" s="240"/>
      <c r="C274" s="241"/>
      <c r="D274" s="242"/>
      <c r="E274" s="242"/>
      <c r="F274" s="265"/>
    </row>
    <row r="275" spans="1:6">
      <c r="A275" s="252"/>
      <c r="B275" s="240"/>
      <c r="C275" s="241"/>
      <c r="D275" s="242"/>
      <c r="E275" s="242"/>
      <c r="F275" s="265"/>
    </row>
    <row r="276" spans="1:6">
      <c r="A276" s="252"/>
      <c r="B276" s="240"/>
      <c r="C276" s="241"/>
      <c r="D276" s="242"/>
      <c r="E276" s="242"/>
      <c r="F276" s="265"/>
    </row>
    <row r="277" spans="1:6">
      <c r="A277" s="252"/>
      <c r="B277" s="240"/>
      <c r="C277" s="241"/>
      <c r="D277" s="242"/>
      <c r="E277" s="242"/>
      <c r="F277" s="265"/>
    </row>
    <row r="278" spans="1:6">
      <c r="A278" s="252"/>
      <c r="B278" s="240"/>
      <c r="C278" s="241"/>
      <c r="D278" s="242"/>
      <c r="E278" s="242"/>
      <c r="F278" s="265"/>
    </row>
    <row r="279" spans="1:6">
      <c r="A279" s="252"/>
      <c r="B279" s="240"/>
      <c r="C279" s="241"/>
      <c r="D279" s="242"/>
      <c r="E279" s="242"/>
      <c r="F279" s="265"/>
    </row>
    <row r="280" spans="1:6">
      <c r="A280" s="252"/>
      <c r="B280" s="240"/>
      <c r="C280" s="241"/>
      <c r="D280" s="242"/>
      <c r="E280" s="242"/>
      <c r="F280" s="265"/>
    </row>
    <row r="281" spans="1:6">
      <c r="A281" s="252"/>
      <c r="B281" s="240"/>
      <c r="C281" s="241"/>
      <c r="D281" s="242"/>
      <c r="E281" s="242"/>
      <c r="F281" s="265"/>
    </row>
    <row r="282" spans="1:7">
      <c r="A282" s="252"/>
      <c r="B282" s="240"/>
      <c r="C282" s="241"/>
      <c r="D282" s="242"/>
      <c r="E282" s="242"/>
      <c r="F282" s="265"/>
      <c r="G282" s="246"/>
    </row>
    <row r="283" spans="1:6">
      <c r="A283" s="252"/>
      <c r="B283" s="240"/>
      <c r="C283" s="241"/>
      <c r="D283" s="242"/>
      <c r="E283" s="242"/>
      <c r="F283" s="265"/>
    </row>
    <row r="284" spans="1:6">
      <c r="A284" s="252"/>
      <c r="B284" s="240"/>
      <c r="C284" s="241"/>
      <c r="D284" s="242"/>
      <c r="E284" s="242"/>
      <c r="F284" s="265"/>
    </row>
    <row r="285" spans="1:6">
      <c r="A285" s="252"/>
      <c r="B285" s="240"/>
      <c r="C285" s="241"/>
      <c r="D285" s="242"/>
      <c r="E285" s="242"/>
      <c r="F285" s="265"/>
    </row>
    <row r="286" spans="1:6">
      <c r="A286" s="252"/>
      <c r="B286" s="240"/>
      <c r="C286" s="241"/>
      <c r="D286" s="242"/>
      <c r="E286" s="242"/>
      <c r="F286" s="265"/>
    </row>
    <row r="287" spans="1:6">
      <c r="A287" s="252"/>
      <c r="B287" s="240"/>
      <c r="C287" s="241"/>
      <c r="D287" s="242"/>
      <c r="E287" s="242"/>
      <c r="F287" s="265"/>
    </row>
    <row r="288" spans="1:6">
      <c r="A288" s="252"/>
      <c r="B288" s="240"/>
      <c r="C288" s="241"/>
      <c r="D288" s="242"/>
      <c r="E288" s="242"/>
      <c r="F288" s="265"/>
    </row>
    <row r="289" spans="1:6">
      <c r="A289" s="252"/>
      <c r="B289" s="240"/>
      <c r="C289" s="241"/>
      <c r="D289" s="242"/>
      <c r="E289" s="242"/>
      <c r="F289" s="265"/>
    </row>
    <row r="290" spans="1:6">
      <c r="A290" s="252"/>
      <c r="B290" s="240"/>
      <c r="C290" s="241"/>
      <c r="D290" s="242"/>
      <c r="E290" s="242"/>
      <c r="F290" s="265"/>
    </row>
    <row r="291" spans="1:6">
      <c r="A291" s="252"/>
      <c r="B291" s="240"/>
      <c r="C291" s="241"/>
      <c r="D291" s="242"/>
      <c r="E291" s="242"/>
      <c r="F291" s="265"/>
    </row>
    <row r="292" spans="1:6">
      <c r="A292" s="252"/>
      <c r="B292" s="240"/>
      <c r="C292" s="241"/>
      <c r="D292" s="242"/>
      <c r="E292" s="242"/>
      <c r="F292" s="265"/>
    </row>
    <row r="293" spans="1:6">
      <c r="A293" s="252"/>
      <c r="B293" s="240"/>
      <c r="C293" s="241"/>
      <c r="D293" s="242"/>
      <c r="E293" s="242"/>
      <c r="F293" s="265"/>
    </row>
    <row r="294" spans="1:6">
      <c r="A294" s="252"/>
      <c r="B294" s="240"/>
      <c r="C294" s="241"/>
      <c r="D294" s="242"/>
      <c r="E294" s="242"/>
      <c r="F294" s="265"/>
    </row>
    <row r="295" spans="1:6">
      <c r="A295" s="252"/>
      <c r="B295" s="240"/>
      <c r="C295" s="241"/>
      <c r="D295" s="242"/>
      <c r="E295" s="242"/>
      <c r="F295" s="265"/>
    </row>
    <row r="296" spans="1:6">
      <c r="A296" s="252"/>
      <c r="B296" s="240"/>
      <c r="C296" s="241"/>
      <c r="D296" s="266"/>
      <c r="E296" s="242"/>
      <c r="F296" s="265"/>
    </row>
    <row r="297" spans="1:6">
      <c r="A297" s="252"/>
      <c r="B297" s="240"/>
      <c r="C297" s="241"/>
      <c r="D297" s="266"/>
      <c r="E297" s="242"/>
      <c r="F297" s="265"/>
    </row>
    <row r="298" spans="1:6">
      <c r="A298" s="252"/>
      <c r="B298" s="240"/>
      <c r="C298" s="241"/>
      <c r="D298" s="266"/>
      <c r="E298" s="242"/>
      <c r="F298" s="265"/>
    </row>
    <row r="299" spans="1:6">
      <c r="A299" s="252"/>
      <c r="B299" s="240"/>
      <c r="C299" s="241"/>
      <c r="D299" s="266"/>
      <c r="E299" s="242"/>
      <c r="F299" s="265"/>
    </row>
    <row r="300" spans="1:6">
      <c r="A300" s="252"/>
      <c r="B300" s="240"/>
      <c r="C300" s="241"/>
      <c r="D300" s="266"/>
      <c r="E300" s="242"/>
      <c r="F300" s="265"/>
    </row>
    <row r="301" spans="1:6">
      <c r="A301" s="252"/>
      <c r="B301" s="240"/>
      <c r="C301" s="241"/>
      <c r="D301" s="242"/>
      <c r="E301" s="242"/>
      <c r="F301" s="265"/>
    </row>
    <row r="302" spans="1:6">
      <c r="A302" s="252"/>
      <c r="B302" s="240"/>
      <c r="C302" s="241"/>
      <c r="D302" s="242"/>
      <c r="E302" s="242"/>
      <c r="F302" s="265"/>
    </row>
    <row r="303" spans="1:6">
      <c r="A303" s="252"/>
      <c r="B303" s="240"/>
      <c r="C303" s="241"/>
      <c r="D303" s="242"/>
      <c r="E303" s="242"/>
      <c r="F303" s="265"/>
    </row>
    <row r="304" spans="1:6">
      <c r="A304" s="252"/>
      <c r="B304" s="240"/>
      <c r="C304" s="241"/>
      <c r="D304" s="242"/>
      <c r="E304" s="242"/>
      <c r="F304" s="265"/>
    </row>
    <row r="305" spans="1:6">
      <c r="A305" s="252"/>
      <c r="B305" s="240"/>
      <c r="C305" s="241"/>
      <c r="D305" s="242"/>
      <c r="E305" s="242"/>
      <c r="F305" s="265"/>
    </row>
    <row r="306" spans="1:6">
      <c r="A306" s="252"/>
      <c r="B306" s="240"/>
      <c r="C306" s="241"/>
      <c r="D306" s="242"/>
      <c r="E306" s="242"/>
      <c r="F306" s="265"/>
    </row>
    <row r="307" spans="1:6">
      <c r="A307" s="252"/>
      <c r="B307" s="240"/>
      <c r="C307" s="241"/>
      <c r="D307" s="242"/>
      <c r="E307" s="242"/>
      <c r="F307" s="265"/>
    </row>
    <row r="308" spans="1:8">
      <c r="A308" s="252"/>
      <c r="B308" s="240"/>
      <c r="C308" s="241"/>
      <c r="D308" s="242"/>
      <c r="E308" s="242"/>
      <c r="F308" s="265"/>
      <c r="H308" s="246"/>
    </row>
    <row r="309" spans="1:6">
      <c r="A309" s="252"/>
      <c r="B309" s="240"/>
      <c r="C309" s="241"/>
      <c r="D309" s="242"/>
      <c r="E309" s="242"/>
      <c r="F309" s="265"/>
    </row>
    <row r="310" spans="1:6">
      <c r="A310" s="252"/>
      <c r="B310" s="240"/>
      <c r="C310" s="241"/>
      <c r="D310" s="242"/>
      <c r="E310" s="242"/>
      <c r="F310" s="265"/>
    </row>
    <row r="311" spans="1:6">
      <c r="A311" s="252"/>
      <c r="B311" s="240"/>
      <c r="C311" s="241"/>
      <c r="D311" s="242"/>
      <c r="E311" s="242"/>
      <c r="F311" s="265"/>
    </row>
    <row r="312" spans="1:6">
      <c r="A312" s="252"/>
      <c r="B312" s="240"/>
      <c r="C312" s="241"/>
      <c r="D312" s="242"/>
      <c r="E312" s="242"/>
      <c r="F312" s="265"/>
    </row>
    <row r="313" spans="1:6">
      <c r="A313" s="252"/>
      <c r="B313" s="240"/>
      <c r="C313" s="241"/>
      <c r="D313" s="242"/>
      <c r="E313" s="242"/>
      <c r="F313" s="265"/>
    </row>
    <row r="314" spans="1:6">
      <c r="A314" s="252"/>
      <c r="B314" s="240"/>
      <c r="C314" s="241"/>
      <c r="D314" s="242"/>
      <c r="E314" s="242"/>
      <c r="F314" s="265"/>
    </row>
    <row r="315" spans="1:6">
      <c r="A315" s="252"/>
      <c r="B315" s="240"/>
      <c r="C315" s="241"/>
      <c r="D315" s="242"/>
      <c r="E315" s="242"/>
      <c r="F315" s="253"/>
    </row>
    <row r="316" spans="1:6">
      <c r="A316" s="252"/>
      <c r="B316" s="240"/>
      <c r="C316" s="241"/>
      <c r="D316" s="242"/>
      <c r="E316" s="242"/>
      <c r="F316" s="253"/>
    </row>
    <row r="317" spans="1:6">
      <c r="A317" s="252"/>
      <c r="B317" s="240"/>
      <c r="C317" s="241"/>
      <c r="D317" s="242"/>
      <c r="E317" s="242"/>
      <c r="F317" s="253"/>
    </row>
    <row r="318" spans="1:6">
      <c r="A318" s="252"/>
      <c r="B318" s="240"/>
      <c r="C318" s="241"/>
      <c r="D318" s="242"/>
      <c r="E318" s="242"/>
      <c r="F318" s="253"/>
    </row>
    <row r="319" spans="1:6">
      <c r="A319" s="252"/>
      <c r="B319" s="240"/>
      <c r="C319" s="241"/>
      <c r="D319" s="242"/>
      <c r="E319" s="242"/>
      <c r="F319" s="253"/>
    </row>
    <row r="320" spans="1:6">
      <c r="A320" s="252"/>
      <c r="B320" s="240"/>
      <c r="C320" s="241"/>
      <c r="D320" s="242"/>
      <c r="E320" s="242"/>
      <c r="F320" s="253"/>
    </row>
    <row r="321" spans="1:6">
      <c r="A321" s="252"/>
      <c r="B321" s="240"/>
      <c r="C321" s="241"/>
      <c r="D321" s="242"/>
      <c r="E321" s="242"/>
      <c r="F321" s="253"/>
    </row>
    <row r="322" spans="1:6">
      <c r="A322" s="252"/>
      <c r="B322" s="240"/>
      <c r="C322" s="241"/>
      <c r="D322" s="242"/>
      <c r="E322" s="242"/>
      <c r="F322" s="253"/>
    </row>
    <row r="323" spans="1:6">
      <c r="A323" s="252"/>
      <c r="B323" s="240"/>
      <c r="C323" s="241"/>
      <c r="D323" s="242"/>
      <c r="E323" s="242"/>
      <c r="F323" s="253"/>
    </row>
    <row r="324" spans="1:6">
      <c r="A324" s="252"/>
      <c r="B324" s="240"/>
      <c r="C324" s="241"/>
      <c r="D324" s="242"/>
      <c r="E324" s="242"/>
      <c r="F324" s="253"/>
    </row>
    <row r="325" spans="1:6">
      <c r="A325" s="252"/>
      <c r="B325" s="240"/>
      <c r="C325" s="241"/>
      <c r="D325" s="242"/>
      <c r="E325" s="242"/>
      <c r="F325" s="253"/>
    </row>
    <row r="326" spans="1:6">
      <c r="A326" s="252"/>
      <c r="B326" s="240"/>
      <c r="C326" s="241"/>
      <c r="D326" s="242"/>
      <c r="E326" s="242"/>
      <c r="F326" s="253"/>
    </row>
    <row r="327" spans="1:6">
      <c r="A327" s="252"/>
      <c r="B327" s="240"/>
      <c r="C327" s="241"/>
      <c r="D327" s="242"/>
      <c r="E327" s="242"/>
      <c r="F327" s="253"/>
    </row>
    <row r="328" spans="1:6">
      <c r="A328" s="252"/>
      <c r="B328" s="240"/>
      <c r="C328" s="241"/>
      <c r="D328" s="242"/>
      <c r="E328" s="242"/>
      <c r="F328" s="253"/>
    </row>
    <row r="329" spans="1:6">
      <c r="A329" s="252"/>
      <c r="B329" s="240"/>
      <c r="C329" s="241"/>
      <c r="D329" s="242"/>
      <c r="E329" s="242"/>
      <c r="F329" s="253"/>
    </row>
    <row r="330" spans="1:6">
      <c r="A330" s="252"/>
      <c r="B330" s="240"/>
      <c r="C330" s="241"/>
      <c r="D330" s="242"/>
      <c r="E330" s="242"/>
      <c r="F330" s="253"/>
    </row>
    <row r="331" spans="1:6">
      <c r="A331" s="252"/>
      <c r="B331" s="240"/>
      <c r="C331" s="241"/>
      <c r="D331" s="242"/>
      <c r="E331" s="242"/>
      <c r="F331" s="253"/>
    </row>
    <row r="332" spans="1:6">
      <c r="A332" s="252"/>
      <c r="B332" s="240"/>
      <c r="C332" s="241"/>
      <c r="D332" s="242"/>
      <c r="E332" s="242"/>
      <c r="F332" s="253"/>
    </row>
    <row r="333" spans="1:6">
      <c r="A333" s="252"/>
      <c r="B333" s="240"/>
      <c r="C333" s="241"/>
      <c r="D333" s="242"/>
      <c r="E333" s="242"/>
      <c r="F333" s="253"/>
    </row>
    <row r="334" spans="1:6">
      <c r="A334" s="252"/>
      <c r="B334" s="240"/>
      <c r="C334" s="241"/>
      <c r="D334" s="242"/>
      <c r="E334" s="242"/>
      <c r="F334" s="253"/>
    </row>
    <row r="335" spans="1:6">
      <c r="A335" s="252"/>
      <c r="B335" s="240"/>
      <c r="C335" s="241"/>
      <c r="D335" s="242"/>
      <c r="E335" s="242"/>
      <c r="F335" s="253"/>
    </row>
    <row r="336" spans="1:6">
      <c r="A336" s="252"/>
      <c r="B336" s="240"/>
      <c r="C336" s="241"/>
      <c r="D336" s="242"/>
      <c r="E336" s="242"/>
      <c r="F336" s="253"/>
    </row>
    <row r="337" spans="1:6">
      <c r="A337" s="252"/>
      <c r="B337" s="240"/>
      <c r="C337" s="241"/>
      <c r="D337" s="242"/>
      <c r="E337" s="242"/>
      <c r="F337" s="265"/>
    </row>
    <row r="338" spans="1:6">
      <c r="A338" s="252"/>
      <c r="B338" s="240"/>
      <c r="C338" s="241"/>
      <c r="D338" s="242"/>
      <c r="E338" s="242"/>
      <c r="F338" s="265"/>
    </row>
    <row r="339" spans="1:6">
      <c r="A339" s="252"/>
      <c r="B339" s="240"/>
      <c r="C339" s="241"/>
      <c r="D339" s="242"/>
      <c r="E339" s="242"/>
      <c r="F339" s="265"/>
    </row>
    <row r="340" spans="1:6">
      <c r="A340" s="252"/>
      <c r="B340" s="240"/>
      <c r="C340" s="241"/>
      <c r="D340" s="242"/>
      <c r="E340" s="242"/>
      <c r="F340" s="265"/>
    </row>
    <row r="341" spans="1:6">
      <c r="A341" s="252"/>
      <c r="B341" s="240"/>
      <c r="C341" s="241"/>
      <c r="D341" s="242"/>
      <c r="E341" s="242"/>
      <c r="F341" s="265"/>
    </row>
    <row r="342" spans="1:6">
      <c r="A342" s="252"/>
      <c r="B342" s="240"/>
      <c r="C342" s="241"/>
      <c r="D342" s="242"/>
      <c r="E342" s="242"/>
      <c r="F342" s="265"/>
    </row>
    <row r="343" spans="1:6">
      <c r="A343" s="252"/>
      <c r="B343" s="240"/>
      <c r="C343" s="241"/>
      <c r="D343" s="242"/>
      <c r="E343" s="242"/>
      <c r="F343" s="265"/>
    </row>
    <row r="344" spans="1:6">
      <c r="A344" s="252"/>
      <c r="B344" s="240"/>
      <c r="C344" s="241"/>
      <c r="D344" s="242"/>
      <c r="E344" s="242"/>
      <c r="F344" s="265"/>
    </row>
    <row r="345" spans="1:6">
      <c r="A345" s="252"/>
      <c r="B345" s="240"/>
      <c r="C345" s="241"/>
      <c r="D345" s="242"/>
      <c r="E345" s="242"/>
      <c r="F345" s="265"/>
    </row>
    <row r="346" spans="1:6">
      <c r="A346" s="252"/>
      <c r="B346" s="240"/>
      <c r="C346" s="241"/>
      <c r="D346" s="242"/>
      <c r="E346" s="242"/>
      <c r="F346" s="265"/>
    </row>
    <row r="347" spans="1:6">
      <c r="A347" s="252"/>
      <c r="B347" s="240"/>
      <c r="C347" s="241"/>
      <c r="D347" s="242"/>
      <c r="E347" s="242"/>
      <c r="F347" s="265"/>
    </row>
    <row r="348" spans="1:6">
      <c r="A348" s="252"/>
      <c r="B348" s="240"/>
      <c r="C348" s="241"/>
      <c r="D348" s="242"/>
      <c r="E348" s="242"/>
      <c r="F348" s="265"/>
    </row>
    <row r="349" spans="1:6">
      <c r="A349" s="252"/>
      <c r="B349" s="240"/>
      <c r="C349" s="241"/>
      <c r="D349" s="242"/>
      <c r="E349" s="242"/>
      <c r="F349" s="265"/>
    </row>
    <row r="350" spans="1:6">
      <c r="A350" s="252"/>
      <c r="B350" s="240"/>
      <c r="C350" s="241"/>
      <c r="D350" s="242"/>
      <c r="E350" s="242"/>
      <c r="F350" s="265"/>
    </row>
    <row r="351" spans="1:6">
      <c r="A351" s="252"/>
      <c r="B351" s="240"/>
      <c r="C351" s="241"/>
      <c r="D351" s="242"/>
      <c r="E351" s="242"/>
      <c r="F351" s="265"/>
    </row>
    <row r="352" spans="1:6">
      <c r="A352" s="252"/>
      <c r="B352" s="240"/>
      <c r="C352" s="241"/>
      <c r="D352" s="242"/>
      <c r="E352" s="242"/>
      <c r="F352" s="265"/>
    </row>
    <row r="353" spans="1:6">
      <c r="A353" s="252"/>
      <c r="B353" s="240"/>
      <c r="C353" s="241"/>
      <c r="D353" s="242"/>
      <c r="E353" s="242"/>
      <c r="F353" s="265"/>
    </row>
    <row r="354" spans="1:6">
      <c r="A354" s="252"/>
      <c r="B354" s="240"/>
      <c r="C354" s="241"/>
      <c r="D354" s="242"/>
      <c r="E354" s="242"/>
      <c r="F354" s="265"/>
    </row>
    <row r="355" spans="1:6">
      <c r="A355" s="252"/>
      <c r="B355" s="240"/>
      <c r="C355" s="241"/>
      <c r="D355" s="242"/>
      <c r="E355" s="242"/>
      <c r="F355" s="265"/>
    </row>
    <row r="356" spans="1:6">
      <c r="A356" s="252"/>
      <c r="B356" s="240"/>
      <c r="C356" s="241"/>
      <c r="D356" s="242"/>
      <c r="E356" s="242"/>
      <c r="F356" s="265"/>
    </row>
    <row r="357" spans="1:6">
      <c r="A357" s="252"/>
      <c r="B357" s="240"/>
      <c r="C357" s="241"/>
      <c r="D357" s="242"/>
      <c r="E357" s="242"/>
      <c r="F357" s="265"/>
    </row>
    <row r="358" spans="1:6">
      <c r="A358" s="252"/>
      <c r="B358" s="240"/>
      <c r="C358" s="241"/>
      <c r="D358" s="242"/>
      <c r="E358" s="242"/>
      <c r="F358" s="265"/>
    </row>
    <row r="359" spans="1:6">
      <c r="A359" s="252"/>
      <c r="B359" s="240"/>
      <c r="C359" s="241"/>
      <c r="D359" s="242"/>
      <c r="E359" s="242"/>
      <c r="F359" s="265"/>
    </row>
    <row r="360" spans="1:6">
      <c r="A360" s="252"/>
      <c r="B360" s="240"/>
      <c r="C360" s="241"/>
      <c r="D360" s="242"/>
      <c r="E360" s="242"/>
      <c r="F360" s="265"/>
    </row>
    <row r="361" spans="1:6">
      <c r="A361" s="252"/>
      <c r="B361" s="240"/>
      <c r="C361" s="241"/>
      <c r="D361" s="242"/>
      <c r="E361" s="242"/>
      <c r="F361" s="265"/>
    </row>
    <row r="362" spans="1:6">
      <c r="A362" s="252"/>
      <c r="B362" s="240"/>
      <c r="C362" s="241"/>
      <c r="D362" s="242"/>
      <c r="E362" s="242"/>
      <c r="F362" s="265"/>
    </row>
    <row r="363" spans="1:6">
      <c r="A363" s="252"/>
      <c r="B363" s="240"/>
      <c r="C363" s="241"/>
      <c r="D363" s="242"/>
      <c r="E363" s="242"/>
      <c r="F363" s="265"/>
    </row>
    <row r="364" spans="1:6">
      <c r="A364" s="252"/>
      <c r="B364" s="240"/>
      <c r="C364" s="241"/>
      <c r="D364" s="242"/>
      <c r="E364" s="242"/>
      <c r="F364" s="265"/>
    </row>
    <row r="365" spans="1:6">
      <c r="A365" s="252"/>
      <c r="B365" s="240"/>
      <c r="C365" s="241"/>
      <c r="D365" s="242"/>
      <c r="E365" s="242"/>
      <c r="F365" s="265"/>
    </row>
    <row r="366" spans="1:6">
      <c r="A366" s="252"/>
      <c r="B366" s="240"/>
      <c r="C366" s="241"/>
      <c r="D366" s="242"/>
      <c r="E366" s="242"/>
      <c r="F366" s="265"/>
    </row>
    <row r="367" spans="1:6">
      <c r="A367" s="252"/>
      <c r="B367" s="240"/>
      <c r="C367" s="241"/>
      <c r="D367" s="242"/>
      <c r="E367" s="242"/>
      <c r="F367" s="265"/>
    </row>
    <row r="368" spans="1:6">
      <c r="A368" s="252"/>
      <c r="B368" s="240"/>
      <c r="C368" s="241"/>
      <c r="D368" s="242"/>
      <c r="E368" s="242"/>
      <c r="F368" s="265"/>
    </row>
    <row r="369" spans="1:6">
      <c r="A369" s="252"/>
      <c r="B369" s="240"/>
      <c r="C369" s="241"/>
      <c r="D369" s="242"/>
      <c r="E369" s="242"/>
      <c r="F369" s="265"/>
    </row>
    <row r="370" spans="1:6">
      <c r="A370" s="252"/>
      <c r="B370" s="240"/>
      <c r="C370" s="241"/>
      <c r="D370" s="242"/>
      <c r="E370" s="242"/>
      <c r="F370" s="265"/>
    </row>
    <row r="371" spans="1:6">
      <c r="A371" s="252"/>
      <c r="B371" s="240"/>
      <c r="C371" s="241"/>
      <c r="D371" s="242"/>
      <c r="E371" s="242"/>
      <c r="F371" s="265"/>
    </row>
    <row r="372" spans="1:6">
      <c r="A372" s="252"/>
      <c r="B372" s="240"/>
      <c r="C372" s="241"/>
      <c r="D372" s="242"/>
      <c r="E372" s="242"/>
      <c r="F372" s="265"/>
    </row>
    <row r="373" spans="1:6">
      <c r="A373" s="252"/>
      <c r="B373" s="240"/>
      <c r="C373" s="241"/>
      <c r="D373" s="242"/>
      <c r="E373" s="242"/>
      <c r="F373" s="265"/>
    </row>
    <row r="374" spans="1:6">
      <c r="A374" s="252"/>
      <c r="B374" s="240"/>
      <c r="C374" s="241"/>
      <c r="D374" s="242"/>
      <c r="E374" s="242"/>
      <c r="F374" s="265"/>
    </row>
    <row r="375" spans="1:6">
      <c r="A375" s="252"/>
      <c r="B375" s="240"/>
      <c r="C375" s="241"/>
      <c r="D375" s="242"/>
      <c r="E375" s="242"/>
      <c r="F375" s="265"/>
    </row>
    <row r="376" spans="1:6">
      <c r="A376" s="252"/>
      <c r="B376" s="240"/>
      <c r="C376" s="241"/>
      <c r="D376" s="242"/>
      <c r="E376" s="242"/>
      <c r="F376" s="253"/>
    </row>
    <row r="377" spans="1:6">
      <c r="A377" s="252"/>
      <c r="B377" s="240"/>
      <c r="C377" s="241"/>
      <c r="D377" s="242"/>
      <c r="E377" s="242"/>
      <c r="F377" s="253"/>
    </row>
    <row r="378" spans="1:6">
      <c r="A378" s="252"/>
      <c r="B378" s="240"/>
      <c r="C378" s="241"/>
      <c r="D378" s="242"/>
      <c r="E378" s="242"/>
      <c r="F378" s="253"/>
    </row>
    <row r="379" spans="1:6">
      <c r="A379" s="252"/>
      <c r="B379" s="240"/>
      <c r="C379" s="241"/>
      <c r="D379" s="242"/>
      <c r="E379" s="242"/>
      <c r="F379" s="253"/>
    </row>
    <row r="380" spans="1:6">
      <c r="A380" s="252"/>
      <c r="B380" s="240"/>
      <c r="C380" s="241"/>
      <c r="D380" s="242"/>
      <c r="E380" s="242"/>
      <c r="F380" s="253"/>
    </row>
    <row r="381" spans="1:6">
      <c r="A381" s="252"/>
      <c r="B381" s="240"/>
      <c r="C381" s="241"/>
      <c r="D381" s="242"/>
      <c r="E381" s="242"/>
      <c r="F381" s="253"/>
    </row>
    <row r="382" spans="1:6">
      <c r="A382" s="252"/>
      <c r="B382" s="240"/>
      <c r="C382" s="241"/>
      <c r="D382" s="242"/>
      <c r="E382" s="242"/>
      <c r="F382" s="253"/>
    </row>
    <row r="383" spans="1:6">
      <c r="A383" s="252"/>
      <c r="B383" s="240"/>
      <c r="C383" s="241"/>
      <c r="D383" s="242"/>
      <c r="E383" s="242"/>
      <c r="F383" s="253"/>
    </row>
    <row r="384" spans="1:6">
      <c r="A384" s="252"/>
      <c r="B384" s="240"/>
      <c r="C384" s="241"/>
      <c r="D384" s="242"/>
      <c r="E384" s="242"/>
      <c r="F384" s="253"/>
    </row>
    <row r="385" spans="1:6">
      <c r="A385" s="252"/>
      <c r="B385" s="240"/>
      <c r="C385" s="241"/>
      <c r="D385" s="242"/>
      <c r="E385" s="242"/>
      <c r="F385" s="253"/>
    </row>
    <row r="386" spans="1:7">
      <c r="A386" s="252"/>
      <c r="B386" s="240"/>
      <c r="C386" s="241"/>
      <c r="D386" s="242"/>
      <c r="E386" s="242"/>
      <c r="F386" s="253"/>
      <c r="G386" s="246"/>
    </row>
    <row r="387" spans="1:6">
      <c r="A387" s="252"/>
      <c r="B387" s="240"/>
      <c r="C387" s="241"/>
      <c r="D387" s="242"/>
      <c r="E387" s="242"/>
      <c r="F387" s="253"/>
    </row>
    <row r="388" spans="1:6">
      <c r="A388" s="252"/>
      <c r="B388" s="240"/>
      <c r="C388" s="241"/>
      <c r="D388" s="242"/>
      <c r="E388" s="242"/>
      <c r="F388" s="253"/>
    </row>
    <row r="389" spans="1:6">
      <c r="A389" s="252"/>
      <c r="B389" s="240"/>
      <c r="C389" s="241"/>
      <c r="D389" s="242"/>
      <c r="E389" s="242"/>
      <c r="F389" s="253"/>
    </row>
    <row r="390" spans="1:6">
      <c r="A390" s="252"/>
      <c r="B390" s="240"/>
      <c r="C390" s="241"/>
      <c r="D390" s="242"/>
      <c r="E390" s="242"/>
      <c r="F390" s="253"/>
    </row>
    <row r="391" spans="1:6">
      <c r="A391" s="252"/>
      <c r="B391" s="240"/>
      <c r="C391" s="241"/>
      <c r="D391" s="242"/>
      <c r="E391" s="242"/>
      <c r="F391" s="253"/>
    </row>
    <row r="392" spans="1:6">
      <c r="A392" s="252"/>
      <c r="B392" s="240"/>
      <c r="C392" s="241"/>
      <c r="D392" s="242"/>
      <c r="E392" s="242"/>
      <c r="F392" s="253"/>
    </row>
    <row r="393" spans="1:6">
      <c r="A393" s="252"/>
      <c r="B393" s="240"/>
      <c r="C393" s="241"/>
      <c r="D393" s="242"/>
      <c r="E393" s="242"/>
      <c r="F393" s="253"/>
    </row>
    <row r="394" spans="1:6">
      <c r="A394" s="252"/>
      <c r="B394" s="240"/>
      <c r="C394" s="241"/>
      <c r="D394" s="242"/>
      <c r="E394" s="242"/>
      <c r="F394" s="265"/>
    </row>
    <row r="395" spans="1:6">
      <c r="A395" s="252"/>
      <c r="B395" s="240"/>
      <c r="C395" s="241"/>
      <c r="D395" s="242"/>
      <c r="E395" s="242"/>
      <c r="F395" s="265"/>
    </row>
    <row r="396" spans="1:6">
      <c r="A396" s="252"/>
      <c r="B396" s="240"/>
      <c r="C396" s="241"/>
      <c r="D396" s="242"/>
      <c r="E396" s="242"/>
      <c r="F396" s="265"/>
    </row>
    <row r="397" spans="1:6">
      <c r="A397" s="252"/>
      <c r="B397" s="240"/>
      <c r="C397" s="241"/>
      <c r="D397" s="242"/>
      <c r="E397" s="242"/>
      <c r="F397" s="265"/>
    </row>
    <row r="398" spans="1:6">
      <c r="A398" s="252"/>
      <c r="B398" s="240"/>
      <c r="C398" s="241"/>
      <c r="D398" s="242"/>
      <c r="E398" s="242"/>
      <c r="F398" s="265"/>
    </row>
    <row r="399" spans="1:6">
      <c r="A399" s="252"/>
      <c r="B399" s="240"/>
      <c r="C399" s="241"/>
      <c r="D399" s="242"/>
      <c r="E399" s="242"/>
      <c r="F399" s="265"/>
    </row>
    <row r="400" spans="1:6">
      <c r="A400" s="252"/>
      <c r="B400" s="240"/>
      <c r="C400" s="241"/>
      <c r="D400" s="242"/>
      <c r="E400" s="242"/>
      <c r="F400" s="265"/>
    </row>
    <row r="401" spans="1:6">
      <c r="A401" s="252"/>
      <c r="B401" s="240"/>
      <c r="C401" s="241"/>
      <c r="D401" s="242"/>
      <c r="E401" s="242"/>
      <c r="F401" s="265"/>
    </row>
    <row r="402" spans="1:6">
      <c r="A402" s="252"/>
      <c r="B402" s="240"/>
      <c r="C402" s="241"/>
      <c r="D402" s="242"/>
      <c r="E402" s="242"/>
      <c r="F402" s="265"/>
    </row>
    <row r="403" spans="1:6">
      <c r="A403" s="252"/>
      <c r="B403" s="240"/>
      <c r="C403" s="241"/>
      <c r="D403" s="242"/>
      <c r="E403" s="242"/>
      <c r="F403" s="265"/>
    </row>
    <row r="404" spans="1:6">
      <c r="A404" s="252"/>
      <c r="B404" s="240"/>
      <c r="C404" s="241"/>
      <c r="D404" s="242"/>
      <c r="E404" s="242"/>
      <c r="F404" s="265"/>
    </row>
    <row r="405" spans="1:6">
      <c r="A405" s="252"/>
      <c r="B405" s="240"/>
      <c r="C405" s="241"/>
      <c r="D405" s="242"/>
      <c r="E405" s="242"/>
      <c r="F405" s="265"/>
    </row>
    <row r="406" spans="1:6">
      <c r="A406" s="252"/>
      <c r="B406" s="240"/>
      <c r="C406" s="241"/>
      <c r="D406" s="242"/>
      <c r="E406" s="242"/>
      <c r="F406" s="265"/>
    </row>
    <row r="407" spans="1:6">
      <c r="A407" s="252"/>
      <c r="B407" s="240"/>
      <c r="C407" s="241"/>
      <c r="D407" s="242"/>
      <c r="E407" s="242"/>
      <c r="F407" s="265"/>
    </row>
    <row r="408" spans="1:6">
      <c r="A408" s="252"/>
      <c r="B408" s="240"/>
      <c r="C408" s="241"/>
      <c r="D408" s="242"/>
      <c r="E408" s="242"/>
      <c r="F408" s="265"/>
    </row>
    <row r="409" spans="1:6">
      <c r="A409" s="252"/>
      <c r="B409" s="240"/>
      <c r="C409" s="241"/>
      <c r="D409" s="242"/>
      <c r="E409" s="242"/>
      <c r="F409" s="265"/>
    </row>
    <row r="410" spans="1:6">
      <c r="A410" s="252"/>
      <c r="B410" s="240"/>
      <c r="C410" s="241"/>
      <c r="D410" s="242"/>
      <c r="E410" s="242"/>
      <c r="F410" s="265"/>
    </row>
    <row r="411" spans="1:6">
      <c r="A411" s="252"/>
      <c r="B411" s="240"/>
      <c r="C411" s="241"/>
      <c r="D411" s="242"/>
      <c r="E411" s="242"/>
      <c r="F411" s="265"/>
    </row>
    <row r="412" spans="1:6">
      <c r="A412" s="252"/>
      <c r="B412" s="240"/>
      <c r="C412" s="241"/>
      <c r="D412" s="242"/>
      <c r="E412" s="242"/>
      <c r="F412" s="265"/>
    </row>
    <row r="413" spans="1:6">
      <c r="A413" s="252"/>
      <c r="B413" s="240"/>
      <c r="C413" s="241"/>
      <c r="D413" s="242"/>
      <c r="E413" s="242"/>
      <c r="F413" s="265"/>
    </row>
    <row r="414" spans="1:6">
      <c r="A414" s="252"/>
      <c r="B414" s="240"/>
      <c r="C414" s="241"/>
      <c r="D414" s="242"/>
      <c r="E414" s="242"/>
      <c r="F414" s="265"/>
    </row>
    <row r="415" spans="1:6">
      <c r="A415" s="252"/>
      <c r="B415" s="240"/>
      <c r="C415" s="241"/>
      <c r="D415" s="242"/>
      <c r="E415" s="242"/>
      <c r="F415" s="265"/>
    </row>
    <row r="416" spans="1:6">
      <c r="A416" s="252"/>
      <c r="B416" s="240"/>
      <c r="C416" s="241"/>
      <c r="D416" s="242"/>
      <c r="E416" s="242"/>
      <c r="F416" s="265"/>
    </row>
    <row r="417" spans="1:6">
      <c r="A417" s="252"/>
      <c r="B417" s="240"/>
      <c r="C417" s="241"/>
      <c r="D417" s="242"/>
      <c r="E417" s="242"/>
      <c r="F417" s="265"/>
    </row>
    <row r="418" spans="1:6">
      <c r="A418" s="252"/>
      <c r="B418" s="240"/>
      <c r="C418" s="241"/>
      <c r="D418" s="242"/>
      <c r="E418" s="242"/>
      <c r="F418" s="265"/>
    </row>
    <row r="419" spans="1:6">
      <c r="A419" s="252"/>
      <c r="B419" s="240"/>
      <c r="C419" s="241"/>
      <c r="D419" s="242"/>
      <c r="E419" s="242"/>
      <c r="F419" s="265"/>
    </row>
    <row r="420" spans="1:6">
      <c r="A420" s="252"/>
      <c r="B420" s="240"/>
      <c r="C420" s="241"/>
      <c r="D420" s="242"/>
      <c r="E420" s="242"/>
      <c r="F420" s="265"/>
    </row>
    <row r="421" spans="1:6">
      <c r="A421" s="252"/>
      <c r="B421" s="240"/>
      <c r="C421" s="241"/>
      <c r="D421" s="242"/>
      <c r="E421" s="242"/>
      <c r="F421" s="265"/>
    </row>
    <row r="422" spans="1:6">
      <c r="A422" s="252"/>
      <c r="B422" s="240"/>
      <c r="C422" s="241"/>
      <c r="D422" s="242"/>
      <c r="E422" s="242"/>
      <c r="F422" s="265"/>
    </row>
    <row r="423" spans="1:6">
      <c r="A423" s="252"/>
      <c r="B423" s="240"/>
      <c r="C423" s="241"/>
      <c r="D423" s="242"/>
      <c r="E423" s="242"/>
      <c r="F423" s="265"/>
    </row>
    <row r="424" spans="1:6">
      <c r="A424" s="252"/>
      <c r="B424" s="240"/>
      <c r="C424" s="241"/>
      <c r="D424" s="242"/>
      <c r="E424" s="242"/>
      <c r="F424" s="265"/>
    </row>
    <row r="425" spans="1:6">
      <c r="A425" s="252"/>
      <c r="B425" s="240"/>
      <c r="C425" s="241"/>
      <c r="D425" s="242"/>
      <c r="E425" s="242"/>
      <c r="F425" s="265"/>
    </row>
    <row r="426" spans="1:6">
      <c r="A426" s="252"/>
      <c r="B426" s="240"/>
      <c r="C426" s="241"/>
      <c r="D426" s="242"/>
      <c r="E426" s="242"/>
      <c r="F426" s="265"/>
    </row>
    <row r="427" spans="1:6">
      <c r="A427" s="252"/>
      <c r="B427" s="240"/>
      <c r="C427" s="241"/>
      <c r="D427" s="242"/>
      <c r="E427" s="242"/>
      <c r="F427" s="265"/>
    </row>
    <row r="428" spans="1:6">
      <c r="A428" s="252"/>
      <c r="B428" s="240"/>
      <c r="C428" s="241"/>
      <c r="D428" s="242"/>
      <c r="E428" s="242"/>
      <c r="F428" s="265"/>
    </row>
    <row r="429" spans="1:6">
      <c r="A429" s="252"/>
      <c r="B429" s="240"/>
      <c r="C429" s="241"/>
      <c r="D429" s="242"/>
      <c r="E429" s="242"/>
      <c r="F429" s="265"/>
    </row>
    <row r="430" spans="1:6">
      <c r="A430" s="252"/>
      <c r="B430" s="240"/>
      <c r="C430" s="241"/>
      <c r="D430" s="242"/>
      <c r="E430" s="242"/>
      <c r="F430" s="265"/>
    </row>
    <row r="431" spans="1:6">
      <c r="A431" s="252"/>
      <c r="B431" s="240"/>
      <c r="C431" s="241"/>
      <c r="D431" s="242"/>
      <c r="E431" s="242"/>
      <c r="F431" s="265"/>
    </row>
    <row r="432" spans="1:6">
      <c r="A432" s="252"/>
      <c r="B432" s="240"/>
      <c r="C432" s="241"/>
      <c r="D432" s="242"/>
      <c r="E432" s="242"/>
      <c r="F432" s="265"/>
    </row>
    <row r="433" spans="1:6">
      <c r="A433" s="252"/>
      <c r="B433" s="240"/>
      <c r="C433" s="241"/>
      <c r="D433" s="242"/>
      <c r="E433" s="242"/>
      <c r="F433" s="265"/>
    </row>
    <row r="434" spans="1:6">
      <c r="A434" s="252"/>
      <c r="B434" s="240"/>
      <c r="C434" s="241"/>
      <c r="D434" s="242"/>
      <c r="E434" s="242"/>
      <c r="F434" s="265"/>
    </row>
    <row r="435" spans="1:6">
      <c r="A435" s="252"/>
      <c r="B435" s="240"/>
      <c r="C435" s="241"/>
      <c r="D435" s="242"/>
      <c r="E435" s="242"/>
      <c r="F435" s="265"/>
    </row>
    <row r="436" spans="1:6">
      <c r="A436" s="252"/>
      <c r="B436" s="240"/>
      <c r="C436" s="241"/>
      <c r="D436" s="242"/>
      <c r="E436" s="242"/>
      <c r="F436" s="265"/>
    </row>
    <row r="437" spans="1:6">
      <c r="A437" s="252"/>
      <c r="B437" s="240"/>
      <c r="C437" s="241"/>
      <c r="D437" s="242"/>
      <c r="E437" s="242"/>
      <c r="F437" s="265"/>
    </row>
    <row r="438" spans="1:6">
      <c r="A438" s="252"/>
      <c r="B438" s="240"/>
      <c r="C438" s="241"/>
      <c r="D438" s="242"/>
      <c r="E438" s="242"/>
      <c r="F438" s="265"/>
    </row>
    <row r="439" spans="1:6">
      <c r="A439" s="252"/>
      <c r="B439" s="240"/>
      <c r="C439" s="241"/>
      <c r="D439" s="242"/>
      <c r="E439" s="242"/>
      <c r="F439" s="265"/>
    </row>
    <row r="440" spans="1:6">
      <c r="A440" s="252"/>
      <c r="B440" s="240"/>
      <c r="C440" s="241"/>
      <c r="D440" s="242"/>
      <c r="E440" s="242"/>
      <c r="F440" s="265"/>
    </row>
    <row r="441" spans="1:6">
      <c r="A441" s="252"/>
      <c r="B441" s="240"/>
      <c r="C441" s="241"/>
      <c r="D441" s="242"/>
      <c r="E441" s="242"/>
      <c r="F441" s="265"/>
    </row>
    <row r="442" spans="1:6">
      <c r="A442" s="252"/>
      <c r="B442" s="240"/>
      <c r="C442" s="241"/>
      <c r="D442" s="242"/>
      <c r="E442" s="242"/>
      <c r="F442" s="265"/>
    </row>
    <row r="443" spans="1:6">
      <c r="A443" s="252"/>
      <c r="B443" s="240"/>
      <c r="C443" s="241"/>
      <c r="D443" s="242"/>
      <c r="E443" s="242"/>
      <c r="F443" s="265"/>
    </row>
    <row r="444" spans="1:6">
      <c r="A444" s="252"/>
      <c r="B444" s="240"/>
      <c r="C444" s="241"/>
      <c r="D444" s="242"/>
      <c r="E444" s="242"/>
      <c r="F444" s="265"/>
    </row>
    <row r="445" spans="1:6">
      <c r="A445" s="252"/>
      <c r="B445" s="240"/>
      <c r="C445" s="241"/>
      <c r="D445" s="242"/>
      <c r="E445" s="242"/>
      <c r="F445" s="265"/>
    </row>
    <row r="446" spans="1:6">
      <c r="A446" s="252"/>
      <c r="B446" s="240"/>
      <c r="C446" s="241"/>
      <c r="D446" s="242"/>
      <c r="E446" s="242"/>
      <c r="F446" s="265"/>
    </row>
    <row r="447" spans="1:6">
      <c r="A447" s="252"/>
      <c r="B447" s="240"/>
      <c r="C447" s="241"/>
      <c r="D447" s="242"/>
      <c r="E447" s="242"/>
      <c r="F447" s="265"/>
    </row>
    <row r="448" spans="1:6">
      <c r="A448" s="252"/>
      <c r="B448" s="240"/>
      <c r="C448" s="241"/>
      <c r="D448" s="242"/>
      <c r="E448" s="242"/>
      <c r="F448" s="265"/>
    </row>
    <row r="449" spans="1:6">
      <c r="A449" s="252"/>
      <c r="B449" s="240"/>
      <c r="C449" s="241"/>
      <c r="D449" s="242"/>
      <c r="E449" s="242"/>
      <c r="F449" s="265"/>
    </row>
    <row r="450" spans="1:6">
      <c r="A450" s="252"/>
      <c r="B450" s="240"/>
      <c r="C450" s="241"/>
      <c r="D450" s="242"/>
      <c r="E450" s="242"/>
      <c r="F450" s="265"/>
    </row>
    <row r="451" spans="1:6">
      <c r="A451" s="252"/>
      <c r="B451" s="240"/>
      <c r="C451" s="241"/>
      <c r="D451" s="242"/>
      <c r="E451" s="242"/>
      <c r="F451" s="265"/>
    </row>
    <row r="452" spans="1:6">
      <c r="A452" s="252"/>
      <c r="B452" s="240"/>
      <c r="C452" s="241"/>
      <c r="D452" s="242"/>
      <c r="E452" s="242"/>
      <c r="F452" s="265"/>
    </row>
    <row r="453" spans="1:6">
      <c r="A453" s="252"/>
      <c r="B453" s="240"/>
      <c r="C453" s="241"/>
      <c r="D453" s="242"/>
      <c r="E453" s="242"/>
      <c r="F453" s="265"/>
    </row>
    <row r="454" spans="1:6">
      <c r="A454" s="252"/>
      <c r="B454" s="240"/>
      <c r="C454" s="241"/>
      <c r="D454" s="242"/>
      <c r="E454" s="242"/>
      <c r="F454" s="265"/>
    </row>
    <row r="455" spans="1:6">
      <c r="A455" s="252"/>
      <c r="B455" s="240"/>
      <c r="C455" s="241"/>
      <c r="D455" s="242"/>
      <c r="E455" s="242"/>
      <c r="F455" s="265"/>
    </row>
    <row r="456" spans="1:6">
      <c r="A456" s="252"/>
      <c r="B456" s="240"/>
      <c r="C456" s="241"/>
      <c r="D456" s="242"/>
      <c r="E456" s="242"/>
      <c r="F456" s="265"/>
    </row>
    <row r="457" spans="1:6">
      <c r="A457" s="252"/>
      <c r="B457" s="240"/>
      <c r="C457" s="241"/>
      <c r="D457" s="242"/>
      <c r="E457" s="242"/>
      <c r="F457" s="265"/>
    </row>
    <row r="458" spans="1:6">
      <c r="A458" s="252"/>
      <c r="B458" s="240"/>
      <c r="C458" s="241"/>
      <c r="D458" s="242"/>
      <c r="E458" s="242"/>
      <c r="F458" s="265"/>
    </row>
    <row r="459" spans="1:6">
      <c r="A459" s="252"/>
      <c r="B459" s="240"/>
      <c r="C459" s="241"/>
      <c r="D459" s="242"/>
      <c r="E459" s="242"/>
      <c r="F459" s="265"/>
    </row>
    <row r="460" spans="1:6">
      <c r="A460" s="252"/>
      <c r="B460" s="240"/>
      <c r="C460" s="241"/>
      <c r="D460" s="242"/>
      <c r="E460" s="242"/>
      <c r="F460" s="265"/>
    </row>
    <row r="461" spans="1:6">
      <c r="A461" s="252"/>
      <c r="B461" s="240"/>
      <c r="C461" s="241"/>
      <c r="D461" s="242"/>
      <c r="E461" s="242"/>
      <c r="F461" s="265"/>
    </row>
    <row r="462" spans="1:6">
      <c r="A462" s="252"/>
      <c r="B462" s="240"/>
      <c r="C462" s="241"/>
      <c r="D462" s="242"/>
      <c r="E462" s="242"/>
      <c r="F462" s="265"/>
    </row>
    <row r="463" spans="1:6">
      <c r="A463" s="252"/>
      <c r="B463" s="240"/>
      <c r="C463" s="241"/>
      <c r="D463" s="242"/>
      <c r="E463" s="242"/>
      <c r="F463" s="265"/>
    </row>
    <row r="464" spans="1:6">
      <c r="A464" s="252"/>
      <c r="B464" s="240"/>
      <c r="C464" s="241"/>
      <c r="D464" s="242"/>
      <c r="E464" s="242"/>
      <c r="F464" s="265"/>
    </row>
    <row r="465" spans="1:6">
      <c r="A465" s="252"/>
      <c r="B465" s="240"/>
      <c r="C465" s="241"/>
      <c r="D465" s="242"/>
      <c r="E465" s="242"/>
      <c r="F465" s="265"/>
    </row>
    <row r="466" spans="1:6">
      <c r="A466" s="252"/>
      <c r="B466" s="240"/>
      <c r="C466" s="241"/>
      <c r="D466" s="242"/>
      <c r="E466" s="242"/>
      <c r="F466" s="265"/>
    </row>
    <row r="467" spans="1:6">
      <c r="A467" s="252"/>
      <c r="B467" s="240"/>
      <c r="C467" s="241"/>
      <c r="D467" s="242"/>
      <c r="E467" s="242"/>
      <c r="F467" s="265"/>
    </row>
    <row r="468" spans="1:6">
      <c r="A468" s="252"/>
      <c r="B468" s="240"/>
      <c r="C468" s="241"/>
      <c r="D468" s="242"/>
      <c r="E468" s="242"/>
      <c r="F468" s="265"/>
    </row>
    <row r="469" spans="1:6">
      <c r="A469" s="252"/>
      <c r="B469" s="240"/>
      <c r="C469" s="241"/>
      <c r="D469" s="242"/>
      <c r="E469" s="242"/>
      <c r="F469" s="265"/>
    </row>
    <row r="470" spans="1:6">
      <c r="A470" s="252"/>
      <c r="B470" s="240"/>
      <c r="C470" s="241"/>
      <c r="D470" s="242"/>
      <c r="E470" s="242"/>
      <c r="F470" s="265"/>
    </row>
    <row r="471" spans="1:6">
      <c r="A471" s="252"/>
      <c r="B471" s="240"/>
      <c r="C471" s="241"/>
      <c r="D471" s="242"/>
      <c r="E471" s="242"/>
      <c r="F471" s="265"/>
    </row>
    <row r="472" spans="1:6">
      <c r="A472" s="252"/>
      <c r="B472" s="240"/>
      <c r="C472" s="241"/>
      <c r="D472" s="242"/>
      <c r="E472" s="242"/>
      <c r="F472" s="265"/>
    </row>
    <row r="473" spans="1:6">
      <c r="A473" s="252"/>
      <c r="B473" s="240"/>
      <c r="C473" s="241"/>
      <c r="D473" s="242"/>
      <c r="E473" s="242"/>
      <c r="F473" s="265"/>
    </row>
    <row r="474" spans="1:6">
      <c r="A474" s="252"/>
      <c r="B474" s="240"/>
      <c r="C474" s="241"/>
      <c r="D474" s="242"/>
      <c r="E474" s="242"/>
      <c r="F474" s="265"/>
    </row>
    <row r="475" spans="1:8">
      <c r="A475" s="252"/>
      <c r="B475" s="240"/>
      <c r="C475" s="241"/>
      <c r="D475" s="242"/>
      <c r="E475" s="242"/>
      <c r="F475" s="265"/>
      <c r="H475" s="267"/>
    </row>
    <row r="476" spans="1:8">
      <c r="A476" s="252"/>
      <c r="B476" s="240"/>
      <c r="C476" s="241"/>
      <c r="D476" s="242"/>
      <c r="E476" s="242"/>
      <c r="F476" s="265"/>
      <c r="H476" s="267"/>
    </row>
    <row r="477" spans="1:8">
      <c r="A477" s="252"/>
      <c r="B477" s="240"/>
      <c r="C477" s="241"/>
      <c r="D477" s="242"/>
      <c r="E477" s="242"/>
      <c r="F477" s="265"/>
      <c r="H477" s="267"/>
    </row>
    <row r="478" spans="1:8">
      <c r="A478" s="252"/>
      <c r="B478" s="240"/>
      <c r="C478" s="241"/>
      <c r="D478" s="242"/>
      <c r="E478" s="242"/>
      <c r="F478" s="265"/>
      <c r="H478" s="267"/>
    </row>
    <row r="479" spans="1:8">
      <c r="A479" s="252"/>
      <c r="B479" s="240"/>
      <c r="C479" s="241"/>
      <c r="D479" s="242"/>
      <c r="E479" s="242"/>
      <c r="F479" s="265"/>
      <c r="H479" s="267"/>
    </row>
    <row r="480" spans="1:8">
      <c r="A480" s="252"/>
      <c r="B480" s="240"/>
      <c r="C480" s="241"/>
      <c r="D480" s="242"/>
      <c r="E480" s="242"/>
      <c r="F480" s="265"/>
      <c r="H480" s="267"/>
    </row>
    <row r="481" spans="1:8">
      <c r="A481" s="252"/>
      <c r="B481" s="240"/>
      <c r="C481" s="241"/>
      <c r="D481" s="242"/>
      <c r="E481" s="242"/>
      <c r="F481" s="265"/>
      <c r="H481" s="267"/>
    </row>
    <row r="482" spans="1:8">
      <c r="A482" s="252"/>
      <c r="B482" s="240"/>
      <c r="C482" s="241"/>
      <c r="D482" s="242"/>
      <c r="E482" s="242"/>
      <c r="F482" s="265"/>
      <c r="H482" s="267"/>
    </row>
    <row r="483" spans="1:8">
      <c r="A483" s="252"/>
      <c r="B483" s="240"/>
      <c r="C483" s="241"/>
      <c r="D483" s="242"/>
      <c r="E483" s="242"/>
      <c r="F483" s="265"/>
      <c r="H483" s="267"/>
    </row>
    <row r="484" spans="1:8">
      <c r="A484" s="252"/>
      <c r="B484" s="240"/>
      <c r="C484" s="241"/>
      <c r="D484" s="242"/>
      <c r="E484" s="242"/>
      <c r="F484" s="265"/>
      <c r="H484" s="267"/>
    </row>
    <row r="485" spans="1:8">
      <c r="A485" s="252"/>
      <c r="B485" s="240"/>
      <c r="C485" s="241"/>
      <c r="D485" s="242"/>
      <c r="E485" s="242"/>
      <c r="F485" s="265"/>
      <c r="H485" s="267"/>
    </row>
    <row r="486" spans="1:8">
      <c r="A486" s="252"/>
      <c r="B486" s="240"/>
      <c r="C486" s="241"/>
      <c r="D486" s="242"/>
      <c r="E486" s="242"/>
      <c r="F486" s="265"/>
      <c r="H486" s="267"/>
    </row>
    <row r="487" spans="1:8">
      <c r="A487" s="252"/>
      <c r="B487" s="240"/>
      <c r="C487" s="241"/>
      <c r="D487" s="242"/>
      <c r="E487" s="242"/>
      <c r="F487" s="265"/>
      <c r="H487" s="267"/>
    </row>
    <row r="488" spans="1:8">
      <c r="A488" s="252"/>
      <c r="B488" s="240"/>
      <c r="C488" s="241"/>
      <c r="D488" s="242"/>
      <c r="E488" s="242"/>
      <c r="F488" s="265"/>
      <c r="H488" s="267"/>
    </row>
    <row r="489" spans="1:8">
      <c r="A489" s="252"/>
      <c r="B489" s="240"/>
      <c r="C489" s="241"/>
      <c r="D489" s="242"/>
      <c r="E489" s="242"/>
      <c r="F489" s="265"/>
      <c r="H489" s="267"/>
    </row>
    <row r="490" spans="1:8">
      <c r="A490" s="252"/>
      <c r="B490" s="240"/>
      <c r="C490" s="241"/>
      <c r="D490" s="242"/>
      <c r="E490" s="242"/>
      <c r="F490" s="265"/>
      <c r="H490" s="267"/>
    </row>
    <row r="491" spans="1:8">
      <c r="A491" s="252"/>
      <c r="B491" s="240"/>
      <c r="C491" s="241"/>
      <c r="D491" s="242"/>
      <c r="E491" s="242"/>
      <c r="F491" s="265"/>
      <c r="H491" s="267"/>
    </row>
    <row r="492" spans="1:8">
      <c r="A492" s="252"/>
      <c r="B492" s="240"/>
      <c r="C492" s="241"/>
      <c r="D492" s="242"/>
      <c r="E492" s="242"/>
      <c r="F492" s="265"/>
      <c r="H492" s="267"/>
    </row>
    <row r="493" spans="1:8">
      <c r="A493" s="252"/>
      <c r="B493" s="240"/>
      <c r="C493" s="241"/>
      <c r="D493" s="242"/>
      <c r="E493" s="242"/>
      <c r="F493" s="265"/>
      <c r="H493" s="267"/>
    </row>
    <row r="494" spans="1:8">
      <c r="A494" s="252"/>
      <c r="B494" s="240"/>
      <c r="C494" s="241"/>
      <c r="D494" s="242"/>
      <c r="E494" s="242"/>
      <c r="F494" s="265"/>
      <c r="H494" s="267"/>
    </row>
    <row r="495" spans="1:6">
      <c r="A495" s="252"/>
      <c r="B495" s="240"/>
      <c r="C495" s="241"/>
      <c r="D495" s="242"/>
      <c r="E495" s="242"/>
      <c r="F495" s="265"/>
    </row>
    <row r="496" spans="1:6">
      <c r="A496" s="252"/>
      <c r="B496" s="240"/>
      <c r="C496" s="241"/>
      <c r="D496" s="242"/>
      <c r="E496" s="242"/>
      <c r="F496" s="265"/>
    </row>
    <row r="497" spans="1:6">
      <c r="A497" s="252"/>
      <c r="B497" s="240"/>
      <c r="C497" s="241"/>
      <c r="D497" s="242"/>
      <c r="E497" s="242"/>
      <c r="F497" s="265"/>
    </row>
    <row r="498" spans="1:6">
      <c r="A498" s="252"/>
      <c r="B498" s="240"/>
      <c r="C498" s="241"/>
      <c r="D498" s="242"/>
      <c r="E498" s="242"/>
      <c r="F498" s="265"/>
    </row>
    <row r="499" spans="1:6">
      <c r="A499" s="252"/>
      <c r="B499" s="240"/>
      <c r="C499" s="241"/>
      <c r="D499" s="242"/>
      <c r="E499" s="242"/>
      <c r="F499" s="265"/>
    </row>
    <row r="500" spans="1:6">
      <c r="A500" s="252"/>
      <c r="B500" s="240"/>
      <c r="C500" s="241"/>
      <c r="D500" s="242"/>
      <c r="E500" s="242"/>
      <c r="F500" s="265"/>
    </row>
    <row r="501" spans="1:6">
      <c r="A501" s="252"/>
      <c r="B501" s="240"/>
      <c r="C501" s="241"/>
      <c r="D501" s="242"/>
      <c r="E501" s="242"/>
      <c r="F501" s="265"/>
    </row>
    <row r="502" spans="1:6">
      <c r="A502" s="252"/>
      <c r="B502" s="240"/>
      <c r="C502" s="241"/>
      <c r="D502" s="242"/>
      <c r="E502" s="242"/>
      <c r="F502" s="265"/>
    </row>
    <row r="503" spans="1:6">
      <c r="A503" s="252"/>
      <c r="B503" s="240"/>
      <c r="C503" s="241"/>
      <c r="D503" s="242"/>
      <c r="E503" s="242"/>
      <c r="F503" s="265"/>
    </row>
    <row r="504" spans="1:6">
      <c r="A504" s="252"/>
      <c r="B504" s="240"/>
      <c r="C504" s="241"/>
      <c r="D504" s="242"/>
      <c r="E504" s="242"/>
      <c r="F504" s="265"/>
    </row>
    <row r="505" spans="1:6">
      <c r="A505" s="252"/>
      <c r="B505" s="240"/>
      <c r="C505" s="241"/>
      <c r="D505" s="242"/>
      <c r="E505" s="242"/>
      <c r="F505" s="265"/>
    </row>
    <row r="506" spans="1:6">
      <c r="A506" s="252"/>
      <c r="B506" s="240"/>
      <c r="C506" s="241"/>
      <c r="D506" s="242"/>
      <c r="E506" s="242"/>
      <c r="F506" s="265"/>
    </row>
    <row r="507" spans="1:6">
      <c r="A507" s="252"/>
      <c r="B507" s="240"/>
      <c r="C507" s="241"/>
      <c r="D507" s="242"/>
      <c r="E507" s="242"/>
      <c r="F507" s="265"/>
    </row>
    <row r="508" spans="1:6">
      <c r="A508" s="252"/>
      <c r="B508" s="240"/>
      <c r="C508" s="241"/>
      <c r="D508" s="242"/>
      <c r="E508" s="242"/>
      <c r="F508" s="265"/>
    </row>
    <row r="509" spans="1:6">
      <c r="A509" s="252"/>
      <c r="B509" s="240"/>
      <c r="C509" s="241"/>
      <c r="D509" s="242"/>
      <c r="E509" s="242"/>
      <c r="F509" s="265"/>
    </row>
    <row r="510" spans="1:6">
      <c r="A510" s="252"/>
      <c r="B510" s="240"/>
      <c r="C510" s="241"/>
      <c r="D510" s="242"/>
      <c r="E510" s="242"/>
      <c r="F510" s="265"/>
    </row>
    <row r="511" spans="1:6">
      <c r="A511" s="252"/>
      <c r="B511" s="240"/>
      <c r="C511" s="241"/>
      <c r="D511" s="242"/>
      <c r="E511" s="242"/>
      <c r="F511" s="265"/>
    </row>
    <row r="512" spans="1:6">
      <c r="A512" s="252"/>
      <c r="B512" s="240"/>
      <c r="C512" s="241"/>
      <c r="D512" s="242"/>
      <c r="E512" s="242"/>
      <c r="F512" s="265"/>
    </row>
    <row r="513" spans="1:6">
      <c r="A513" s="252"/>
      <c r="B513" s="240"/>
      <c r="C513" s="241"/>
      <c r="D513" s="242"/>
      <c r="E513" s="242"/>
      <c r="F513" s="265"/>
    </row>
    <row r="514" spans="1:6">
      <c r="A514" s="252"/>
      <c r="B514" s="240"/>
      <c r="C514" s="241"/>
      <c r="D514" s="242"/>
      <c r="E514" s="242"/>
      <c r="F514" s="265"/>
    </row>
    <row r="515" spans="1:6">
      <c r="A515" s="252"/>
      <c r="B515" s="240"/>
      <c r="C515" s="241"/>
      <c r="D515" s="242"/>
      <c r="E515" s="242"/>
      <c r="F515" s="265"/>
    </row>
    <row r="516" spans="1:6">
      <c r="A516" s="252"/>
      <c r="B516" s="240"/>
      <c r="C516" s="241"/>
      <c r="D516" s="242"/>
      <c r="E516" s="242"/>
      <c r="F516" s="265"/>
    </row>
    <row r="517" spans="1:6">
      <c r="A517" s="252"/>
      <c r="B517" s="240"/>
      <c r="C517" s="241"/>
      <c r="D517" s="242"/>
      <c r="E517" s="242"/>
      <c r="F517" s="265"/>
    </row>
    <row r="518" spans="1:6">
      <c r="A518" s="252"/>
      <c r="B518" s="240"/>
      <c r="C518" s="241"/>
      <c r="D518" s="242"/>
      <c r="E518" s="242"/>
      <c r="F518" s="265"/>
    </row>
    <row r="519" spans="1:6">
      <c r="A519" s="252"/>
      <c r="B519" s="240"/>
      <c r="C519" s="241"/>
      <c r="D519" s="242"/>
      <c r="E519" s="242"/>
      <c r="F519" s="265"/>
    </row>
    <row r="520" spans="1:6">
      <c r="A520" s="252"/>
      <c r="B520" s="240"/>
      <c r="C520" s="241"/>
      <c r="D520" s="242"/>
      <c r="E520" s="242"/>
      <c r="F520" s="265"/>
    </row>
    <row r="521" spans="1:6">
      <c r="A521" s="252"/>
      <c r="B521" s="240"/>
      <c r="C521" s="241"/>
      <c r="D521" s="242"/>
      <c r="E521" s="242"/>
      <c r="F521" s="265"/>
    </row>
    <row r="522" spans="1:6">
      <c r="A522" s="252"/>
      <c r="B522" s="240"/>
      <c r="C522" s="241"/>
      <c r="D522" s="242"/>
      <c r="E522" s="242"/>
      <c r="F522" s="265"/>
    </row>
    <row r="523" spans="1:6">
      <c r="A523" s="252"/>
      <c r="B523" s="240"/>
      <c r="C523" s="241"/>
      <c r="D523" s="242"/>
      <c r="E523" s="242"/>
      <c r="F523" s="265"/>
    </row>
    <row r="524" spans="1:6">
      <c r="A524" s="252"/>
      <c r="B524" s="240"/>
      <c r="C524" s="241"/>
      <c r="D524" s="242"/>
      <c r="E524" s="242"/>
      <c r="F524" s="265"/>
    </row>
    <row r="525" spans="1:6">
      <c r="A525" s="252"/>
      <c r="B525" s="240"/>
      <c r="C525" s="241"/>
      <c r="D525" s="242"/>
      <c r="E525" s="242"/>
      <c r="F525" s="265"/>
    </row>
    <row r="526" spans="1:6">
      <c r="A526" s="252"/>
      <c r="B526" s="240"/>
      <c r="C526" s="241"/>
      <c r="D526" s="242"/>
      <c r="E526" s="242"/>
      <c r="F526" s="265"/>
    </row>
    <row r="527" spans="1:6">
      <c r="A527" s="252"/>
      <c r="B527" s="240"/>
      <c r="C527" s="241"/>
      <c r="D527" s="242"/>
      <c r="E527" s="242"/>
      <c r="F527" s="265"/>
    </row>
    <row r="528" spans="1:6">
      <c r="A528" s="252"/>
      <c r="B528" s="240"/>
      <c r="C528" s="241"/>
      <c r="D528" s="242"/>
      <c r="E528" s="242"/>
      <c r="F528" s="265"/>
    </row>
    <row r="529" spans="1:6">
      <c r="A529" s="252"/>
      <c r="B529" s="240"/>
      <c r="C529" s="241"/>
      <c r="D529" s="242"/>
      <c r="E529" s="242"/>
      <c r="F529" s="265"/>
    </row>
    <row r="530" spans="1:6">
      <c r="A530" s="252"/>
      <c r="B530" s="240"/>
      <c r="C530" s="241"/>
      <c r="D530" s="242"/>
      <c r="E530" s="242"/>
      <c r="F530" s="265"/>
    </row>
    <row r="531" spans="1:6">
      <c r="A531" s="252"/>
      <c r="B531" s="240"/>
      <c r="C531" s="241"/>
      <c r="D531" s="242"/>
      <c r="E531" s="242"/>
      <c r="F531" s="265"/>
    </row>
    <row r="532" spans="1:6">
      <c r="A532" s="252"/>
      <c r="B532" s="240"/>
      <c r="C532" s="241"/>
      <c r="D532" s="242"/>
      <c r="E532" s="242"/>
      <c r="F532" s="265"/>
    </row>
    <row r="533" spans="1:6">
      <c r="A533" s="252"/>
      <c r="B533" s="240"/>
      <c r="C533" s="241"/>
      <c r="D533" s="242"/>
      <c r="E533" s="242"/>
      <c r="F533" s="265"/>
    </row>
    <row r="534" spans="1:6">
      <c r="A534" s="252"/>
      <c r="B534" s="240"/>
      <c r="C534" s="241"/>
      <c r="D534" s="242"/>
      <c r="E534" s="242"/>
      <c r="F534" s="265"/>
    </row>
    <row r="535" spans="1:6">
      <c r="A535" s="252"/>
      <c r="B535" s="240"/>
      <c r="C535" s="241"/>
      <c r="D535" s="242"/>
      <c r="E535" s="242"/>
      <c r="F535" s="265"/>
    </row>
    <row r="536" spans="1:6">
      <c r="A536" s="252"/>
      <c r="B536" s="240"/>
      <c r="C536" s="241"/>
      <c r="D536" s="242"/>
      <c r="E536" s="242"/>
      <c r="F536" s="265"/>
    </row>
    <row r="537" spans="1:6">
      <c r="A537" s="252"/>
      <c r="B537" s="240"/>
      <c r="C537" s="241"/>
      <c r="D537" s="242"/>
      <c r="E537" s="242"/>
      <c r="F537" s="265"/>
    </row>
    <row r="538" spans="1:6">
      <c r="A538" s="252"/>
      <c r="B538" s="240"/>
      <c r="C538" s="241"/>
      <c r="D538" s="242"/>
      <c r="E538" s="242"/>
      <c r="F538" s="265"/>
    </row>
    <row r="539" spans="1:6">
      <c r="A539" s="252"/>
      <c r="B539" s="240"/>
      <c r="C539" s="241"/>
      <c r="D539" s="242"/>
      <c r="E539" s="242"/>
      <c r="F539" s="265"/>
    </row>
    <row r="540" spans="1:6">
      <c r="A540" s="252"/>
      <c r="B540" s="240"/>
      <c r="C540" s="241"/>
      <c r="D540" s="242"/>
      <c r="E540" s="242"/>
      <c r="F540" s="265"/>
    </row>
    <row r="541" spans="1:6">
      <c r="A541" s="252"/>
      <c r="B541" s="240"/>
      <c r="C541" s="241"/>
      <c r="D541" s="242"/>
      <c r="E541" s="242"/>
      <c r="F541" s="268"/>
    </row>
    <row r="542" spans="1:6">
      <c r="A542" s="252"/>
      <c r="B542" s="240"/>
      <c r="C542" s="241"/>
      <c r="D542" s="242"/>
      <c r="E542" s="242"/>
      <c r="F542" s="268"/>
    </row>
    <row r="543" spans="1:6">
      <c r="A543" s="252"/>
      <c r="B543" s="240"/>
      <c r="C543" s="241"/>
      <c r="D543" s="242"/>
      <c r="E543" s="242"/>
      <c r="F543" s="268"/>
    </row>
    <row r="544" spans="1:6">
      <c r="A544" s="252"/>
      <c r="B544" s="240"/>
      <c r="C544" s="241"/>
      <c r="D544" s="242"/>
      <c r="E544" s="242"/>
      <c r="F544" s="268"/>
    </row>
    <row r="545" spans="1:6">
      <c r="A545" s="252"/>
      <c r="B545" s="240"/>
      <c r="C545" s="241"/>
      <c r="D545" s="242"/>
      <c r="E545" s="242"/>
      <c r="F545" s="268"/>
    </row>
    <row r="546" spans="1:6">
      <c r="A546" s="252"/>
      <c r="B546" s="240"/>
      <c r="C546" s="241"/>
      <c r="D546" s="242"/>
      <c r="E546" s="242"/>
      <c r="F546" s="268"/>
    </row>
    <row r="547" spans="1:6">
      <c r="A547" s="252"/>
      <c r="B547" s="240"/>
      <c r="C547" s="241"/>
      <c r="D547" s="242"/>
      <c r="E547" s="242"/>
      <c r="F547" s="268"/>
    </row>
    <row r="548" spans="1:6">
      <c r="A548" s="252"/>
      <c r="B548" s="240"/>
      <c r="C548" s="241"/>
      <c r="D548" s="242"/>
      <c r="E548" s="242"/>
      <c r="F548" s="268"/>
    </row>
    <row r="549" spans="1:6">
      <c r="A549" s="252"/>
      <c r="B549" s="240"/>
      <c r="C549" s="241"/>
      <c r="D549" s="242"/>
      <c r="E549" s="242"/>
      <c r="F549" s="265"/>
    </row>
    <row r="550" spans="1:6">
      <c r="A550" s="252"/>
      <c r="B550" s="240"/>
      <c r="C550" s="241"/>
      <c r="D550" s="242"/>
      <c r="E550" s="242"/>
      <c r="F550" s="265"/>
    </row>
    <row r="551" spans="1:6">
      <c r="A551" s="252"/>
      <c r="B551" s="240"/>
      <c r="C551" s="241"/>
      <c r="D551" s="242"/>
      <c r="E551" s="242"/>
      <c r="F551" s="265"/>
    </row>
    <row r="552" spans="1:6">
      <c r="A552" s="252"/>
      <c r="B552" s="240"/>
      <c r="C552" s="241"/>
      <c r="D552" s="242"/>
      <c r="E552" s="242"/>
      <c r="F552" s="265"/>
    </row>
    <row r="553" spans="1:6">
      <c r="A553" s="252"/>
      <c r="B553" s="240"/>
      <c r="C553" s="241"/>
      <c r="D553" s="242"/>
      <c r="E553" s="242"/>
      <c r="F553" s="265"/>
    </row>
    <row r="554" spans="1:6">
      <c r="A554" s="252"/>
      <c r="B554" s="240"/>
      <c r="C554" s="241"/>
      <c r="D554" s="242"/>
      <c r="E554" s="242"/>
      <c r="F554" s="265"/>
    </row>
    <row r="555" spans="1:6">
      <c r="A555" s="252"/>
      <c r="B555" s="240"/>
      <c r="C555" s="241"/>
      <c r="D555" s="242"/>
      <c r="E555" s="242"/>
      <c r="F555" s="265"/>
    </row>
    <row r="556" spans="1:6">
      <c r="A556" s="252"/>
      <c r="B556" s="240"/>
      <c r="C556" s="241"/>
      <c r="D556" s="242"/>
      <c r="E556" s="242"/>
      <c r="F556" s="265"/>
    </row>
    <row r="557" spans="1:6">
      <c r="A557" s="252"/>
      <c r="B557" s="240"/>
      <c r="C557" s="241"/>
      <c r="D557" s="242"/>
      <c r="E557" s="242"/>
      <c r="F557" s="265"/>
    </row>
    <row r="558" spans="1:6">
      <c r="A558" s="252"/>
      <c r="B558" s="240"/>
      <c r="C558" s="241"/>
      <c r="D558" s="242"/>
      <c r="E558" s="242"/>
      <c r="F558" s="265"/>
    </row>
    <row r="559" spans="1:6">
      <c r="A559" s="252"/>
      <c r="B559" s="240"/>
      <c r="C559" s="241"/>
      <c r="D559" s="242"/>
      <c r="E559" s="242"/>
      <c r="F559" s="265"/>
    </row>
    <row r="560" spans="1:6">
      <c r="A560" s="252"/>
      <c r="B560" s="240"/>
      <c r="C560" s="241"/>
      <c r="D560" s="242"/>
      <c r="E560" s="242"/>
      <c r="F560" s="265"/>
    </row>
    <row r="561" spans="1:6">
      <c r="A561" s="252"/>
      <c r="B561" s="240"/>
      <c r="C561" s="241"/>
      <c r="D561" s="242"/>
      <c r="E561" s="242"/>
      <c r="F561" s="265"/>
    </row>
    <row r="562" spans="1:6">
      <c r="A562" s="252"/>
      <c r="B562" s="240"/>
      <c r="C562" s="241"/>
      <c r="D562" s="242"/>
      <c r="E562" s="242"/>
      <c r="F562" s="265"/>
    </row>
    <row r="563" spans="1:6">
      <c r="A563" s="252"/>
      <c r="B563" s="240"/>
      <c r="C563" s="241"/>
      <c r="D563" s="242"/>
      <c r="E563" s="242"/>
      <c r="F563" s="265"/>
    </row>
    <row r="564" spans="1:6">
      <c r="A564" s="252"/>
      <c r="B564" s="240"/>
      <c r="C564" s="241"/>
      <c r="D564" s="242"/>
      <c r="E564" s="242"/>
      <c r="F564" s="265"/>
    </row>
    <row r="565" spans="1:6">
      <c r="A565" s="252"/>
      <c r="B565" s="240"/>
      <c r="C565" s="241"/>
      <c r="D565" s="242"/>
      <c r="E565" s="242"/>
      <c r="F565" s="265"/>
    </row>
    <row r="566" spans="1:6">
      <c r="A566" s="252"/>
      <c r="B566" s="240"/>
      <c r="C566" s="241"/>
      <c r="D566" s="242"/>
      <c r="E566" s="242"/>
      <c r="F566" s="265"/>
    </row>
    <row r="567" spans="1:6">
      <c r="A567" s="252"/>
      <c r="B567" s="240"/>
      <c r="C567" s="241"/>
      <c r="D567" s="242"/>
      <c r="E567" s="242"/>
      <c r="F567" s="265"/>
    </row>
    <row r="568" spans="1:6">
      <c r="A568" s="252"/>
      <c r="B568" s="240"/>
      <c r="C568" s="241"/>
      <c r="D568" s="242"/>
      <c r="E568" s="242"/>
      <c r="F568" s="265"/>
    </row>
    <row r="569" spans="1:6">
      <c r="A569" s="252"/>
      <c r="B569" s="240"/>
      <c r="C569" s="241"/>
      <c r="D569" s="242"/>
      <c r="E569" s="242"/>
      <c r="F569" s="265"/>
    </row>
    <row r="570" spans="1:6">
      <c r="A570" s="252"/>
      <c r="B570" s="240"/>
      <c r="C570" s="241"/>
      <c r="D570" s="242"/>
      <c r="E570" s="242"/>
      <c r="F570" s="265"/>
    </row>
    <row r="571" spans="1:6">
      <c r="A571" s="252"/>
      <c r="B571" s="240"/>
      <c r="C571" s="241"/>
      <c r="D571" s="242"/>
      <c r="E571" s="242"/>
      <c r="F571" s="265"/>
    </row>
    <row r="572" spans="1:6">
      <c r="A572" s="252"/>
      <c r="B572" s="240"/>
      <c r="C572" s="241"/>
      <c r="D572" s="242"/>
      <c r="E572" s="242"/>
      <c r="F572" s="265"/>
    </row>
    <row r="573" spans="1:6">
      <c r="A573" s="252"/>
      <c r="B573" s="240"/>
      <c r="C573" s="241"/>
      <c r="D573" s="242"/>
      <c r="E573" s="242"/>
      <c r="F573" s="265"/>
    </row>
    <row r="574" spans="1:6">
      <c r="A574" s="252"/>
      <c r="B574" s="240"/>
      <c r="C574" s="241"/>
      <c r="D574" s="242"/>
      <c r="E574" s="242"/>
      <c r="F574" s="265"/>
    </row>
    <row r="575" spans="1:6">
      <c r="A575" s="252"/>
      <c r="B575" s="240"/>
      <c r="C575" s="241"/>
      <c r="D575" s="242"/>
      <c r="E575" s="242"/>
      <c r="F575" s="265"/>
    </row>
    <row r="576" spans="1:6">
      <c r="A576" s="252"/>
      <c r="B576" s="240"/>
      <c r="C576" s="241"/>
      <c r="D576" s="242"/>
      <c r="E576" s="242"/>
      <c r="F576" s="265"/>
    </row>
    <row r="577" spans="1:6">
      <c r="A577" s="252"/>
      <c r="B577" s="240"/>
      <c r="C577" s="241"/>
      <c r="D577" s="242"/>
      <c r="E577" s="242"/>
      <c r="F577" s="265"/>
    </row>
    <row r="578" spans="1:6">
      <c r="A578" s="252"/>
      <c r="B578" s="240"/>
      <c r="C578" s="241"/>
      <c r="D578" s="242"/>
      <c r="E578" s="242"/>
      <c r="F578" s="265"/>
    </row>
    <row r="579" spans="1:6">
      <c r="A579" s="252"/>
      <c r="B579" s="240"/>
      <c r="C579" s="241"/>
      <c r="D579" s="242"/>
      <c r="E579" s="242"/>
      <c r="F579" s="265"/>
    </row>
    <row r="580" spans="1:6">
      <c r="A580" s="252"/>
      <c r="B580" s="240"/>
      <c r="C580" s="241"/>
      <c r="D580" s="242"/>
      <c r="E580" s="242"/>
      <c r="F580" s="265"/>
    </row>
    <row r="581" spans="1:6">
      <c r="A581" s="252"/>
      <c r="B581" s="240"/>
      <c r="C581" s="241"/>
      <c r="D581" s="242"/>
      <c r="E581" s="242"/>
      <c r="F581" s="265"/>
    </row>
    <row r="582" spans="1:6">
      <c r="A582" s="252"/>
      <c r="B582" s="240"/>
      <c r="C582" s="241"/>
      <c r="D582" s="242"/>
      <c r="E582" s="242"/>
      <c r="F582" s="265"/>
    </row>
    <row r="583" spans="1:6">
      <c r="A583" s="252"/>
      <c r="B583" s="240"/>
      <c r="C583" s="241"/>
      <c r="D583" s="242"/>
      <c r="E583" s="242"/>
      <c r="F583" s="265"/>
    </row>
    <row r="584" spans="1:6">
      <c r="A584" s="252"/>
      <c r="B584" s="240"/>
      <c r="C584" s="241"/>
      <c r="D584" s="242"/>
      <c r="E584" s="242"/>
      <c r="F584" s="265"/>
    </row>
    <row r="585" spans="1:6">
      <c r="A585" s="252"/>
      <c r="B585" s="240"/>
      <c r="C585" s="241"/>
      <c r="D585" s="242"/>
      <c r="E585" s="242"/>
      <c r="F585" s="265"/>
    </row>
    <row r="586" spans="1:6">
      <c r="A586" s="252"/>
      <c r="B586" s="240"/>
      <c r="C586" s="241"/>
      <c r="D586" s="242"/>
      <c r="E586" s="242"/>
      <c r="F586" s="265"/>
    </row>
    <row r="587" spans="1:6">
      <c r="A587" s="252"/>
      <c r="B587" s="240"/>
      <c r="C587" s="241"/>
      <c r="D587" s="242"/>
      <c r="E587" s="242"/>
      <c r="F587" s="265"/>
    </row>
    <row r="588" spans="1:6">
      <c r="A588" s="252"/>
      <c r="B588" s="240"/>
      <c r="C588" s="241"/>
      <c r="D588" s="242"/>
      <c r="E588" s="242"/>
      <c r="F588" s="265"/>
    </row>
    <row r="589" spans="1:6">
      <c r="A589" s="252"/>
      <c r="B589" s="240"/>
      <c r="C589" s="241"/>
      <c r="D589" s="242"/>
      <c r="E589" s="242"/>
      <c r="F589" s="265"/>
    </row>
    <row r="590" spans="1:6">
      <c r="A590" s="252"/>
      <c r="B590" s="240"/>
      <c r="C590" s="241"/>
      <c r="D590" s="242"/>
      <c r="E590" s="242"/>
      <c r="F590" s="265"/>
    </row>
    <row r="591" spans="1:6">
      <c r="A591" s="252"/>
      <c r="B591" s="240"/>
      <c r="C591" s="241"/>
      <c r="D591" s="242"/>
      <c r="E591" s="242"/>
      <c r="F591" s="265"/>
    </row>
    <row r="592" spans="1:6">
      <c r="A592" s="252"/>
      <c r="B592" s="240"/>
      <c r="C592" s="241"/>
      <c r="D592" s="242"/>
      <c r="E592" s="242"/>
      <c r="F592" s="265"/>
    </row>
    <row r="593" spans="1:6">
      <c r="A593" s="252"/>
      <c r="B593" s="240"/>
      <c r="C593" s="241"/>
      <c r="D593" s="242"/>
      <c r="E593" s="242"/>
      <c r="F593" s="265"/>
    </row>
    <row r="594" spans="1:6">
      <c r="A594" s="252"/>
      <c r="B594" s="240"/>
      <c r="C594" s="241"/>
      <c r="D594" s="242"/>
      <c r="E594" s="242"/>
      <c r="F594" s="265"/>
    </row>
    <row r="595" spans="1:6">
      <c r="A595" s="252"/>
      <c r="B595" s="240"/>
      <c r="C595" s="241"/>
      <c r="D595" s="242"/>
      <c r="E595" s="242"/>
      <c r="F595" s="265"/>
    </row>
    <row r="596" spans="1:6">
      <c r="A596" s="252"/>
      <c r="B596" s="240"/>
      <c r="C596" s="241"/>
      <c r="D596" s="242"/>
      <c r="E596" s="242"/>
      <c r="F596" s="265"/>
    </row>
    <row r="597" spans="1:6">
      <c r="A597" s="252"/>
      <c r="B597" s="240"/>
      <c r="C597" s="241"/>
      <c r="D597" s="242"/>
      <c r="E597" s="242"/>
      <c r="F597" s="265"/>
    </row>
    <row r="598" spans="1:6">
      <c r="A598" s="252"/>
      <c r="B598" s="240"/>
      <c r="C598" s="241"/>
      <c r="D598" s="242"/>
      <c r="E598" s="242"/>
      <c r="F598" s="265"/>
    </row>
    <row r="599" spans="1:6">
      <c r="A599" s="252"/>
      <c r="B599" s="240"/>
      <c r="C599" s="241"/>
      <c r="D599" s="242"/>
      <c r="E599" s="242"/>
      <c r="F599" s="265"/>
    </row>
    <row r="600" spans="1:6">
      <c r="A600" s="252"/>
      <c r="B600" s="240"/>
      <c r="C600" s="241"/>
      <c r="D600" s="242"/>
      <c r="E600" s="242"/>
      <c r="F600" s="265"/>
    </row>
    <row r="601" spans="1:6">
      <c r="A601" s="252"/>
      <c r="B601" s="240"/>
      <c r="C601" s="241"/>
      <c r="D601" s="242"/>
      <c r="E601" s="242"/>
      <c r="F601" s="265"/>
    </row>
    <row r="602" spans="1:6">
      <c r="A602" s="252"/>
      <c r="B602" s="240"/>
      <c r="C602" s="241"/>
      <c r="D602" s="242"/>
      <c r="E602" s="242"/>
      <c r="F602" s="265"/>
    </row>
    <row r="603" spans="1:6">
      <c r="A603" s="252"/>
      <c r="B603" s="240"/>
      <c r="C603" s="241"/>
      <c r="D603" s="242"/>
      <c r="E603" s="242"/>
      <c r="F603" s="265"/>
    </row>
    <row r="604" spans="1:6">
      <c r="A604" s="252"/>
      <c r="B604" s="240"/>
      <c r="C604" s="241"/>
      <c r="D604" s="242"/>
      <c r="E604" s="242"/>
      <c r="F604" s="265"/>
    </row>
    <row r="605" spans="1:6">
      <c r="A605" s="252"/>
      <c r="B605" s="240"/>
      <c r="C605" s="241"/>
      <c r="D605" s="242"/>
      <c r="E605" s="242"/>
      <c r="F605" s="265"/>
    </row>
    <row r="606" spans="1:6">
      <c r="A606" s="252"/>
      <c r="B606" s="240"/>
      <c r="C606" s="241"/>
      <c r="D606" s="242"/>
      <c r="E606" s="242"/>
      <c r="F606" s="265"/>
    </row>
    <row r="607" spans="1:6">
      <c r="A607" s="252"/>
      <c r="B607" s="240"/>
      <c r="C607" s="241"/>
      <c r="D607" s="242"/>
      <c r="E607" s="242"/>
      <c r="F607" s="265"/>
    </row>
    <row r="608" spans="1:6">
      <c r="A608" s="252"/>
      <c r="B608" s="240"/>
      <c r="C608" s="241"/>
      <c r="D608" s="242"/>
      <c r="E608" s="242"/>
      <c r="F608" s="265"/>
    </row>
    <row r="609" spans="1:6">
      <c r="A609" s="252"/>
      <c r="B609" s="240"/>
      <c r="C609" s="241"/>
      <c r="D609" s="242"/>
      <c r="E609" s="242"/>
      <c r="F609" s="265"/>
    </row>
    <row r="610" spans="1:6">
      <c r="A610" s="252"/>
      <c r="B610" s="240"/>
      <c r="C610" s="241"/>
      <c r="D610" s="242"/>
      <c r="E610" s="242"/>
      <c r="F610" s="265"/>
    </row>
    <row r="611" spans="1:6">
      <c r="A611" s="252"/>
      <c r="B611" s="240"/>
      <c r="C611" s="241"/>
      <c r="D611" s="242"/>
      <c r="E611" s="242"/>
      <c r="F611" s="265"/>
    </row>
    <row r="612" spans="1:6">
      <c r="A612" s="252"/>
      <c r="B612" s="240"/>
      <c r="C612" s="241"/>
      <c r="D612" s="242"/>
      <c r="E612" s="242"/>
      <c r="F612" s="265"/>
    </row>
    <row r="613" spans="1:6">
      <c r="A613" s="252"/>
      <c r="B613" s="240"/>
      <c r="C613" s="241"/>
      <c r="D613" s="242"/>
      <c r="E613" s="242"/>
      <c r="F613" s="265"/>
    </row>
    <row r="614" spans="1:6">
      <c r="A614" s="252"/>
      <c r="B614" s="240"/>
      <c r="C614" s="241"/>
      <c r="D614" s="242"/>
      <c r="E614" s="242"/>
      <c r="F614" s="265"/>
    </row>
    <row r="615" spans="1:6">
      <c r="A615" s="252"/>
      <c r="B615" s="240"/>
      <c r="C615" s="241"/>
      <c r="D615" s="242"/>
      <c r="E615" s="242"/>
      <c r="F615" s="265"/>
    </row>
    <row r="616" spans="1:6">
      <c r="A616" s="252"/>
      <c r="B616" s="240"/>
      <c r="C616" s="241"/>
      <c r="D616" s="242"/>
      <c r="E616" s="242"/>
      <c r="F616" s="265"/>
    </row>
    <row r="617" spans="1:6">
      <c r="A617" s="252"/>
      <c r="B617" s="240"/>
      <c r="C617" s="241"/>
      <c r="D617" s="242"/>
      <c r="E617" s="242"/>
      <c r="F617" s="265"/>
    </row>
    <row r="618" spans="1:6">
      <c r="A618" s="252"/>
      <c r="B618" s="240"/>
      <c r="C618" s="241"/>
      <c r="D618" s="242"/>
      <c r="E618" s="242"/>
      <c r="F618" s="265"/>
    </row>
    <row r="619" spans="1:6">
      <c r="A619" s="252"/>
      <c r="B619" s="240"/>
      <c r="C619" s="241"/>
      <c r="D619" s="242"/>
      <c r="E619" s="242"/>
      <c r="F619" s="265"/>
    </row>
    <row r="620" spans="1:6">
      <c r="A620" s="252"/>
      <c r="B620" s="240"/>
      <c r="C620" s="241"/>
      <c r="D620" s="242"/>
      <c r="E620" s="242"/>
      <c r="F620" s="265"/>
    </row>
    <row r="621" spans="1:6">
      <c r="A621" s="252"/>
      <c r="B621" s="240"/>
      <c r="C621" s="241"/>
      <c r="D621" s="242"/>
      <c r="E621" s="242"/>
      <c r="F621" s="265"/>
    </row>
    <row r="622" spans="1:6">
      <c r="A622" s="252"/>
      <c r="B622" s="240"/>
      <c r="C622" s="241"/>
      <c r="D622" s="242"/>
      <c r="E622" s="242"/>
      <c r="F622" s="265"/>
    </row>
    <row r="623" spans="1:6">
      <c r="A623" s="252"/>
      <c r="B623" s="240"/>
      <c r="C623" s="241"/>
      <c r="D623" s="242"/>
      <c r="E623" s="242"/>
      <c r="F623" s="265"/>
    </row>
    <row r="624" spans="1:6">
      <c r="A624" s="252"/>
      <c r="B624" s="240"/>
      <c r="C624" s="241"/>
      <c r="D624" s="242"/>
      <c r="E624" s="242"/>
      <c r="F624" s="265"/>
    </row>
    <row r="625" spans="1:6">
      <c r="A625" s="252"/>
      <c r="B625" s="240"/>
      <c r="C625" s="241"/>
      <c r="D625" s="242"/>
      <c r="E625" s="242"/>
      <c r="F625" s="265"/>
    </row>
    <row r="626" spans="1:6">
      <c r="A626" s="252"/>
      <c r="B626" s="240"/>
      <c r="C626" s="241"/>
      <c r="D626" s="242"/>
      <c r="E626" s="242"/>
      <c r="F626" s="265"/>
    </row>
    <row r="627" spans="1:6">
      <c r="A627" s="252"/>
      <c r="B627" s="240"/>
      <c r="C627" s="241"/>
      <c r="D627" s="242"/>
      <c r="E627" s="242"/>
      <c r="F627" s="265"/>
    </row>
    <row r="628" spans="1:6">
      <c r="A628" s="252"/>
      <c r="B628" s="240"/>
      <c r="C628" s="241"/>
      <c r="D628" s="242"/>
      <c r="E628" s="242"/>
      <c r="F628" s="265"/>
    </row>
    <row r="629" spans="1:6">
      <c r="A629" s="252"/>
      <c r="B629" s="240"/>
      <c r="C629" s="241"/>
      <c r="D629" s="242"/>
      <c r="E629" s="242"/>
      <c r="F629" s="265"/>
    </row>
    <row r="630" spans="1:6">
      <c r="A630" s="252"/>
      <c r="B630" s="240"/>
      <c r="C630" s="241"/>
      <c r="D630" s="242"/>
      <c r="E630" s="242"/>
      <c r="F630" s="265"/>
    </row>
    <row r="631" spans="1:6">
      <c r="A631" s="252"/>
      <c r="B631" s="240"/>
      <c r="C631" s="241"/>
      <c r="D631" s="242"/>
      <c r="E631" s="242"/>
      <c r="F631" s="265"/>
    </row>
    <row r="632" spans="1:6">
      <c r="A632" s="252"/>
      <c r="B632" s="269"/>
      <c r="C632" s="241"/>
      <c r="D632" s="270"/>
      <c r="E632" s="270"/>
      <c r="F632" s="265"/>
    </row>
    <row r="633" spans="1:6">
      <c r="A633" s="252"/>
      <c r="B633" s="269"/>
      <c r="C633" s="241"/>
      <c r="D633" s="270"/>
      <c r="E633" s="270"/>
      <c r="F633" s="265"/>
    </row>
    <row r="634" spans="1:6">
      <c r="A634" s="252"/>
      <c r="B634" s="269"/>
      <c r="C634" s="241"/>
      <c r="D634" s="270"/>
      <c r="E634" s="270"/>
      <c r="F634" s="265"/>
    </row>
    <row r="635" spans="1:6">
      <c r="A635" s="252"/>
      <c r="B635" s="269"/>
      <c r="C635" s="241"/>
      <c r="D635" s="270"/>
      <c r="E635" s="270"/>
      <c r="F635" s="265"/>
    </row>
    <row r="636" spans="1:6">
      <c r="A636" s="252"/>
      <c r="B636" s="269"/>
      <c r="C636" s="241"/>
      <c r="D636" s="270"/>
      <c r="E636" s="270"/>
      <c r="F636" s="265"/>
    </row>
    <row r="637" spans="1:6">
      <c r="A637" s="252"/>
      <c r="B637" s="269"/>
      <c r="C637" s="241"/>
      <c r="D637" s="270"/>
      <c r="E637" s="270"/>
      <c r="F637" s="265"/>
    </row>
    <row r="638" spans="1:6">
      <c r="A638" s="252"/>
      <c r="B638" s="269"/>
      <c r="C638" s="241"/>
      <c r="D638" s="270"/>
      <c r="E638" s="270"/>
      <c r="F638" s="265"/>
    </row>
    <row r="639" spans="1:6">
      <c r="A639" s="252"/>
      <c r="B639" s="269"/>
      <c r="C639" s="241"/>
      <c r="D639" s="270"/>
      <c r="E639" s="270"/>
      <c r="F639" s="265"/>
    </row>
    <row r="640" spans="1:6">
      <c r="A640" s="252"/>
      <c r="B640" s="269"/>
      <c r="C640" s="241"/>
      <c r="D640" s="270"/>
      <c r="E640" s="270"/>
      <c r="F640" s="265"/>
    </row>
    <row r="641" spans="1:6">
      <c r="A641" s="252"/>
      <c r="B641" s="269"/>
      <c r="C641" s="241"/>
      <c r="D641" s="270"/>
      <c r="E641" s="270"/>
      <c r="F641" s="265"/>
    </row>
    <row r="642" spans="1:6">
      <c r="A642" s="252"/>
      <c r="B642" s="269"/>
      <c r="C642" s="241"/>
      <c r="D642" s="270"/>
      <c r="E642" s="270"/>
      <c r="F642" s="265"/>
    </row>
    <row r="643" spans="1:6">
      <c r="A643" s="252"/>
      <c r="B643" s="269"/>
      <c r="C643" s="241"/>
      <c r="D643" s="270"/>
      <c r="E643" s="270"/>
      <c r="F643" s="265"/>
    </row>
    <row r="644" spans="1:6">
      <c r="A644" s="252"/>
      <c r="B644" s="269"/>
      <c r="C644" s="241"/>
      <c r="D644" s="270"/>
      <c r="E644" s="270"/>
      <c r="F644" s="265"/>
    </row>
    <row r="645" spans="1:6">
      <c r="A645" s="252"/>
      <c r="B645" s="269"/>
      <c r="C645" s="241"/>
      <c r="D645" s="270"/>
      <c r="E645" s="270"/>
      <c r="F645" s="265"/>
    </row>
    <row r="646" spans="1:6">
      <c r="A646" s="252"/>
      <c r="B646" s="269"/>
      <c r="C646" s="241"/>
      <c r="D646" s="270"/>
      <c r="E646" s="270"/>
      <c r="F646" s="265"/>
    </row>
    <row r="647" spans="1:6">
      <c r="A647" s="252"/>
      <c r="B647" s="269"/>
      <c r="C647" s="241"/>
      <c r="D647" s="270"/>
      <c r="E647" s="270"/>
      <c r="F647" s="265"/>
    </row>
    <row r="648" spans="1:6">
      <c r="A648" s="252"/>
      <c r="B648" s="269"/>
      <c r="C648" s="241"/>
      <c r="D648" s="270"/>
      <c r="E648" s="270"/>
      <c r="F648" s="265"/>
    </row>
    <row r="649" spans="1:6">
      <c r="A649" s="252"/>
      <c r="B649" s="269"/>
      <c r="C649" s="241"/>
      <c r="D649" s="270"/>
      <c r="E649" s="270"/>
      <c r="F649" s="265"/>
    </row>
    <row r="650" spans="1:6">
      <c r="A650" s="252"/>
      <c r="B650" s="269"/>
      <c r="C650" s="241"/>
      <c r="D650" s="270"/>
      <c r="E650" s="270"/>
      <c r="F650" s="265"/>
    </row>
    <row r="651" spans="1:6">
      <c r="A651" s="252"/>
      <c r="B651" s="269"/>
      <c r="C651" s="241"/>
      <c r="D651" s="270"/>
      <c r="E651" s="270"/>
      <c r="F651" s="265"/>
    </row>
    <row r="652" spans="1:6">
      <c r="A652" s="252"/>
      <c r="B652" s="269"/>
      <c r="C652" s="241"/>
      <c r="D652" s="270"/>
      <c r="E652" s="270"/>
      <c r="F652" s="265"/>
    </row>
    <row r="653" spans="1:6">
      <c r="A653" s="252"/>
      <c r="B653" s="269"/>
      <c r="C653" s="241"/>
      <c r="D653" s="270"/>
      <c r="E653" s="270"/>
      <c r="F653" s="265"/>
    </row>
    <row r="654" spans="1:6">
      <c r="A654" s="252"/>
      <c r="B654" s="269"/>
      <c r="C654" s="241"/>
      <c r="D654" s="270"/>
      <c r="E654" s="270"/>
      <c r="F654" s="265"/>
    </row>
    <row r="655" spans="1:6">
      <c r="A655" s="252"/>
      <c r="B655" s="269"/>
      <c r="C655" s="241"/>
      <c r="D655" s="270"/>
      <c r="E655" s="270"/>
      <c r="F655" s="265"/>
    </row>
    <row r="656" spans="1:6">
      <c r="A656" s="252"/>
      <c r="B656" s="269"/>
      <c r="C656" s="241"/>
      <c r="D656" s="270"/>
      <c r="E656" s="270"/>
      <c r="F656" s="265"/>
    </row>
    <row r="657" spans="1:6">
      <c r="A657" s="252"/>
      <c r="B657" s="269"/>
      <c r="C657" s="241"/>
      <c r="D657" s="271"/>
      <c r="E657" s="270"/>
      <c r="F657" s="265"/>
    </row>
    <row r="658" spans="1:6">
      <c r="A658" s="252"/>
      <c r="B658" s="269"/>
      <c r="C658" s="241"/>
      <c r="D658" s="271"/>
      <c r="E658" s="270"/>
      <c r="F658" s="265"/>
    </row>
    <row r="659" spans="1:6">
      <c r="A659" s="252"/>
      <c r="B659" s="269"/>
      <c r="C659" s="241"/>
      <c r="D659" s="271"/>
      <c r="E659" s="270"/>
      <c r="F659" s="265"/>
    </row>
    <row r="660" spans="1:6">
      <c r="A660" s="252"/>
      <c r="B660" s="269"/>
      <c r="C660" s="241"/>
      <c r="D660" s="272"/>
      <c r="E660" s="272"/>
      <c r="F660" s="273">
        <f>SUM(F2:F659)</f>
        <v>17239600</v>
      </c>
    </row>
  </sheetData>
  <mergeCells count="30">
    <mergeCell ref="A2:A15"/>
    <mergeCell ref="A16:A36"/>
    <mergeCell ref="A37:A56"/>
    <mergeCell ref="A57:A78"/>
    <mergeCell ref="A79:A86"/>
    <mergeCell ref="A88:A109"/>
    <mergeCell ref="A110:A131"/>
    <mergeCell ref="A132:A139"/>
    <mergeCell ref="A140:A155"/>
    <mergeCell ref="A156:A177"/>
    <mergeCell ref="A178:A186"/>
    <mergeCell ref="A187:A208"/>
    <mergeCell ref="A209:A214"/>
    <mergeCell ref="A215:A236"/>
    <mergeCell ref="A237:A258"/>
    <mergeCell ref="F2:F15"/>
    <mergeCell ref="F16:F36"/>
    <mergeCell ref="F37:F56"/>
    <mergeCell ref="F57:F78"/>
    <mergeCell ref="F79:F86"/>
    <mergeCell ref="F88:F109"/>
    <mergeCell ref="F110:F131"/>
    <mergeCell ref="F132:F139"/>
    <mergeCell ref="F140:F155"/>
    <mergeCell ref="F156:F177"/>
    <mergeCell ref="F178:F186"/>
    <mergeCell ref="F187:F208"/>
    <mergeCell ref="F209:F214"/>
    <mergeCell ref="F215:F236"/>
    <mergeCell ref="F237:F25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70" zoomScaleNormal="70" workbookViewId="0">
      <pane ySplit="1" topLeftCell="A7" activePane="bottomLeft" state="frozen"/>
      <selection/>
      <selection pane="bottomLeft" activeCell="H4" sqref="H4"/>
    </sheetView>
  </sheetViews>
  <sheetFormatPr defaultColWidth="9.14285714285714" defaultRowHeight="21" outlineLevelCol="7"/>
  <cols>
    <col min="1" max="1" width="18.8571428571429" style="193" customWidth="1"/>
    <col min="2" max="2" width="35.5714285714286" style="194" customWidth="1"/>
    <col min="3" max="3" width="24.1904761904762" style="195" customWidth="1"/>
    <col min="4" max="4" width="24.7142857142857" style="192" customWidth="1"/>
    <col min="5" max="5" width="36.9619047619048" style="192" customWidth="1"/>
    <col min="6" max="6" width="27.0095238095238" style="192" customWidth="1"/>
    <col min="7" max="7" width="22" style="192" customWidth="1"/>
    <col min="8" max="8" width="15.5714285714286" style="192"/>
    <col min="9" max="11" width="12.8571428571429" style="192"/>
    <col min="12" max="16384" width="9.14285714285714" style="192"/>
  </cols>
  <sheetData>
    <row r="1" ht="28" customHeight="1" spans="1:7">
      <c r="A1" s="196" t="s">
        <v>0</v>
      </c>
      <c r="B1" s="197" t="s">
        <v>168</v>
      </c>
      <c r="C1" s="198" t="s">
        <v>169</v>
      </c>
      <c r="D1" s="198" t="s">
        <v>3</v>
      </c>
      <c r="E1" s="198" t="s">
        <v>170</v>
      </c>
      <c r="F1" s="198" t="s">
        <v>4</v>
      </c>
      <c r="G1" s="198" t="s">
        <v>5</v>
      </c>
    </row>
    <row r="2" s="192" customFormat="1" ht="50" customHeight="1" spans="1:7">
      <c r="A2" s="66">
        <v>45992</v>
      </c>
      <c r="B2" s="199" t="s">
        <v>171</v>
      </c>
      <c r="C2" s="200">
        <v>7.5</v>
      </c>
      <c r="D2" s="201">
        <v>115000</v>
      </c>
      <c r="E2" s="202"/>
      <c r="F2" s="203">
        <v>862000</v>
      </c>
      <c r="G2" s="204">
        <f>SUM(F2:F6)</f>
        <v>2976000</v>
      </c>
    </row>
    <row r="3" s="192" customFormat="1" ht="50" customHeight="1" spans="1:7">
      <c r="A3" s="67"/>
      <c r="B3" s="199" t="s">
        <v>172</v>
      </c>
      <c r="C3" s="200">
        <v>2.8</v>
      </c>
      <c r="D3" s="201">
        <v>180000</v>
      </c>
      <c r="E3" s="205"/>
      <c r="F3" s="203">
        <f t="shared" ref="F2:F10" si="0">SUM(C3*D3)</f>
        <v>504000</v>
      </c>
      <c r="G3" s="206"/>
    </row>
    <row r="4" s="192" customFormat="1" ht="50" customHeight="1" spans="1:7">
      <c r="A4" s="67"/>
      <c r="B4" s="199" t="s">
        <v>173</v>
      </c>
      <c r="C4" s="200">
        <v>3.7</v>
      </c>
      <c r="D4" s="201">
        <v>115000</v>
      </c>
      <c r="E4" s="205"/>
      <c r="F4" s="203">
        <v>425000</v>
      </c>
      <c r="G4" s="206"/>
    </row>
    <row r="5" s="192" customFormat="1" ht="50" customHeight="1" spans="1:7">
      <c r="A5" s="67"/>
      <c r="B5" s="199" t="s">
        <v>174</v>
      </c>
      <c r="C5" s="200">
        <v>2</v>
      </c>
      <c r="D5" s="201">
        <v>85000</v>
      </c>
      <c r="E5" s="205"/>
      <c r="F5" s="203">
        <f t="shared" si="0"/>
        <v>170000</v>
      </c>
      <c r="G5" s="206"/>
    </row>
    <row r="6" s="192" customFormat="1" ht="50" customHeight="1" spans="1:7">
      <c r="A6" s="67"/>
      <c r="B6" s="199" t="s">
        <v>175</v>
      </c>
      <c r="C6" s="200">
        <v>7</v>
      </c>
      <c r="D6" s="201">
        <v>145000</v>
      </c>
      <c r="E6" s="205"/>
      <c r="F6" s="203">
        <f t="shared" si="0"/>
        <v>1015000</v>
      </c>
      <c r="G6" s="206"/>
    </row>
    <row r="7" s="192" customFormat="1" ht="246.8" customHeight="1" spans="1:7">
      <c r="A7" s="25">
        <v>45996</v>
      </c>
      <c r="B7" s="207" t="s">
        <v>176</v>
      </c>
      <c r="C7" s="200">
        <v>5.6</v>
      </c>
      <c r="D7" s="201">
        <v>375000</v>
      </c>
      <c r="E7" s="208"/>
      <c r="F7" s="203">
        <f t="shared" si="0"/>
        <v>2100000</v>
      </c>
      <c r="G7" s="203">
        <f>SUM(F7)</f>
        <v>2100000</v>
      </c>
    </row>
    <row r="8" s="192" customFormat="1" ht="127" customHeight="1" spans="1:7">
      <c r="A8" s="66">
        <v>45997</v>
      </c>
      <c r="B8" s="199" t="s">
        <v>177</v>
      </c>
      <c r="C8" s="200">
        <v>1</v>
      </c>
      <c r="D8" s="201">
        <v>85000</v>
      </c>
      <c r="E8" s="202"/>
      <c r="F8" s="203">
        <f t="shared" si="0"/>
        <v>85000</v>
      </c>
      <c r="G8" s="204">
        <f>SUM(F8:F9)</f>
        <v>640000</v>
      </c>
    </row>
    <row r="9" s="192" customFormat="1" ht="127" customHeight="1" spans="1:7">
      <c r="A9" s="69"/>
      <c r="B9" s="199" t="s">
        <v>172</v>
      </c>
      <c r="C9" s="200">
        <v>3</v>
      </c>
      <c r="D9" s="201">
        <v>185000</v>
      </c>
      <c r="E9" s="209"/>
      <c r="F9" s="203">
        <f t="shared" si="0"/>
        <v>555000</v>
      </c>
      <c r="G9" s="210"/>
    </row>
    <row r="10" s="192" customFormat="1" ht="85" customHeight="1" spans="1:7">
      <c r="A10" s="66">
        <v>46001</v>
      </c>
      <c r="B10" s="199" t="s">
        <v>172</v>
      </c>
      <c r="C10" s="200">
        <v>3</v>
      </c>
      <c r="D10" s="201">
        <v>185000</v>
      </c>
      <c r="E10" s="202"/>
      <c r="F10" s="203">
        <f t="shared" si="0"/>
        <v>555000</v>
      </c>
      <c r="G10" s="204">
        <f>SUM(F10:F12)</f>
        <v>2705000</v>
      </c>
    </row>
    <row r="11" s="192" customFormat="1" ht="85" customHeight="1" spans="1:7">
      <c r="A11" s="67"/>
      <c r="B11" s="199" t="s">
        <v>171</v>
      </c>
      <c r="C11" s="200">
        <v>8.4</v>
      </c>
      <c r="D11" s="201">
        <v>115000</v>
      </c>
      <c r="E11" s="205"/>
      <c r="F11" s="203">
        <f t="shared" ref="F11:F13" si="1">SUM(C11*D11)</f>
        <v>966000</v>
      </c>
      <c r="G11" s="206"/>
    </row>
    <row r="12" s="192" customFormat="1" ht="85" customHeight="1" spans="1:7">
      <c r="A12" s="69"/>
      <c r="B12" s="211" t="s">
        <v>176</v>
      </c>
      <c r="C12" s="200">
        <v>3.2</v>
      </c>
      <c r="D12" s="201">
        <v>370000</v>
      </c>
      <c r="E12" s="209"/>
      <c r="F12" s="203">
        <f t="shared" si="1"/>
        <v>1184000</v>
      </c>
      <c r="G12" s="212"/>
    </row>
    <row r="13" s="192" customFormat="1" ht="50" customHeight="1" spans="1:7">
      <c r="A13" s="25">
        <v>46004</v>
      </c>
      <c r="B13" s="199" t="s">
        <v>176</v>
      </c>
      <c r="C13" s="200">
        <v>3</v>
      </c>
      <c r="D13" s="201">
        <v>375000</v>
      </c>
      <c r="E13" s="202"/>
      <c r="F13" s="203">
        <f t="shared" si="1"/>
        <v>1125000</v>
      </c>
      <c r="G13" s="213">
        <f>SUM(F13:F17)</f>
        <v>2813500</v>
      </c>
    </row>
    <row r="14" s="192" customFormat="1" ht="50" customHeight="1" spans="1:7">
      <c r="A14" s="25"/>
      <c r="B14" s="214" t="s">
        <v>178</v>
      </c>
      <c r="C14" s="215">
        <v>2.6</v>
      </c>
      <c r="D14" s="216">
        <v>115000</v>
      </c>
      <c r="E14" s="205"/>
      <c r="F14" s="212">
        <f>C14*D14</f>
        <v>299000</v>
      </c>
      <c r="G14" s="213"/>
    </row>
    <row r="15" s="192" customFormat="1" ht="50" customHeight="1" spans="1:7">
      <c r="A15" s="25"/>
      <c r="B15" s="199" t="s">
        <v>171</v>
      </c>
      <c r="C15" s="200">
        <v>6.1</v>
      </c>
      <c r="D15" s="201">
        <v>115000</v>
      </c>
      <c r="E15" s="205"/>
      <c r="F15" s="203">
        <f>C15*D15</f>
        <v>701500</v>
      </c>
      <c r="G15" s="213"/>
    </row>
    <row r="16" s="192" customFormat="1" ht="50" customHeight="1" spans="1:7">
      <c r="A16" s="25"/>
      <c r="B16" s="199" t="s">
        <v>179</v>
      </c>
      <c r="C16" s="200">
        <v>2.8</v>
      </c>
      <c r="D16" s="201">
        <v>185000</v>
      </c>
      <c r="E16" s="205"/>
      <c r="F16" s="203">
        <f t="shared" ref="F16:F29" si="2">SUM(C16*D16)</f>
        <v>518000</v>
      </c>
      <c r="G16" s="213"/>
    </row>
    <row r="17" s="192" customFormat="1" ht="50" customHeight="1" spans="1:7">
      <c r="A17" s="25"/>
      <c r="B17" s="199" t="s">
        <v>180</v>
      </c>
      <c r="C17" s="200">
        <v>2</v>
      </c>
      <c r="D17" s="201">
        <v>85000</v>
      </c>
      <c r="E17" s="205"/>
      <c r="F17" s="203">
        <f t="shared" si="2"/>
        <v>170000</v>
      </c>
      <c r="G17" s="213"/>
    </row>
    <row r="18" s="192" customFormat="1" ht="84" customHeight="1" spans="1:7">
      <c r="A18" s="69"/>
      <c r="B18" s="211"/>
      <c r="C18" s="200"/>
      <c r="D18" s="201"/>
      <c r="E18" s="208"/>
      <c r="F18" s="203">
        <f t="shared" si="2"/>
        <v>0</v>
      </c>
      <c r="G18" s="212"/>
    </row>
    <row r="19" s="192" customFormat="1" ht="51" customHeight="1" spans="1:7">
      <c r="A19" s="66"/>
      <c r="B19" s="211"/>
      <c r="C19" s="200"/>
      <c r="D19" s="201"/>
      <c r="E19" s="217"/>
      <c r="F19" s="203">
        <f t="shared" si="2"/>
        <v>0</v>
      </c>
      <c r="G19" s="218">
        <f>SUM(F19:F23)</f>
        <v>0</v>
      </c>
    </row>
    <row r="20" s="192" customFormat="1" ht="51" customHeight="1" spans="1:7">
      <c r="A20" s="67"/>
      <c r="B20" s="211"/>
      <c r="C20" s="200"/>
      <c r="D20" s="201"/>
      <c r="E20" s="219"/>
      <c r="F20" s="203">
        <f t="shared" si="2"/>
        <v>0</v>
      </c>
      <c r="G20" s="220"/>
    </row>
    <row r="21" s="192" customFormat="1" ht="51" customHeight="1" spans="1:7">
      <c r="A21" s="67"/>
      <c r="B21" s="211"/>
      <c r="C21" s="200"/>
      <c r="D21" s="201"/>
      <c r="E21" s="219"/>
      <c r="F21" s="203">
        <f t="shared" si="2"/>
        <v>0</v>
      </c>
      <c r="G21" s="220"/>
    </row>
    <row r="22" s="192" customFormat="1" ht="51" customHeight="1" spans="1:7">
      <c r="A22" s="67"/>
      <c r="B22" s="211"/>
      <c r="C22" s="200"/>
      <c r="D22" s="201"/>
      <c r="E22" s="219"/>
      <c r="F22" s="203">
        <f t="shared" si="2"/>
        <v>0</v>
      </c>
      <c r="G22" s="220"/>
    </row>
    <row r="23" s="192" customFormat="1" ht="51" customHeight="1" spans="1:7">
      <c r="A23" s="69"/>
      <c r="B23" s="211"/>
      <c r="C23" s="200"/>
      <c r="D23" s="201"/>
      <c r="E23" s="221"/>
      <c r="F23" s="203">
        <f t="shared" si="2"/>
        <v>0</v>
      </c>
      <c r="G23" s="212"/>
    </row>
    <row r="24" s="192" customFormat="1" ht="125" customHeight="1" spans="1:7">
      <c r="A24" s="25"/>
      <c r="B24" s="211"/>
      <c r="C24" s="200"/>
      <c r="D24" s="201"/>
      <c r="E24" s="208"/>
      <c r="F24" s="203">
        <f t="shared" si="2"/>
        <v>0</v>
      </c>
      <c r="G24" s="203">
        <f>SUM(C24*D24+C25*D25)</f>
        <v>0</v>
      </c>
    </row>
    <row r="25" s="192" customFormat="1" ht="125" customHeight="1" spans="1:7">
      <c r="A25" s="25"/>
      <c r="B25" s="211"/>
      <c r="C25" s="200"/>
      <c r="D25" s="201"/>
      <c r="E25" s="208"/>
      <c r="F25" s="203">
        <f t="shared" si="2"/>
        <v>0</v>
      </c>
      <c r="G25" s="203"/>
    </row>
    <row r="26" s="192" customFormat="1" ht="63" customHeight="1" spans="1:7">
      <c r="A26" s="66"/>
      <c r="B26" s="211"/>
      <c r="C26" s="200"/>
      <c r="D26" s="201"/>
      <c r="E26" s="217"/>
      <c r="F26" s="203">
        <f t="shared" si="2"/>
        <v>0</v>
      </c>
      <c r="G26" s="218">
        <f>SUM(F26:F29)</f>
        <v>0</v>
      </c>
    </row>
    <row r="27" s="192" customFormat="1" ht="63" customHeight="1" spans="1:7">
      <c r="A27" s="67"/>
      <c r="B27" s="199"/>
      <c r="C27" s="200"/>
      <c r="D27" s="201"/>
      <c r="E27" s="219"/>
      <c r="F27" s="203">
        <f t="shared" si="2"/>
        <v>0</v>
      </c>
      <c r="G27" s="220"/>
    </row>
    <row r="28" s="192" customFormat="1" ht="63" customHeight="1" spans="1:7">
      <c r="A28" s="67"/>
      <c r="B28" s="199"/>
      <c r="C28" s="200"/>
      <c r="D28" s="201"/>
      <c r="E28" s="219"/>
      <c r="F28" s="203">
        <f t="shared" si="2"/>
        <v>0</v>
      </c>
      <c r="G28" s="220"/>
    </row>
    <row r="29" s="192" customFormat="1" ht="63" customHeight="1" spans="1:7">
      <c r="A29" s="69"/>
      <c r="B29" s="199"/>
      <c r="C29" s="200"/>
      <c r="D29" s="201"/>
      <c r="E29" s="221"/>
      <c r="F29" s="203">
        <f t="shared" si="2"/>
        <v>0</v>
      </c>
      <c r="G29" s="220"/>
    </row>
    <row r="30" s="192" customFormat="1" ht="84" customHeight="1" spans="1:7">
      <c r="A30" s="25"/>
      <c r="B30" s="199"/>
      <c r="C30" s="200"/>
      <c r="D30" s="201"/>
      <c r="E30" s="217"/>
      <c r="F30" s="203">
        <f>C30*D30</f>
        <v>0</v>
      </c>
      <c r="G30" s="218">
        <f>SUM(F30:F32)</f>
        <v>0</v>
      </c>
    </row>
    <row r="31" s="192" customFormat="1" ht="84" customHeight="1" spans="1:7">
      <c r="A31" s="25"/>
      <c r="B31" s="199"/>
      <c r="C31" s="200"/>
      <c r="D31" s="201"/>
      <c r="E31" s="219"/>
      <c r="F31" s="203">
        <f>C31*D31</f>
        <v>0</v>
      </c>
      <c r="G31" s="220"/>
    </row>
    <row r="32" s="192" customFormat="1" ht="84" customHeight="1" spans="1:7">
      <c r="A32" s="25"/>
      <c r="B32" s="199"/>
      <c r="C32" s="200"/>
      <c r="D32" s="201"/>
      <c r="E32" s="221"/>
      <c r="F32" s="203">
        <f>C32*D32</f>
        <v>0</v>
      </c>
      <c r="G32" s="212"/>
    </row>
    <row r="33" s="192" customFormat="1" ht="84" customHeight="1" spans="1:7">
      <c r="A33" s="67"/>
      <c r="B33" s="214"/>
      <c r="C33" s="215"/>
      <c r="D33" s="216"/>
      <c r="E33" s="219"/>
      <c r="F33" s="212">
        <f>SUM(C33*D33)</f>
        <v>0</v>
      </c>
      <c r="G33" s="220">
        <f>SUM(F33:F35)</f>
        <v>0</v>
      </c>
    </row>
    <row r="34" s="192" customFormat="1" ht="84" customHeight="1" spans="1:7">
      <c r="A34" s="67"/>
      <c r="B34" s="214"/>
      <c r="C34" s="215"/>
      <c r="D34" s="216"/>
      <c r="E34" s="219"/>
      <c r="F34" s="212">
        <f>SUM(C34*D34)</f>
        <v>0</v>
      </c>
      <c r="G34" s="220"/>
    </row>
    <row r="35" s="192" customFormat="1" ht="84" customHeight="1" spans="1:7">
      <c r="A35" s="69"/>
      <c r="B35" s="199"/>
      <c r="C35" s="200"/>
      <c r="D35" s="201"/>
      <c r="E35" s="221"/>
      <c r="F35" s="203">
        <f>SUM(C35*D35)</f>
        <v>0</v>
      </c>
      <c r="G35" s="212"/>
    </row>
    <row r="36" s="192" customFormat="1" ht="50" customHeight="1" spans="1:7">
      <c r="A36" s="67"/>
      <c r="B36" s="199"/>
      <c r="C36" s="200"/>
      <c r="D36" s="201"/>
      <c r="E36" s="219"/>
      <c r="F36" s="208"/>
      <c r="G36" s="220"/>
    </row>
    <row r="37" s="192" customFormat="1" ht="50" customHeight="1" spans="1:7">
      <c r="A37" s="67"/>
      <c r="B37" s="199"/>
      <c r="C37" s="200"/>
      <c r="D37" s="201"/>
      <c r="E37" s="219"/>
      <c r="F37" s="208"/>
      <c r="G37" s="220"/>
    </row>
    <row r="38" s="192" customFormat="1" ht="50" customHeight="1" spans="1:7">
      <c r="A38" s="67"/>
      <c r="B38" s="199"/>
      <c r="C38" s="200"/>
      <c r="D38" s="201"/>
      <c r="E38" s="219"/>
      <c r="F38" s="208"/>
      <c r="G38" s="220"/>
    </row>
    <row r="39" s="192" customFormat="1" ht="50" customHeight="1" spans="1:7">
      <c r="A39" s="67"/>
      <c r="B39" s="199"/>
      <c r="C39" s="200"/>
      <c r="D39" s="201"/>
      <c r="E39" s="219"/>
      <c r="F39" s="208"/>
      <c r="G39" s="220"/>
    </row>
    <row r="40" s="192" customFormat="1" ht="50" customHeight="1" spans="1:7">
      <c r="A40" s="69"/>
      <c r="B40" s="199"/>
      <c r="C40" s="200"/>
      <c r="D40" s="201"/>
      <c r="E40" s="221"/>
      <c r="F40" s="208"/>
      <c r="G40" s="212"/>
    </row>
    <row r="41" s="192" customFormat="1" ht="125" customHeight="1" spans="1:7">
      <c r="A41" s="66"/>
      <c r="B41" s="199"/>
      <c r="C41" s="200"/>
      <c r="D41" s="201"/>
      <c r="E41" s="217"/>
      <c r="F41" s="208"/>
      <c r="G41" s="218"/>
    </row>
    <row r="42" s="192" customFormat="1" ht="125" customHeight="1" spans="1:7">
      <c r="A42" s="69"/>
      <c r="B42" s="199"/>
      <c r="C42" s="200"/>
      <c r="D42" s="201"/>
      <c r="E42" s="221"/>
      <c r="F42" s="208"/>
      <c r="G42" s="212"/>
    </row>
    <row r="43" s="192" customFormat="1" ht="62.5" customHeight="1" spans="1:7">
      <c r="A43" s="66"/>
      <c r="B43" s="199"/>
      <c r="C43" s="200"/>
      <c r="D43" s="201"/>
      <c r="E43" s="217"/>
      <c r="F43" s="208"/>
      <c r="G43" s="218"/>
    </row>
    <row r="44" s="192" customFormat="1" ht="62.5" customHeight="1" spans="1:7">
      <c r="A44" s="67"/>
      <c r="B44" s="199"/>
      <c r="C44" s="200"/>
      <c r="D44" s="201"/>
      <c r="E44" s="219"/>
      <c r="F44" s="208"/>
      <c r="G44" s="220"/>
    </row>
    <row r="45" s="192" customFormat="1" ht="62.5" customHeight="1" spans="1:7">
      <c r="A45" s="67"/>
      <c r="B45" s="199"/>
      <c r="C45" s="200"/>
      <c r="D45" s="201"/>
      <c r="E45" s="219"/>
      <c r="F45" s="208"/>
      <c r="G45" s="220"/>
    </row>
    <row r="46" s="192" customFormat="1" ht="62.5" customHeight="1" spans="1:7">
      <c r="A46" s="69"/>
      <c r="B46" s="199"/>
      <c r="C46" s="200"/>
      <c r="D46" s="201"/>
      <c r="E46" s="221"/>
      <c r="F46" s="208"/>
      <c r="G46" s="212"/>
    </row>
    <row r="47" s="192" customFormat="1" ht="42" customHeight="1" spans="1:7">
      <c r="A47" s="66"/>
      <c r="B47" s="199"/>
      <c r="C47" s="200"/>
      <c r="D47" s="201"/>
      <c r="E47" s="217"/>
      <c r="F47" s="208"/>
      <c r="G47" s="218"/>
    </row>
    <row r="48" s="192" customFormat="1" ht="42" customHeight="1" spans="1:7">
      <c r="A48" s="67"/>
      <c r="B48" s="199"/>
      <c r="C48" s="200"/>
      <c r="D48" s="201"/>
      <c r="E48" s="219"/>
      <c r="F48" s="208"/>
      <c r="G48" s="220"/>
    </row>
    <row r="49" s="192" customFormat="1" ht="42" customHeight="1" spans="1:7">
      <c r="A49" s="67"/>
      <c r="B49" s="199"/>
      <c r="C49" s="200"/>
      <c r="D49" s="201"/>
      <c r="E49" s="219"/>
      <c r="F49" s="208"/>
      <c r="G49" s="220"/>
    </row>
    <row r="50" s="192" customFormat="1" ht="42" customHeight="1" spans="1:7">
      <c r="A50" s="67"/>
      <c r="B50" s="199"/>
      <c r="C50" s="200"/>
      <c r="D50" s="201"/>
      <c r="E50" s="219"/>
      <c r="F50" s="208"/>
      <c r="G50" s="220"/>
    </row>
    <row r="51" s="192" customFormat="1" ht="42" customHeight="1" spans="1:7">
      <c r="A51" s="67"/>
      <c r="B51" s="199"/>
      <c r="C51" s="200"/>
      <c r="D51" s="201"/>
      <c r="E51" s="219"/>
      <c r="F51" s="208"/>
      <c r="G51" s="220"/>
    </row>
    <row r="52" s="192" customFormat="1" ht="42" customHeight="1" spans="1:8">
      <c r="A52" s="69"/>
      <c r="B52" s="199"/>
      <c r="C52" s="200"/>
      <c r="D52" s="201"/>
      <c r="E52" s="221"/>
      <c r="F52" s="208"/>
      <c r="G52" s="212"/>
      <c r="H52" s="222"/>
    </row>
    <row r="53" s="192" customFormat="1" ht="125" customHeight="1" spans="1:7">
      <c r="A53" s="66"/>
      <c r="B53" s="199"/>
      <c r="C53" s="200"/>
      <c r="D53" s="201"/>
      <c r="E53" s="223"/>
      <c r="F53" s="224"/>
      <c r="G53" s="218"/>
    </row>
    <row r="54" s="192" customFormat="1" ht="125" customHeight="1" spans="1:7">
      <c r="A54" s="69"/>
      <c r="B54" s="199"/>
      <c r="C54" s="200"/>
      <c r="D54" s="201"/>
      <c r="E54" s="225"/>
      <c r="F54" s="224"/>
      <c r="G54" s="212"/>
    </row>
    <row r="55" s="192" customFormat="1" ht="250" customHeight="1" spans="1:7">
      <c r="A55" s="67"/>
      <c r="B55" s="199"/>
      <c r="C55" s="200"/>
      <c r="D55" s="201"/>
      <c r="E55" s="226"/>
      <c r="F55" s="224"/>
      <c r="G55" s="220"/>
    </row>
    <row r="56" s="192" customFormat="1" ht="50" customHeight="1" spans="1:7">
      <c r="A56" s="66"/>
      <c r="B56" s="199"/>
      <c r="C56" s="200"/>
      <c r="D56" s="201"/>
      <c r="E56" s="223"/>
      <c r="F56" s="224"/>
      <c r="G56" s="218"/>
    </row>
    <row r="57" s="192" customFormat="1" ht="50" customHeight="1" spans="1:7">
      <c r="A57" s="67"/>
      <c r="B57" s="199"/>
      <c r="C57" s="200"/>
      <c r="D57" s="201"/>
      <c r="E57" s="226"/>
      <c r="F57" s="224"/>
      <c r="G57" s="220"/>
    </row>
    <row r="58" s="192" customFormat="1" ht="50" customHeight="1" spans="1:7">
      <c r="A58" s="67"/>
      <c r="B58" s="199"/>
      <c r="C58" s="200"/>
      <c r="D58" s="201"/>
      <c r="E58" s="226"/>
      <c r="F58" s="224"/>
      <c r="G58" s="220"/>
    </row>
    <row r="59" s="192" customFormat="1" ht="50" customHeight="1" spans="1:7">
      <c r="A59" s="67"/>
      <c r="B59" s="199"/>
      <c r="C59" s="200"/>
      <c r="D59" s="201"/>
      <c r="E59" s="226"/>
      <c r="F59" s="224"/>
      <c r="G59" s="220"/>
    </row>
    <row r="60" s="192" customFormat="1" ht="50" customHeight="1" spans="1:7">
      <c r="A60" s="69"/>
      <c r="B60" s="199"/>
      <c r="C60" s="200"/>
      <c r="D60" s="201"/>
      <c r="E60" s="225"/>
      <c r="F60" s="224"/>
      <c r="G60" s="212"/>
    </row>
    <row r="61" s="192" customFormat="1" ht="31" customHeight="1" spans="1:8">
      <c r="A61" s="227"/>
      <c r="B61" s="228"/>
      <c r="C61" s="229"/>
      <c r="D61" s="230">
        <f>SUM(G2:G60)</f>
        <v>11234500</v>
      </c>
      <c r="E61" s="230"/>
      <c r="F61" s="230"/>
      <c r="G61" s="230"/>
      <c r="H61" s="222"/>
    </row>
  </sheetData>
  <mergeCells count="14">
    <mergeCell ref="A61:B61"/>
    <mergeCell ref="D61:G61"/>
    <mergeCell ref="A2:A6"/>
    <mergeCell ref="A8:A9"/>
    <mergeCell ref="A10:A12"/>
    <mergeCell ref="A13:A17"/>
    <mergeCell ref="E2:E6"/>
    <mergeCell ref="E8:E9"/>
    <mergeCell ref="E10:E12"/>
    <mergeCell ref="E13:E17"/>
    <mergeCell ref="G2:G6"/>
    <mergeCell ref="G8:G9"/>
    <mergeCell ref="G10:G12"/>
    <mergeCell ref="G13:G1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55" zoomScaleNormal="55" workbookViewId="0">
      <pane ySplit="1" topLeftCell="A9" activePane="bottomLeft" state="frozen"/>
      <selection/>
      <selection pane="bottomLeft" activeCell="H12" sqref="H12"/>
    </sheetView>
  </sheetViews>
  <sheetFormatPr defaultColWidth="9.14285714285714" defaultRowHeight="21" outlineLevelCol="7"/>
  <cols>
    <col min="1" max="1" width="19.1428571428571" style="155" customWidth="1"/>
    <col min="2" max="2" width="26.7142857142857" style="154" customWidth="1"/>
    <col min="3" max="3" width="33.9238095238095" style="156" customWidth="1"/>
    <col min="4" max="4" width="29.7047619047619" style="156" customWidth="1"/>
    <col min="5" max="5" width="48.0476190476191" style="154" customWidth="1"/>
    <col min="6" max="6" width="23.3619047619048" style="154" customWidth="1"/>
    <col min="7" max="8" width="19.2857142857143" style="154" customWidth="1"/>
    <col min="9" max="9" width="12.8571428571429" style="154"/>
    <col min="10" max="16384" width="9.14285714285714" style="154"/>
  </cols>
  <sheetData>
    <row r="1" ht="35" customHeight="1" spans="1:8">
      <c r="A1" s="157" t="s">
        <v>0</v>
      </c>
      <c r="B1" s="158" t="s">
        <v>181</v>
      </c>
      <c r="C1" s="158" t="s">
        <v>182</v>
      </c>
      <c r="D1" s="158" t="s">
        <v>183</v>
      </c>
      <c r="E1" s="158" t="s">
        <v>184</v>
      </c>
      <c r="F1" s="158" t="s">
        <v>3</v>
      </c>
      <c r="G1" s="158" t="s">
        <v>4</v>
      </c>
      <c r="H1" s="159" t="s">
        <v>5</v>
      </c>
    </row>
    <row r="2" s="154" customFormat="1" ht="350" customHeight="1" spans="1:8">
      <c r="A2" s="160"/>
      <c r="B2" s="161"/>
      <c r="C2" s="162"/>
      <c r="D2" s="163"/>
      <c r="E2" s="164"/>
      <c r="F2" s="165"/>
      <c r="G2" s="166">
        <f>D2*F2</f>
        <v>0</v>
      </c>
      <c r="H2" s="165">
        <f>SUM(G2)</f>
        <v>0</v>
      </c>
    </row>
    <row r="3" s="154" customFormat="1" ht="175" customHeight="1" spans="1:8">
      <c r="A3" s="160"/>
      <c r="B3" s="161"/>
      <c r="C3" s="167"/>
      <c r="D3" s="163"/>
      <c r="E3" s="164"/>
      <c r="F3" s="165"/>
      <c r="G3" s="166">
        <f>SUM(D3*F3+D4*F4)</f>
        <v>0</v>
      </c>
      <c r="H3" s="168"/>
    </row>
    <row r="4" s="154" customFormat="1" ht="175" customHeight="1" spans="1:8">
      <c r="A4" s="169"/>
      <c r="B4" s="170"/>
      <c r="C4" s="167"/>
      <c r="D4" s="163"/>
      <c r="E4" s="171"/>
      <c r="F4" s="165"/>
      <c r="G4" s="172"/>
      <c r="H4" s="168"/>
    </row>
    <row r="5" s="154" customFormat="1" ht="117" customHeight="1" spans="1:8">
      <c r="A5" s="160"/>
      <c r="B5" s="161"/>
      <c r="C5" s="173"/>
      <c r="D5" s="174"/>
      <c r="E5" s="164"/>
      <c r="F5" s="165"/>
      <c r="G5" s="166">
        <f>SUM(D5*F5+D6*F6+D7*F7)</f>
        <v>0</v>
      </c>
      <c r="H5" s="168"/>
    </row>
    <row r="6" s="154" customFormat="1" ht="117" customHeight="1" spans="1:8">
      <c r="A6" s="169"/>
      <c r="B6" s="170"/>
      <c r="C6" s="173"/>
      <c r="D6" s="174"/>
      <c r="E6" s="171"/>
      <c r="F6" s="165"/>
      <c r="G6" s="172"/>
      <c r="H6" s="168"/>
    </row>
    <row r="7" s="154" customFormat="1" ht="117" customHeight="1" spans="1:8">
      <c r="A7" s="169"/>
      <c r="B7" s="170"/>
      <c r="C7" s="173"/>
      <c r="D7" s="174"/>
      <c r="E7" s="171"/>
      <c r="F7" s="165"/>
      <c r="G7" s="172"/>
      <c r="H7" s="168"/>
    </row>
    <row r="8" s="154" customFormat="1" ht="350" customHeight="1" spans="1:8">
      <c r="A8" s="175"/>
      <c r="B8" s="176"/>
      <c r="C8" s="173"/>
      <c r="D8" s="174"/>
      <c r="E8" s="177"/>
      <c r="F8" s="165"/>
      <c r="G8" s="178">
        <f>SUM(D8*F8)</f>
        <v>0</v>
      </c>
      <c r="H8" s="168"/>
    </row>
    <row r="9" s="154" customFormat="1" ht="175" customHeight="1" spans="1:8">
      <c r="A9" s="179"/>
      <c r="B9" s="180"/>
      <c r="C9" s="181"/>
      <c r="D9" s="182"/>
      <c r="E9" s="183"/>
      <c r="F9" s="184"/>
      <c r="G9" s="185"/>
      <c r="H9" s="168"/>
    </row>
    <row r="10" s="154" customFormat="1" ht="175" customHeight="1" spans="1:8">
      <c r="A10" s="160"/>
      <c r="B10" s="170"/>
      <c r="C10" s="173"/>
      <c r="D10" s="174"/>
      <c r="E10" s="171"/>
      <c r="F10" s="165"/>
      <c r="G10" s="172"/>
      <c r="H10" s="168"/>
    </row>
    <row r="11" s="154" customFormat="1" ht="175" customHeight="1" spans="1:8">
      <c r="A11" s="186"/>
      <c r="B11" s="187"/>
      <c r="C11" s="173"/>
      <c r="D11" s="174"/>
      <c r="E11" s="188"/>
      <c r="F11" s="165"/>
      <c r="G11" s="188"/>
      <c r="H11" s="168"/>
    </row>
    <row r="12" s="154" customFormat="1" customHeight="1" spans="1:8">
      <c r="A12" s="189"/>
      <c r="B12" s="190"/>
      <c r="C12" s="190"/>
      <c r="D12" s="190"/>
      <c r="E12" s="189" t="s">
        <v>185</v>
      </c>
      <c r="F12" s="190"/>
      <c r="G12" s="190"/>
      <c r="H12" s="191">
        <f>SUM(H2:H11)</f>
        <v>0</v>
      </c>
    </row>
  </sheetData>
  <mergeCells count="14">
    <mergeCell ref="A12:C12"/>
    <mergeCell ref="E12:G12"/>
    <mergeCell ref="A3:A4"/>
    <mergeCell ref="A5:A7"/>
    <mergeCell ref="A10:A11"/>
    <mergeCell ref="B3:B4"/>
    <mergeCell ref="B5:B7"/>
    <mergeCell ref="B10:B11"/>
    <mergeCell ref="E3:E4"/>
    <mergeCell ref="E5:E7"/>
    <mergeCell ref="E10:E11"/>
    <mergeCell ref="G3:G4"/>
    <mergeCell ref="G5:G7"/>
    <mergeCell ref="G10:G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pane ySplit="1" topLeftCell="A2" activePane="bottomLeft" state="frozen"/>
      <selection/>
      <selection pane="bottomLeft" activeCell="H7" sqref="H7:H8"/>
    </sheetView>
  </sheetViews>
  <sheetFormatPr defaultColWidth="9.14285714285714" defaultRowHeight="15"/>
  <cols>
    <col min="1" max="1" width="8.88571428571429" customWidth="1"/>
    <col min="2" max="2" width="20.1428571428571" customWidth="1"/>
    <col min="3" max="3" width="25.1428571428571" style="7" customWidth="1"/>
    <col min="4" max="4" width="14.7238095238095" style="7" customWidth="1"/>
    <col min="5" max="5" width="35.1238095238095" customWidth="1"/>
    <col min="6" max="8" width="20.9904761904762" customWidth="1"/>
    <col min="9" max="9" width="12.8571428571429"/>
  </cols>
  <sheetData>
    <row r="1" ht="16" customHeight="1" spans="1:8">
      <c r="A1" s="128" t="s">
        <v>0</v>
      </c>
      <c r="B1" s="128" t="s">
        <v>181</v>
      </c>
      <c r="C1" s="129" t="s">
        <v>182</v>
      </c>
      <c r="D1" s="129" t="s">
        <v>183</v>
      </c>
      <c r="E1" s="128" t="s">
        <v>170</v>
      </c>
      <c r="F1" s="128" t="s">
        <v>3</v>
      </c>
      <c r="G1" s="128" t="s">
        <v>186</v>
      </c>
      <c r="H1" s="128" t="s">
        <v>5</v>
      </c>
    </row>
    <row r="2" ht="37" customHeight="1" spans="1:12">
      <c r="A2" s="81">
        <v>45993</v>
      </c>
      <c r="B2" s="81" t="s">
        <v>187</v>
      </c>
      <c r="C2" s="130" t="s">
        <v>188</v>
      </c>
      <c r="D2" s="131">
        <v>5.4</v>
      </c>
      <c r="E2" s="132"/>
      <c r="F2" s="133">
        <v>52500</v>
      </c>
      <c r="G2" s="133">
        <f t="shared" ref="G2:G9" si="0">SUM(D2*F2)</f>
        <v>283500</v>
      </c>
      <c r="H2" s="133">
        <f>SUM(G2:G4)</f>
        <v>1018650</v>
      </c>
      <c r="L2" s="95"/>
    </row>
    <row r="3" ht="37" customHeight="1" spans="1:11">
      <c r="A3" s="81"/>
      <c r="B3" s="81"/>
      <c r="C3" s="134" t="s">
        <v>189</v>
      </c>
      <c r="D3" s="135">
        <v>10.8</v>
      </c>
      <c r="E3" s="136"/>
      <c r="F3" s="133">
        <v>50500</v>
      </c>
      <c r="G3" s="133">
        <f t="shared" si="0"/>
        <v>545400</v>
      </c>
      <c r="H3" s="133"/>
      <c r="K3" s="95"/>
    </row>
    <row r="4" ht="37" customHeight="1" spans="1:11">
      <c r="A4" s="81"/>
      <c r="B4" s="81"/>
      <c r="C4" s="137" t="s">
        <v>190</v>
      </c>
      <c r="D4" s="138">
        <v>5.5</v>
      </c>
      <c r="E4" s="136"/>
      <c r="F4" s="139">
        <v>34500</v>
      </c>
      <c r="G4" s="133">
        <f t="shared" si="0"/>
        <v>189750</v>
      </c>
      <c r="H4" s="133"/>
      <c r="K4" s="95"/>
    </row>
    <row r="5" ht="55" customHeight="1" spans="1:11">
      <c r="A5" s="140">
        <v>45996</v>
      </c>
      <c r="B5" s="140" t="s">
        <v>191</v>
      </c>
      <c r="C5" s="134" t="s">
        <v>188</v>
      </c>
      <c r="D5" s="135">
        <v>5.6</v>
      </c>
      <c r="E5" s="132"/>
      <c r="F5" s="141">
        <v>52500</v>
      </c>
      <c r="G5" s="133">
        <f t="shared" si="0"/>
        <v>294000</v>
      </c>
      <c r="H5" s="142">
        <f>SUM(G5:G6)</f>
        <v>1066650</v>
      </c>
      <c r="K5" s="95"/>
    </row>
    <row r="6" ht="55" customHeight="1" spans="1:8">
      <c r="A6" s="143"/>
      <c r="B6" s="143"/>
      <c r="C6" s="134" t="s">
        <v>189</v>
      </c>
      <c r="D6" s="135">
        <v>15.3</v>
      </c>
      <c r="E6" s="144"/>
      <c r="F6" s="145">
        <v>50500</v>
      </c>
      <c r="G6" s="133">
        <f t="shared" si="0"/>
        <v>772650</v>
      </c>
      <c r="H6" s="146"/>
    </row>
    <row r="7" ht="55" customHeight="1" spans="1:8">
      <c r="A7" s="140">
        <v>46003</v>
      </c>
      <c r="B7" s="140" t="s">
        <v>192</v>
      </c>
      <c r="C7" s="4" t="s">
        <v>188</v>
      </c>
      <c r="D7" s="135">
        <v>5.1</v>
      </c>
      <c r="E7" s="147"/>
      <c r="F7" s="148">
        <v>54000</v>
      </c>
      <c r="G7" s="133">
        <f t="shared" si="0"/>
        <v>275400</v>
      </c>
      <c r="H7" s="149">
        <f>SUM(G7:G8)</f>
        <v>1112600</v>
      </c>
    </row>
    <row r="8" ht="55" customHeight="1" spans="1:8">
      <c r="A8" s="150"/>
      <c r="B8" s="150"/>
      <c r="C8" s="4" t="s">
        <v>189</v>
      </c>
      <c r="D8" s="135">
        <v>16.1</v>
      </c>
      <c r="E8" s="148"/>
      <c r="F8" s="148">
        <v>52000</v>
      </c>
      <c r="G8" s="133">
        <f t="shared" si="0"/>
        <v>837200</v>
      </c>
      <c r="H8" s="151"/>
    </row>
    <row r="9" ht="55" customHeight="1" spans="1:11">
      <c r="A9" s="140"/>
      <c r="B9" s="140"/>
      <c r="C9" s="134"/>
      <c r="D9" s="135"/>
      <c r="E9" s="132"/>
      <c r="F9" s="145"/>
      <c r="G9" s="145">
        <f>D9*F9</f>
        <v>0</v>
      </c>
      <c r="H9" s="149">
        <f>SUM(G9:G10)</f>
        <v>0</v>
      </c>
      <c r="K9" s="95"/>
    </row>
    <row r="10" ht="55" customHeight="1" spans="1:11">
      <c r="A10" s="143"/>
      <c r="B10" s="150"/>
      <c r="C10" s="134"/>
      <c r="D10" s="135"/>
      <c r="E10" s="144"/>
      <c r="F10" s="145"/>
      <c r="G10" s="145">
        <f>D10*F10</f>
        <v>0</v>
      </c>
      <c r="H10" s="152"/>
      <c r="K10" s="95"/>
    </row>
    <row r="11" ht="55" customHeight="1" spans="1:11">
      <c r="A11" s="140"/>
      <c r="B11" s="140"/>
      <c r="C11" s="134"/>
      <c r="D11" s="135"/>
      <c r="E11" s="132"/>
      <c r="F11" s="145"/>
      <c r="G11" s="145">
        <f>D11*F11</f>
        <v>0</v>
      </c>
      <c r="H11" s="149">
        <f>SUM(G11:G12)</f>
        <v>0</v>
      </c>
      <c r="K11" s="95"/>
    </row>
    <row r="12" ht="55" customHeight="1" spans="1:11">
      <c r="A12" s="143"/>
      <c r="B12" s="143"/>
      <c r="C12" s="134"/>
      <c r="D12" s="135"/>
      <c r="E12" s="144"/>
      <c r="F12" s="145"/>
      <c r="G12" s="145">
        <f>D12*F12</f>
        <v>0</v>
      </c>
      <c r="H12" s="152"/>
      <c r="K12" s="95"/>
    </row>
    <row r="13" customHeight="1" spans="1:8">
      <c r="A13" s="82"/>
      <c r="B13" s="82"/>
      <c r="C13" s="82"/>
      <c r="D13" s="82"/>
      <c r="E13" s="153"/>
      <c r="F13" s="153"/>
      <c r="G13" s="145"/>
      <c r="H13" s="153">
        <f>SUM(H2:H12)</f>
        <v>3197900</v>
      </c>
    </row>
  </sheetData>
  <mergeCells count="21">
    <mergeCell ref="A13:C13"/>
    <mergeCell ref="A2:A4"/>
    <mergeCell ref="A5:A6"/>
    <mergeCell ref="A7:A8"/>
    <mergeCell ref="A9:A10"/>
    <mergeCell ref="A11:A12"/>
    <mergeCell ref="B2:B4"/>
    <mergeCell ref="B5:B6"/>
    <mergeCell ref="B7:B8"/>
    <mergeCell ref="B9:B10"/>
    <mergeCell ref="B11:B12"/>
    <mergeCell ref="E2:E4"/>
    <mergeCell ref="E5:E6"/>
    <mergeCell ref="E7:E8"/>
    <mergeCell ref="E9:E10"/>
    <mergeCell ref="E11:E12"/>
    <mergeCell ref="H2:H4"/>
    <mergeCell ref="H5:H6"/>
    <mergeCell ref="H7:H8"/>
    <mergeCell ref="H9:H10"/>
    <mergeCell ref="H11:H1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85" zoomScaleNormal="85" workbookViewId="0">
      <selection activeCell="C6" sqref="C6"/>
    </sheetView>
  </sheetViews>
  <sheetFormatPr defaultColWidth="9.14285714285714" defaultRowHeight="15"/>
  <cols>
    <col min="1" max="1" width="19" style="21" customWidth="1"/>
    <col min="2" max="2" width="13.7142857142857" style="95" customWidth="1"/>
    <col min="3" max="3" width="28.8571428571429" customWidth="1"/>
    <col min="4" max="4" width="25.4285714285714" customWidth="1"/>
    <col min="5" max="5" width="36.552380952381" customWidth="1"/>
    <col min="6" max="7" width="18.7142857142857" customWidth="1"/>
    <col min="8" max="8" width="22.8571428571429" customWidth="1"/>
    <col min="9" max="9" width="15.4285714285714" customWidth="1"/>
  </cols>
  <sheetData>
    <row r="1" ht="16" customHeight="1" spans="1:9">
      <c r="A1" s="96" t="s">
        <v>0</v>
      </c>
      <c r="B1" s="97" t="s">
        <v>181</v>
      </c>
      <c r="C1" s="98" t="s">
        <v>182</v>
      </c>
      <c r="D1" s="98" t="s">
        <v>183</v>
      </c>
      <c r="E1" s="98" t="s">
        <v>170</v>
      </c>
      <c r="F1" s="98" t="s">
        <v>3</v>
      </c>
      <c r="G1" s="98" t="s">
        <v>4</v>
      </c>
      <c r="H1" s="98" t="s">
        <v>5</v>
      </c>
      <c r="I1" s="98" t="s">
        <v>193</v>
      </c>
    </row>
    <row r="2" ht="60" customHeight="1" spans="1:9">
      <c r="A2" s="99">
        <v>45995</v>
      </c>
      <c r="B2" s="100" t="s">
        <v>194</v>
      </c>
      <c r="C2" s="101" t="s">
        <v>195</v>
      </c>
      <c r="D2" s="102">
        <v>23.74</v>
      </c>
      <c r="E2" s="103"/>
      <c r="F2" s="104">
        <v>250000</v>
      </c>
      <c r="G2" s="105">
        <f>D2*F2</f>
        <v>5935000</v>
      </c>
      <c r="H2" s="105">
        <f>SUM(G2:G3)</f>
        <v>7717000</v>
      </c>
      <c r="I2" s="123">
        <v>45972</v>
      </c>
    </row>
    <row r="3" ht="60" customHeight="1" spans="1:9">
      <c r="A3" s="106"/>
      <c r="B3" s="107"/>
      <c r="C3" s="101" t="s">
        <v>196</v>
      </c>
      <c r="D3" s="102">
        <v>9.9</v>
      </c>
      <c r="E3" s="108"/>
      <c r="F3" s="104">
        <v>180000</v>
      </c>
      <c r="G3" s="105">
        <f>D3*F3</f>
        <v>1782000</v>
      </c>
      <c r="H3" s="109"/>
      <c r="I3" s="124"/>
    </row>
    <row r="4" ht="55" customHeight="1" spans="1:9">
      <c r="A4" s="99"/>
      <c r="B4" s="100"/>
      <c r="C4" s="101"/>
      <c r="D4" s="102"/>
      <c r="E4" s="110"/>
      <c r="F4" s="104"/>
      <c r="G4" s="105">
        <f>D4*F4</f>
        <v>0</v>
      </c>
      <c r="H4" s="105">
        <f>SUM(G4:G5)</f>
        <v>0</v>
      </c>
      <c r="I4" s="125"/>
    </row>
    <row r="5" ht="55" customHeight="1" spans="1:9">
      <c r="A5" s="106"/>
      <c r="B5" s="107"/>
      <c r="C5" s="101"/>
      <c r="D5" s="102"/>
      <c r="E5" s="111"/>
      <c r="F5" s="104"/>
      <c r="G5" s="105">
        <f>D5*F5</f>
        <v>0</v>
      </c>
      <c r="H5" s="109"/>
      <c r="I5" s="126"/>
    </row>
    <row r="6" ht="60" customHeight="1" spans="1:9">
      <c r="A6" s="112"/>
      <c r="B6" s="113"/>
      <c r="C6" s="114"/>
      <c r="D6" s="114"/>
      <c r="E6" s="113"/>
      <c r="F6" s="115"/>
      <c r="G6" s="105">
        <f>D6*F6</f>
        <v>0</v>
      </c>
      <c r="H6" s="115">
        <f>SUM(D6*F6)</f>
        <v>0</v>
      </c>
      <c r="I6" s="115"/>
    </row>
    <row r="7" ht="60" customHeight="1" spans="1:9">
      <c r="A7" s="116"/>
      <c r="B7" s="117"/>
      <c r="C7" s="114"/>
      <c r="D7" s="114"/>
      <c r="E7" s="117"/>
      <c r="F7" s="115"/>
      <c r="G7" s="105"/>
      <c r="H7" s="115"/>
      <c r="I7" s="115"/>
    </row>
    <row r="8" ht="180" customHeight="1" spans="1:9">
      <c r="A8" s="118"/>
      <c r="B8" s="114"/>
      <c r="C8" s="114"/>
      <c r="D8" s="114"/>
      <c r="E8" s="115"/>
      <c r="F8" s="115"/>
      <c r="G8" s="105">
        <f>D8*F8</f>
        <v>0</v>
      </c>
      <c r="H8" s="115">
        <f>SUM(D8*F8)</f>
        <v>0</v>
      </c>
      <c r="I8" s="115"/>
    </row>
    <row r="9" ht="23.25" spans="1:9">
      <c r="A9" s="119" t="s">
        <v>5</v>
      </c>
      <c r="B9" s="120"/>
      <c r="C9" s="120"/>
      <c r="D9" s="120"/>
      <c r="E9" s="120"/>
      <c r="F9" s="120"/>
      <c r="G9" s="121">
        <f>SUM(H2:H8)</f>
        <v>7717000</v>
      </c>
      <c r="H9" s="122"/>
      <c r="I9" s="127"/>
    </row>
  </sheetData>
  <mergeCells count="15">
    <mergeCell ref="A9:F9"/>
    <mergeCell ref="G9:I9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I2:I3"/>
    <mergeCell ref="I4:I5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58" zoomScaleNormal="58" workbookViewId="0">
      <selection activeCell="K2" sqref="K2"/>
    </sheetView>
  </sheetViews>
  <sheetFormatPr defaultColWidth="9.14285714285714" defaultRowHeight="15" outlineLevelRow="3" outlineLevelCol="6"/>
  <cols>
    <col min="1" max="1" width="10.8571428571429"/>
    <col min="2" max="2" width="17.1428571428571" customWidth="1"/>
    <col min="3" max="3" width="25.8571428571429" customWidth="1"/>
    <col min="4" max="4" width="19.6952380952381" customWidth="1"/>
    <col min="5" max="5" width="34.7238095238095" customWidth="1"/>
    <col min="6" max="6" width="20.9333333333333" customWidth="1"/>
    <col min="7" max="7" width="24.8761904761905" customWidth="1"/>
  </cols>
  <sheetData>
    <row r="1" s="87" customFormat="1" ht="22" customHeight="1" spans="1:7">
      <c r="A1" s="88" t="s">
        <v>0</v>
      </c>
      <c r="B1" s="88" t="s">
        <v>181</v>
      </c>
      <c r="C1" s="88" t="s">
        <v>182</v>
      </c>
      <c r="D1" s="88" t="s">
        <v>183</v>
      </c>
      <c r="E1" s="88" t="s">
        <v>170</v>
      </c>
      <c r="F1" s="88" t="s">
        <v>3</v>
      </c>
      <c r="G1" s="88" t="s">
        <v>5</v>
      </c>
    </row>
    <row r="2" ht="242.85" customHeight="1" spans="1:7">
      <c r="A2" s="49">
        <v>45996</v>
      </c>
      <c r="B2" s="27">
        <v>1240</v>
      </c>
      <c r="C2" s="89" t="s">
        <v>197</v>
      </c>
      <c r="D2" s="90">
        <v>4</v>
      </c>
      <c r="E2" s="89"/>
      <c r="F2" s="91">
        <v>975000</v>
      </c>
      <c r="G2" s="91">
        <f>SUM(D2*F2)</f>
        <v>3900000</v>
      </c>
    </row>
    <row r="3" ht="250" customHeight="1" spans="1:7">
      <c r="A3" s="49"/>
      <c r="B3" s="18"/>
      <c r="C3" s="89"/>
      <c r="D3" s="90"/>
      <c r="E3" s="92"/>
      <c r="F3" s="91"/>
      <c r="G3" s="91">
        <f>D3*F3</f>
        <v>0</v>
      </c>
    </row>
    <row r="4" ht="23.25" spans="1:7">
      <c r="A4" s="93" t="s">
        <v>5</v>
      </c>
      <c r="B4" s="93"/>
      <c r="C4" s="93"/>
      <c r="D4" s="93"/>
      <c r="E4" s="94">
        <f>SUM(G2:G3)</f>
        <v>3900000</v>
      </c>
      <c r="F4" s="94"/>
      <c r="G4" s="94"/>
    </row>
  </sheetData>
  <mergeCells count="2">
    <mergeCell ref="A4:C4"/>
    <mergeCell ref="E4:G4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:E3"/>
    </sheetView>
  </sheetViews>
  <sheetFormatPr defaultColWidth="9.14285714285714" defaultRowHeight="15" outlineLevelRow="2" outlineLevelCol="4"/>
  <cols>
    <col min="1" max="1" width="6.71428571428571" customWidth="1"/>
    <col min="3" max="3" width="12.7142857142857" customWidth="1"/>
    <col min="4" max="4" width="34.1428571428571" customWidth="1"/>
    <col min="5" max="5" width="10.8571428571429" customWidth="1"/>
  </cols>
  <sheetData>
    <row r="1" s="40" customFormat="1" ht="44" customHeight="1" spans="1:5">
      <c r="A1" s="78" t="s">
        <v>198</v>
      </c>
      <c r="B1" s="79" t="s">
        <v>0</v>
      </c>
      <c r="C1" s="79" t="s">
        <v>5</v>
      </c>
      <c r="D1" s="79" t="s">
        <v>199</v>
      </c>
      <c r="E1" s="79" t="s">
        <v>193</v>
      </c>
    </row>
    <row r="2" ht="246" customHeight="1" spans="1:5">
      <c r="A2" s="80"/>
      <c r="B2" s="81"/>
      <c r="C2" s="4"/>
      <c r="D2" s="82"/>
      <c r="E2" s="82"/>
    </row>
    <row r="3" spans="1:5">
      <c r="A3" s="83" t="s">
        <v>200</v>
      </c>
      <c r="B3" s="84"/>
      <c r="C3" s="85"/>
      <c r="D3" s="86">
        <f>SUM(C2:C2)</f>
        <v>0</v>
      </c>
      <c r="E3" s="85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72" zoomScaleNormal="72" workbookViewId="0">
      <selection activeCell="E5" sqref="E5:G5"/>
    </sheetView>
  </sheetViews>
  <sheetFormatPr defaultColWidth="9.14285714285714" defaultRowHeight="15" outlineLevelRow="6" outlineLevelCol="6"/>
  <cols>
    <col min="1" max="1" width="11.0095238095238" customWidth="1"/>
    <col min="2" max="2" width="19.0380952380952" customWidth="1"/>
    <col min="3" max="4" width="30.752380952381" customWidth="1"/>
    <col min="5" max="5" width="67.447619047619" customWidth="1"/>
    <col min="6" max="7" width="32.3333333333333" customWidth="1"/>
  </cols>
  <sheetData>
    <row r="1" s="10" customFormat="1" ht="35" customHeight="1" spans="1:7">
      <c r="A1" s="11" t="s">
        <v>0</v>
      </c>
      <c r="B1" s="11" t="s">
        <v>201</v>
      </c>
      <c r="C1" s="11" t="s">
        <v>168</v>
      </c>
      <c r="D1" s="11" t="s">
        <v>183</v>
      </c>
      <c r="E1" s="11" t="s">
        <v>170</v>
      </c>
      <c r="F1" s="11" t="s">
        <v>3</v>
      </c>
      <c r="G1" s="11" t="s">
        <v>5</v>
      </c>
    </row>
    <row r="2" customFormat="1" ht="76" customHeight="1" spans="1:7">
      <c r="A2" s="49"/>
      <c r="B2" s="49"/>
      <c r="C2" s="13"/>
      <c r="D2" s="14"/>
      <c r="E2" s="32"/>
      <c r="F2" s="16"/>
      <c r="G2" s="75"/>
    </row>
    <row r="3" customFormat="1" ht="76" customHeight="1" spans="1:7">
      <c r="A3" s="49"/>
      <c r="B3" s="49"/>
      <c r="C3" s="13"/>
      <c r="D3" s="55"/>
      <c r="E3" s="56"/>
      <c r="F3" s="16"/>
      <c r="G3" s="76"/>
    </row>
    <row r="4" customFormat="1" ht="76" customHeight="1" spans="1:7">
      <c r="A4" s="49"/>
      <c r="B4" s="49"/>
      <c r="C4" s="13"/>
      <c r="D4" s="55"/>
      <c r="E4" s="57"/>
      <c r="F4" s="16"/>
      <c r="G4" s="77"/>
    </row>
    <row r="5" customFormat="1" ht="39" customHeight="1" spans="1:7">
      <c r="A5" s="51" t="s">
        <v>5</v>
      </c>
      <c r="B5" s="52"/>
      <c r="C5" s="53"/>
      <c r="D5" s="52"/>
      <c r="E5" s="58">
        <f>SUM(G2)</f>
        <v>0</v>
      </c>
      <c r="F5" s="59"/>
      <c r="G5" s="61"/>
    </row>
    <row r="6" ht="65" customHeight="1"/>
    <row r="7" ht="71" customHeight="1"/>
  </sheetData>
  <mergeCells count="6">
    <mergeCell ref="A5:C5"/>
    <mergeCell ref="E5:G5"/>
    <mergeCell ref="A2:A4"/>
    <mergeCell ref="B2:B4"/>
    <mergeCell ref="E2:E4"/>
    <mergeCell ref="G2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55" zoomScaleNormal="55" workbookViewId="0">
      <pane ySplit="1" topLeftCell="A2" activePane="bottomLeft" state="frozen"/>
      <selection/>
      <selection pane="bottomLeft" activeCell="H7" sqref="H7"/>
    </sheetView>
  </sheetViews>
  <sheetFormatPr defaultColWidth="9.14285714285714" defaultRowHeight="15" outlineLevelRow="6" outlineLevelCol="7"/>
  <cols>
    <col min="1" max="1" width="19.5809523809524" style="21" customWidth="1"/>
    <col min="2" max="2" width="19.0380952380952" customWidth="1"/>
    <col min="3" max="3" width="34.7142857142857" customWidth="1"/>
    <col min="4" max="4" width="30.752380952381" customWidth="1"/>
    <col min="5" max="5" width="48.0571428571429" customWidth="1"/>
    <col min="6" max="8" width="32.3333333333333" style="63" customWidth="1"/>
    <col min="10" max="10" width="12.8571428571429"/>
  </cols>
  <sheetData>
    <row r="1" s="62" customFormat="1" ht="35" customHeight="1" spans="1:8">
      <c r="A1" s="64" t="s">
        <v>0</v>
      </c>
      <c r="B1" s="65" t="s">
        <v>201</v>
      </c>
      <c r="C1" s="65" t="s">
        <v>168</v>
      </c>
      <c r="D1" s="65" t="s">
        <v>183</v>
      </c>
      <c r="E1" s="65" t="s">
        <v>170</v>
      </c>
      <c r="F1" s="65" t="s">
        <v>3</v>
      </c>
      <c r="G1" s="65" t="s">
        <v>4</v>
      </c>
      <c r="H1" s="65" t="s">
        <v>5</v>
      </c>
    </row>
    <row r="2" customFormat="1" ht="80" customHeight="1" spans="1:8">
      <c r="A2" s="66">
        <v>45995</v>
      </c>
      <c r="B2" s="41">
        <v>115510</v>
      </c>
      <c r="C2" s="50" t="s">
        <v>202</v>
      </c>
      <c r="D2" s="14">
        <v>1</v>
      </c>
      <c r="E2" s="41" t="str">
        <f>_xlfn.DISPIMG("ID_8F921BF7E7AD4DE39EDA81F284BE5F0A",1)</f>
        <v>=DISPIMG("ID_8F921BF7E7AD4DE39EDA81F284BE5F0A",1)</v>
      </c>
      <c r="F2" s="16">
        <v>35000</v>
      </c>
      <c r="G2" s="18">
        <f>D2*F2</f>
        <v>35000</v>
      </c>
      <c r="H2" s="42">
        <f>SUM(G2:G5)</f>
        <v>117000</v>
      </c>
    </row>
    <row r="3" customFormat="1" ht="80" customHeight="1" spans="1:8">
      <c r="A3" s="67"/>
      <c r="B3" s="44"/>
      <c r="C3" s="19" t="s">
        <v>203</v>
      </c>
      <c r="D3" s="19">
        <v>1</v>
      </c>
      <c r="E3" s="44"/>
      <c r="F3" s="68">
        <v>35000</v>
      </c>
      <c r="G3" s="18">
        <f>D3*F3</f>
        <v>35000</v>
      </c>
      <c r="H3" s="45"/>
    </row>
    <row r="4" customFormat="1" ht="80" customHeight="1" spans="1:8">
      <c r="A4" s="67"/>
      <c r="B4" s="44"/>
      <c r="C4" s="19" t="s">
        <v>204</v>
      </c>
      <c r="D4" s="19">
        <v>1</v>
      </c>
      <c r="E4" s="44"/>
      <c r="F4" s="68">
        <v>22000</v>
      </c>
      <c r="G4" s="18">
        <f>D4*F4</f>
        <v>22000</v>
      </c>
      <c r="H4" s="45"/>
    </row>
    <row r="5" customFormat="1" ht="80" customHeight="1" spans="1:8">
      <c r="A5" s="69"/>
      <c r="B5" s="47"/>
      <c r="C5" s="19" t="s">
        <v>205</v>
      </c>
      <c r="D5" s="19">
        <v>1</v>
      </c>
      <c r="E5" s="47"/>
      <c r="F5" s="68">
        <v>25000</v>
      </c>
      <c r="G5" s="18">
        <f>D5*F5</f>
        <v>25000</v>
      </c>
      <c r="H5" s="48"/>
    </row>
    <row r="6" customFormat="1" ht="76" customHeight="1" spans="1:8">
      <c r="A6" s="70"/>
      <c r="B6" s="39"/>
      <c r="C6" s="19"/>
      <c r="D6" s="19"/>
      <c r="E6" s="71"/>
      <c r="F6" s="68"/>
      <c r="G6" s="18">
        <f>D6*F6</f>
        <v>0</v>
      </c>
      <c r="H6" s="20"/>
    </row>
    <row r="7" customFormat="1" ht="39" customHeight="1" spans="1:8">
      <c r="A7" s="72" t="s">
        <v>5</v>
      </c>
      <c r="B7" s="73"/>
      <c r="C7" s="73"/>
      <c r="D7" s="19"/>
      <c r="E7" s="3"/>
      <c r="F7" s="68"/>
      <c r="G7" s="18"/>
      <c r="H7" s="74">
        <f>SUM(H2:H6)</f>
        <v>117000</v>
      </c>
    </row>
  </sheetData>
  <mergeCells count="5">
    <mergeCell ref="A7:C7"/>
    <mergeCell ref="A2:A5"/>
    <mergeCell ref="B2:B5"/>
    <mergeCell ref="E2:E5"/>
    <mergeCell ref="H2:H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70" zoomScaleNormal="70" workbookViewId="0">
      <selection activeCell="E5" sqref="E5:I5"/>
    </sheetView>
  </sheetViews>
  <sheetFormatPr defaultColWidth="9.14285714285714" defaultRowHeight="15" outlineLevelRow="6"/>
  <cols>
    <col min="1" max="1" width="10.5714285714286" customWidth="1"/>
    <col min="2" max="2" width="19.0380952380952" customWidth="1"/>
    <col min="3" max="4" width="30.752380952381" customWidth="1"/>
    <col min="5" max="5" width="37.1333333333333" customWidth="1"/>
    <col min="6" max="9" width="32.3333333333333" customWidth="1"/>
  </cols>
  <sheetData>
    <row r="1" s="10" customFormat="1" ht="35" customHeight="1" spans="1:9">
      <c r="A1" s="11" t="s">
        <v>0</v>
      </c>
      <c r="B1" s="11" t="s">
        <v>201</v>
      </c>
      <c r="C1" s="11" t="s">
        <v>168</v>
      </c>
      <c r="D1" s="11" t="s">
        <v>183</v>
      </c>
      <c r="E1" s="11" t="s">
        <v>170</v>
      </c>
      <c r="F1" s="11" t="s">
        <v>3</v>
      </c>
      <c r="G1" s="11" t="s">
        <v>4</v>
      </c>
      <c r="H1" s="11" t="s">
        <v>5</v>
      </c>
      <c r="I1" s="11" t="s">
        <v>206</v>
      </c>
    </row>
    <row r="2" customFormat="1" ht="76" customHeight="1" spans="1:9">
      <c r="A2" s="49"/>
      <c r="B2" s="27"/>
      <c r="C2" s="13"/>
      <c r="D2" s="14"/>
      <c r="E2" s="32"/>
      <c r="F2" s="16"/>
      <c r="G2" s="17">
        <f>D2*F2</f>
        <v>0</v>
      </c>
      <c r="H2" s="18">
        <f>SUM(G2:G4)</f>
        <v>0</v>
      </c>
      <c r="I2" s="18">
        <f>(H2*10%)+H2</f>
        <v>0</v>
      </c>
    </row>
    <row r="3" customFormat="1" ht="76" customHeight="1" spans="1:9">
      <c r="A3" s="49"/>
      <c r="B3" s="27"/>
      <c r="C3" s="13"/>
      <c r="D3" s="55"/>
      <c r="E3" s="56"/>
      <c r="F3" s="16"/>
      <c r="G3" s="17">
        <f>D3*F3</f>
        <v>0</v>
      </c>
      <c r="H3" s="18"/>
      <c r="I3" s="60"/>
    </row>
    <row r="4" customFormat="1" ht="76" customHeight="1" spans="1:9">
      <c r="A4" s="49"/>
      <c r="B4" s="27"/>
      <c r="C4" s="13"/>
      <c r="D4" s="55"/>
      <c r="E4" s="57"/>
      <c r="F4" s="16"/>
      <c r="G4" s="17">
        <f>D4*F4</f>
        <v>0</v>
      </c>
      <c r="H4" s="18"/>
      <c r="I4" s="60"/>
    </row>
    <row r="5" customFormat="1" ht="39" customHeight="1" spans="1:9">
      <c r="A5" s="51" t="s">
        <v>5</v>
      </c>
      <c r="B5" s="52"/>
      <c r="C5" s="53"/>
      <c r="D5" s="52"/>
      <c r="E5" s="58">
        <f>SUM(I2)</f>
        <v>0</v>
      </c>
      <c r="F5" s="59"/>
      <c r="G5" s="59"/>
      <c r="H5" s="59"/>
      <c r="I5" s="61"/>
    </row>
    <row r="6" customFormat="1" ht="65" customHeight="1"/>
    <row r="7" customFormat="1" ht="71" customHeight="1"/>
  </sheetData>
  <mergeCells count="7">
    <mergeCell ref="A5:C5"/>
    <mergeCell ref="E5:I5"/>
    <mergeCell ref="A2:A4"/>
    <mergeCell ref="B2:B4"/>
    <mergeCell ref="E2:E4"/>
    <mergeCell ref="H2:H4"/>
    <mergeCell ref="I2:I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70" zoomScaleNormal="70" topLeftCell="A2" workbookViewId="0">
      <selection activeCell="F4" sqref="F4"/>
    </sheetView>
  </sheetViews>
  <sheetFormatPr defaultColWidth="9.14285714285714" defaultRowHeight="15" outlineLevelCol="7"/>
  <cols>
    <col min="1" max="1" width="10.5714285714286" customWidth="1"/>
    <col min="2" max="2" width="19.0380952380952" style="40" customWidth="1"/>
    <col min="3" max="4" width="30.752380952381" customWidth="1"/>
    <col min="5" max="5" width="53.1428571428571" customWidth="1"/>
    <col min="6" max="8" width="32.3333333333333" customWidth="1"/>
  </cols>
  <sheetData>
    <row r="1" s="10" customFormat="1" ht="35" customHeight="1" spans="1:8">
      <c r="A1" s="11" t="s">
        <v>0</v>
      </c>
      <c r="B1" s="11" t="s">
        <v>201</v>
      </c>
      <c r="C1" s="11" t="s">
        <v>168</v>
      </c>
      <c r="D1" s="11" t="s">
        <v>183</v>
      </c>
      <c r="E1" s="11" t="s">
        <v>170</v>
      </c>
      <c r="F1" s="11" t="s">
        <v>3</v>
      </c>
      <c r="G1" s="11" t="s">
        <v>4</v>
      </c>
      <c r="H1" s="11" t="s">
        <v>5</v>
      </c>
    </row>
    <row r="2" customFormat="1" ht="75" customHeight="1" spans="1:8">
      <c r="A2" s="12">
        <v>45996</v>
      </c>
      <c r="B2" s="41">
        <v>821</v>
      </c>
      <c r="C2" s="13" t="s">
        <v>207</v>
      </c>
      <c r="D2" s="14">
        <v>5</v>
      </c>
      <c r="E2" s="27"/>
      <c r="F2" s="16">
        <v>65000</v>
      </c>
      <c r="G2" s="17">
        <f t="shared" ref="G2:G7" si="0">D2*F2</f>
        <v>325000</v>
      </c>
      <c r="H2" s="42">
        <f>SUM(G2:G4)</f>
        <v>770000</v>
      </c>
    </row>
    <row r="3" customFormat="1" ht="75" customHeight="1" spans="1:8">
      <c r="A3" s="43"/>
      <c r="B3" s="44"/>
      <c r="C3" s="13" t="s">
        <v>208</v>
      </c>
      <c r="D3" s="14">
        <v>5</v>
      </c>
      <c r="E3" s="27"/>
      <c r="F3" s="16">
        <v>85000</v>
      </c>
      <c r="G3" s="17">
        <f t="shared" si="0"/>
        <v>425000</v>
      </c>
      <c r="H3" s="45"/>
    </row>
    <row r="4" customFormat="1" ht="75" customHeight="1" spans="1:8">
      <c r="A4" s="46"/>
      <c r="B4" s="47"/>
      <c r="C4" s="13" t="s">
        <v>209</v>
      </c>
      <c r="D4" s="14">
        <v>1</v>
      </c>
      <c r="E4" s="27"/>
      <c r="F4" s="16">
        <v>20000</v>
      </c>
      <c r="G4" s="17">
        <f t="shared" si="0"/>
        <v>20000</v>
      </c>
      <c r="H4" s="48"/>
    </row>
    <row r="5" customFormat="1" ht="23" customHeight="1" spans="1:8">
      <c r="A5" s="49">
        <v>46002</v>
      </c>
      <c r="B5" s="298" t="s">
        <v>210</v>
      </c>
      <c r="C5" s="50" t="s">
        <v>211</v>
      </c>
      <c r="D5" s="14">
        <v>3</v>
      </c>
      <c r="E5" s="41"/>
      <c r="F5" s="16">
        <v>760000</v>
      </c>
      <c r="G5" s="18">
        <f t="shared" si="0"/>
        <v>2280000</v>
      </c>
      <c r="H5" s="42">
        <f>SUM(G5:G14)</f>
        <v>10774000</v>
      </c>
    </row>
    <row r="6" customFormat="1" ht="23" customHeight="1" spans="1:8">
      <c r="A6" s="49"/>
      <c r="B6" s="44"/>
      <c r="C6" s="50" t="s">
        <v>212</v>
      </c>
      <c r="D6" s="14">
        <v>3</v>
      </c>
      <c r="E6" s="44"/>
      <c r="F6" s="16">
        <v>900000</v>
      </c>
      <c r="G6" s="18">
        <f t="shared" si="0"/>
        <v>2700000</v>
      </c>
      <c r="H6" s="45"/>
    </row>
    <row r="7" customFormat="1" ht="23" customHeight="1" spans="1:8">
      <c r="A7" s="49"/>
      <c r="B7" s="44"/>
      <c r="C7" s="50" t="s">
        <v>213</v>
      </c>
      <c r="D7" s="14">
        <v>2</v>
      </c>
      <c r="E7" s="44"/>
      <c r="F7" s="16">
        <v>500000</v>
      </c>
      <c r="G7" s="18">
        <f t="shared" si="0"/>
        <v>1000000</v>
      </c>
      <c r="H7" s="45"/>
    </row>
    <row r="8" customFormat="1" ht="23" customHeight="1" spans="1:8">
      <c r="A8" s="49"/>
      <c r="B8" s="44"/>
      <c r="C8" s="27" t="s">
        <v>214</v>
      </c>
      <c r="D8" s="14">
        <v>2</v>
      </c>
      <c r="E8" s="44"/>
      <c r="F8" s="16">
        <v>432000</v>
      </c>
      <c r="G8" s="18">
        <f t="shared" ref="G8:G14" si="1">D8*F8</f>
        <v>864000</v>
      </c>
      <c r="H8" s="45"/>
    </row>
    <row r="9" customFormat="1" ht="23" customHeight="1" spans="1:8">
      <c r="A9" s="49"/>
      <c r="B9" s="44"/>
      <c r="C9" s="27" t="s">
        <v>215</v>
      </c>
      <c r="D9" s="14">
        <v>5</v>
      </c>
      <c r="E9" s="44"/>
      <c r="F9" s="16">
        <v>55000</v>
      </c>
      <c r="G9" s="18">
        <f t="shared" si="1"/>
        <v>275000</v>
      </c>
      <c r="H9" s="45"/>
    </row>
    <row r="10" customFormat="1" ht="23" customHeight="1" spans="1:8">
      <c r="A10" s="49"/>
      <c r="B10" s="44"/>
      <c r="C10" s="27" t="s">
        <v>216</v>
      </c>
      <c r="D10" s="14">
        <v>4</v>
      </c>
      <c r="E10" s="44"/>
      <c r="F10" s="16">
        <v>165000</v>
      </c>
      <c r="G10" s="18">
        <f t="shared" si="1"/>
        <v>660000</v>
      </c>
      <c r="H10" s="45"/>
    </row>
    <row r="11" customFormat="1" ht="23" customHeight="1" spans="1:8">
      <c r="A11" s="49"/>
      <c r="B11" s="44"/>
      <c r="C11" s="27" t="s">
        <v>217</v>
      </c>
      <c r="D11" s="14">
        <v>3</v>
      </c>
      <c r="E11" s="44"/>
      <c r="F11" s="16">
        <v>220000</v>
      </c>
      <c r="G11" s="18">
        <f t="shared" si="1"/>
        <v>660000</v>
      </c>
      <c r="H11" s="45"/>
    </row>
    <row r="12" customFormat="1" ht="23" customHeight="1" spans="1:8">
      <c r="A12" s="49"/>
      <c r="B12" s="44"/>
      <c r="C12" s="27" t="s">
        <v>218</v>
      </c>
      <c r="D12" s="14">
        <v>4</v>
      </c>
      <c r="E12" s="44"/>
      <c r="F12" s="16">
        <v>85000</v>
      </c>
      <c r="G12" s="18">
        <f t="shared" si="1"/>
        <v>340000</v>
      </c>
      <c r="H12" s="45"/>
    </row>
    <row r="13" customFormat="1" ht="23" customHeight="1" spans="1:8">
      <c r="A13" s="49"/>
      <c r="B13" s="44"/>
      <c r="C13" s="27" t="s">
        <v>219</v>
      </c>
      <c r="D13" s="14">
        <v>3</v>
      </c>
      <c r="E13" s="44"/>
      <c r="F13" s="16">
        <v>65000</v>
      </c>
      <c r="G13" s="18">
        <f t="shared" si="1"/>
        <v>195000</v>
      </c>
      <c r="H13" s="45"/>
    </row>
    <row r="14" customFormat="1" ht="23" customHeight="1" spans="1:8">
      <c r="A14" s="49"/>
      <c r="B14" s="47"/>
      <c r="C14" s="27" t="s">
        <v>220</v>
      </c>
      <c r="D14" s="14">
        <v>6</v>
      </c>
      <c r="E14" s="47"/>
      <c r="F14" s="16">
        <v>300000</v>
      </c>
      <c r="G14" s="18">
        <f t="shared" si="1"/>
        <v>1800000</v>
      </c>
      <c r="H14" s="48"/>
    </row>
    <row r="15" customFormat="1" ht="39" customHeight="1" spans="1:8">
      <c r="A15" s="51" t="s">
        <v>221</v>
      </c>
      <c r="B15" s="52"/>
      <c r="C15" s="53"/>
      <c r="D15" s="54">
        <f>SUM(H2:H14)</f>
        <v>11544000</v>
      </c>
      <c r="E15" s="52"/>
      <c r="F15" s="16"/>
      <c r="G15" s="18"/>
      <c r="H15" s="52"/>
    </row>
    <row r="16" ht="65" customHeight="1"/>
    <row r="17" ht="71" customHeight="1"/>
  </sheetData>
  <mergeCells count="9">
    <mergeCell ref="A15:C15"/>
    <mergeCell ref="A2:A4"/>
    <mergeCell ref="A5:A14"/>
    <mergeCell ref="B2:B4"/>
    <mergeCell ref="B5:B14"/>
    <mergeCell ref="E2:E4"/>
    <mergeCell ref="E5:E14"/>
    <mergeCell ref="H2:H4"/>
    <mergeCell ref="H5:H14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55" zoomScaleNormal="55" workbookViewId="0">
      <pane ySplit="1" topLeftCell="A2" activePane="bottomLeft" state="frozen"/>
      <selection/>
      <selection pane="bottomLeft" activeCell="I4" sqref="I4"/>
    </sheetView>
  </sheetViews>
  <sheetFormatPr defaultColWidth="9.14285714285714" defaultRowHeight="15" outlineLevelCol="6"/>
  <cols>
    <col min="1" max="1" width="23.7142857142857" style="21" customWidth="1"/>
    <col min="2" max="2" width="42.2857142857143" style="22" customWidth="1"/>
    <col min="3" max="3" width="15.8380952380952" customWidth="1"/>
    <col min="4" max="4" width="65.7047619047619" customWidth="1"/>
    <col min="5" max="7" width="32.3333333333333" customWidth="1"/>
    <col min="10" max="10" width="12.8571428571429"/>
  </cols>
  <sheetData>
    <row r="1" s="10" customFormat="1" ht="35" customHeight="1" spans="1:7">
      <c r="A1" s="23" t="s">
        <v>0</v>
      </c>
      <c r="B1" s="24" t="s">
        <v>168</v>
      </c>
      <c r="C1" s="11" t="s">
        <v>183</v>
      </c>
      <c r="D1" s="11" t="s">
        <v>170</v>
      </c>
      <c r="E1" s="11" t="s">
        <v>3</v>
      </c>
      <c r="F1" s="11" t="s">
        <v>4</v>
      </c>
      <c r="G1" s="11" t="s">
        <v>5</v>
      </c>
    </row>
    <row r="2" customFormat="1" ht="236.95" customHeight="1" spans="1:7">
      <c r="A2" s="25">
        <v>45992</v>
      </c>
      <c r="B2" s="26" t="s">
        <v>222</v>
      </c>
      <c r="C2" s="14">
        <v>5</v>
      </c>
      <c r="D2" s="27"/>
      <c r="E2" s="16">
        <v>55000</v>
      </c>
      <c r="F2" s="17">
        <f t="shared" ref="F2:F8" si="0">C2*E2</f>
        <v>275000</v>
      </c>
      <c r="G2" s="18">
        <f>SUM(F2:F2)</f>
        <v>275000</v>
      </c>
    </row>
    <row r="3" customFormat="1" ht="40" customHeight="1" spans="1:7">
      <c r="A3" s="28">
        <v>46003</v>
      </c>
      <c r="B3" s="29" t="s">
        <v>223</v>
      </c>
      <c r="C3" s="30">
        <v>5</v>
      </c>
      <c r="D3" s="19"/>
      <c r="E3" s="31">
        <v>55000</v>
      </c>
      <c r="F3" s="32">
        <f t="shared" si="0"/>
        <v>275000</v>
      </c>
      <c r="G3" s="33">
        <f>SUM(F3:F8)</f>
        <v>895000</v>
      </c>
    </row>
    <row r="4" customFormat="1" ht="40" customHeight="1" spans="1:7">
      <c r="A4" s="34"/>
      <c r="B4" s="29" t="s">
        <v>224</v>
      </c>
      <c r="C4" s="30">
        <v>1</v>
      </c>
      <c r="D4" s="19"/>
      <c r="E4" s="31">
        <v>55000</v>
      </c>
      <c r="F4" s="32">
        <f t="shared" si="0"/>
        <v>55000</v>
      </c>
      <c r="G4" s="35"/>
    </row>
    <row r="5" customFormat="1" ht="40" customHeight="1" spans="1:7">
      <c r="A5" s="34"/>
      <c r="B5" s="29" t="s">
        <v>225</v>
      </c>
      <c r="C5" s="30">
        <v>1</v>
      </c>
      <c r="D5" s="19"/>
      <c r="E5" s="31">
        <v>55000</v>
      </c>
      <c r="F5" s="32">
        <f t="shared" si="0"/>
        <v>55000</v>
      </c>
      <c r="G5" s="35"/>
    </row>
    <row r="6" customFormat="1" ht="40" customHeight="1" spans="1:7">
      <c r="A6" s="34"/>
      <c r="B6" s="29" t="s">
        <v>226</v>
      </c>
      <c r="C6" s="30">
        <v>3</v>
      </c>
      <c r="D6" s="19"/>
      <c r="E6" s="31">
        <v>50000</v>
      </c>
      <c r="F6" s="32">
        <f t="shared" si="0"/>
        <v>150000</v>
      </c>
      <c r="G6" s="35"/>
    </row>
    <row r="7" customFormat="1" ht="40" customHeight="1" spans="1:7">
      <c r="A7" s="34"/>
      <c r="B7" s="29" t="s">
        <v>227</v>
      </c>
      <c r="C7" s="30">
        <v>1</v>
      </c>
      <c r="D7" s="19"/>
      <c r="E7" s="31">
        <v>160000</v>
      </c>
      <c r="F7" s="32">
        <f t="shared" si="0"/>
        <v>160000</v>
      </c>
      <c r="G7" s="35"/>
    </row>
    <row r="8" customFormat="1" ht="40" customHeight="1" spans="1:7">
      <c r="A8" s="36"/>
      <c r="B8" s="29" t="s">
        <v>228</v>
      </c>
      <c r="C8" s="30">
        <v>1</v>
      </c>
      <c r="D8" s="19"/>
      <c r="E8" s="31">
        <v>200000</v>
      </c>
      <c r="F8" s="32">
        <f t="shared" si="0"/>
        <v>200000</v>
      </c>
      <c r="G8" s="37"/>
    </row>
    <row r="9" customFormat="1" ht="39" customHeight="1" spans="1:7">
      <c r="A9" s="38" t="s">
        <v>221</v>
      </c>
      <c r="B9" s="39"/>
      <c r="C9" s="19"/>
      <c r="D9" s="19"/>
      <c r="E9" s="19"/>
      <c r="F9" s="18"/>
      <c r="G9" s="20">
        <f>SUM(G2:G8)</f>
        <v>1170000</v>
      </c>
    </row>
  </sheetData>
  <mergeCells count="3">
    <mergeCell ref="A3:A8"/>
    <mergeCell ref="D3:D8"/>
    <mergeCell ref="G3:G8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70" zoomScaleNormal="70" workbookViewId="0">
      <selection activeCell="G3" sqref="G3"/>
    </sheetView>
  </sheetViews>
  <sheetFormatPr defaultColWidth="9.14285714285714" defaultRowHeight="15" outlineLevelRow="2" outlineLevelCol="6"/>
  <cols>
    <col min="1" max="1" width="10.5714285714286" customWidth="1"/>
    <col min="2" max="2" width="27.5714285714286" customWidth="1"/>
    <col min="3" max="3" width="30.752380952381" customWidth="1"/>
    <col min="4" max="4" width="28.3714285714286" customWidth="1"/>
    <col min="5" max="7" width="32.3333333333333" customWidth="1"/>
  </cols>
  <sheetData>
    <row r="1" s="10" customFormat="1" ht="35" customHeight="1" spans="1:7">
      <c r="A1" s="11" t="s">
        <v>0</v>
      </c>
      <c r="B1" s="11" t="s">
        <v>168</v>
      </c>
      <c r="C1" s="11" t="s">
        <v>183</v>
      </c>
      <c r="D1" s="11" t="s">
        <v>170</v>
      </c>
      <c r="E1" s="11" t="s">
        <v>3</v>
      </c>
      <c r="F1" s="11" t="s">
        <v>4</v>
      </c>
      <c r="G1" s="11" t="s">
        <v>5</v>
      </c>
    </row>
    <row r="2" customFormat="1" ht="219" customHeight="1" spans="1:7">
      <c r="A2" s="12"/>
      <c r="B2" s="13"/>
      <c r="C2" s="14"/>
      <c r="D2" s="15"/>
      <c r="E2" s="16"/>
      <c r="F2" s="17"/>
      <c r="G2" s="18"/>
    </row>
    <row r="3" customFormat="1" ht="39" customHeight="1" spans="1:7">
      <c r="A3" s="19" t="s">
        <v>221</v>
      </c>
      <c r="B3" s="19"/>
      <c r="C3" s="19"/>
      <c r="D3" s="19"/>
      <c r="E3" s="19"/>
      <c r="F3" s="19"/>
      <c r="G3" s="20">
        <f>SUM(G2)</f>
        <v>0</v>
      </c>
    </row>
  </sheetData>
  <mergeCells count="1">
    <mergeCell ref="A3:F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F13" sqref="F13"/>
    </sheetView>
  </sheetViews>
  <sheetFormatPr defaultColWidth="9.14285714285714" defaultRowHeight="15" outlineLevelCol="2"/>
  <cols>
    <col min="1" max="1" width="28.5714285714286" customWidth="1"/>
    <col min="2" max="2" width="16" customWidth="1"/>
    <col min="3" max="3" width="15.4285714285714"/>
  </cols>
  <sheetData>
    <row r="1" ht="33" customHeight="1" spans="1:2">
      <c r="A1" s="1" t="s">
        <v>229</v>
      </c>
      <c r="B1" s="2" t="s">
        <v>230</v>
      </c>
    </row>
    <row r="2" spans="1:2">
      <c r="A2" s="3" t="s">
        <v>231</v>
      </c>
      <c r="B2" s="4">
        <f>'BUK BUNGA (Groceries)'!F466</f>
        <v>19497000</v>
      </c>
    </row>
    <row r="3" spans="1:2">
      <c r="A3" s="3" t="s">
        <v>232</v>
      </c>
      <c r="B3" s="4">
        <f>'SEDANA JAYA (Groceries)'!F660</f>
        <v>17239600</v>
      </c>
    </row>
    <row r="4" spans="1:2">
      <c r="A4" s="3" t="s">
        <v>233</v>
      </c>
      <c r="B4" s="4">
        <f>'RAFI SEAFOOD (Seafood)'!D61</f>
        <v>11234500</v>
      </c>
    </row>
    <row r="5" spans="1:2">
      <c r="A5" s="3" t="s">
        <v>234</v>
      </c>
      <c r="B5" s="4">
        <f>'MAMA RADA PRODUCTION (Dumpling)'!H12</f>
        <v>0</v>
      </c>
    </row>
    <row r="6" spans="1:2">
      <c r="A6" s="3" t="s">
        <v>235</v>
      </c>
      <c r="B6" s="5">
        <f>'KSP (Chicken)'!H13</f>
        <v>3197900</v>
      </c>
    </row>
    <row r="7" spans="1:2">
      <c r="A7" s="3" t="s">
        <v>236</v>
      </c>
      <c r="B7" s="4">
        <f>'SURYA CIPTA NIAGA BALI (Beef)'!G9</f>
        <v>7717000</v>
      </c>
    </row>
    <row r="8" spans="1:2">
      <c r="A8" s="3" t="s">
        <v>237</v>
      </c>
      <c r="B8" s="4">
        <f>'BAYU AGNI MERTA (Gas)'!E4</f>
        <v>3900000</v>
      </c>
    </row>
    <row r="9" spans="1:2">
      <c r="A9" s="6" t="s">
        <v>238</v>
      </c>
      <c r="B9" s="5">
        <f>'Joy Green (Mix Berry)'!D3</f>
        <v>0</v>
      </c>
    </row>
    <row r="10" spans="1:3">
      <c r="A10" s="6" t="s">
        <v>239</v>
      </c>
      <c r="B10" s="5">
        <f>'CELEBRITY BAKERY (Bakery)'!E5</f>
        <v>0</v>
      </c>
      <c r="C10" s="7"/>
    </row>
    <row r="11" spans="1:2">
      <c r="A11" s="6" t="s">
        <v>240</v>
      </c>
      <c r="B11" s="5">
        <f>'Krop (Edible flower)'!H7</f>
        <v>117000</v>
      </c>
    </row>
    <row r="12" spans="1:3">
      <c r="A12" s="6" t="s">
        <v>241</v>
      </c>
      <c r="B12" s="5">
        <f>'Boiler (Dumplings&amp;Syrniki)'!E5</f>
        <v>0</v>
      </c>
      <c r="C12" s="7"/>
    </row>
    <row r="13" spans="1:2">
      <c r="A13" s="6" t="s">
        <v>242</v>
      </c>
      <c r="B13" s="5">
        <f>'Abdi Jaya (TKW, Vacuum Bag)'!D15</f>
        <v>11544000</v>
      </c>
    </row>
    <row r="14" spans="1:2">
      <c r="A14" s="6" t="s">
        <v>243</v>
      </c>
      <c r="B14" s="5">
        <f>'Dishy Soap (Chemicals)'!G9</f>
        <v>1170000</v>
      </c>
    </row>
    <row r="15" spans="1:2">
      <c r="A15" s="6" t="s">
        <v>244</v>
      </c>
      <c r="B15" s="5">
        <f>'Abiseka (Fresh Milk)'!G3</f>
        <v>0</v>
      </c>
    </row>
    <row r="16" spans="1:2">
      <c r="A16" s="8" t="s">
        <v>5</v>
      </c>
      <c r="B16" s="9">
        <f>SUM(B2:B12)</f>
        <v>62903000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BUK BUNGA (Groceries)</vt:lpstr>
      <vt:lpstr>SEDANA JAYA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Abiseka (Fresh Milk)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2025-12-13T06:00:46Z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