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2"/>
        <a:srcRect l="1437" t="7314" r="2604" b="15449"/>
        <a:stretch>
          <a:fillRect/>
        </a:stretch>
      </xdr:blipFill>
      <xdr:spPr>
        <a:xfrm>
          <a:off x="10332085" y="99652455"/>
          <a:ext cx="5469890" cy="7791450"/>
        </a:xfrm>
        <a:prstGeom prst="rect">
          <a:avLst/>
        </a:prstGeom>
      </xdr:spPr>
    </xdr:pic>
  </etc:cellImage>
  <etc:cellImage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3"/>
        <a:srcRect t="14080" b="21084"/>
        <a:stretch>
          <a:fillRect/>
        </a:stretch>
      </xdr:blipFill>
      <xdr:spPr>
        <a:xfrm>
          <a:off x="10372725" y="102208965"/>
          <a:ext cx="5697855" cy="6532880"/>
        </a:xfrm>
        <a:prstGeom prst="rect">
          <a:avLst/>
        </a:prstGeom>
      </xdr:spPr>
    </xdr:pic>
  </etc:cellImage>
  <etc:cellImage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"/>
        <a:srcRect l="3852" t="11636" r="1325" b="10863"/>
        <a:stretch>
          <a:fillRect/>
        </a:stretch>
      </xdr:blipFill>
      <xdr:spPr>
        <a:xfrm>
          <a:off x="10223500" y="104369235"/>
          <a:ext cx="5395595" cy="7815580"/>
        </a:xfrm>
        <a:prstGeom prst="rect">
          <a:avLst/>
        </a:prstGeom>
      </xdr:spPr>
    </xdr:pic>
  </etc:cellImage>
  <etc:cellImage>
    <xdr:pic>
      <xdr:nvPicPr>
        <xdr:cNvPr id="49" name="ID_22099E129AA147F59B2048761CDF04DD" descr="WhatsApp Image 2025-12-05 at 18.17.54_7376acac"/>
        <xdr:cNvPicPr>
          <a:picLocks noChangeAspect="1"/>
        </xdr:cNvPicPr>
      </xdr:nvPicPr>
      <xdr:blipFill>
        <a:blip r:embed="rId5"/>
        <a:srcRect l="15875" r="24947" b="2280"/>
        <a:stretch>
          <a:fillRect/>
        </a:stretch>
      </xdr:blipFill>
      <xdr:spPr>
        <a:xfrm>
          <a:off x="10291445" y="106923205"/>
          <a:ext cx="3375025" cy="985202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<sst xmlns="http://schemas.openxmlformats.org/spreadsheetml/2006/main" count="1517" uniqueCount="522">
  <si>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</si>
  <si>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</si>
  <si>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</si>
  <si>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</si>
  <si>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</si>
  <si>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</si>
  <si>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</si>
  <si>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</si>
  <si>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</si>
  <si>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</si>
  <si>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</si>
  <si>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</si>
  <si>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</si>
  <si>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</si>
  <si>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</si>
  <si>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</si>
  <si>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</si>
  <si>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</si>
  <si>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</si>
  <si>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</si>
  <si>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</si>
  <si>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</si>
  <si>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</si>
  <si>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</si>
  <si>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</si>
  <si>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</si>
  <si>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</si>
  <si>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</si>
  <si>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</si>
  <si>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</si>
  <si>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</si>
  <si>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</si>
  <si>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</si>
  <si>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</si>
  <si>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</si>
  <si>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</si>
  <si>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</si>
  <si>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</si>
  <si>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</si>
  <si>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</si>
  <si>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</si>
  <si>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</si>
  <si>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</si>
  <si>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</si>
  <si>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</si>
  <si>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</si>
  <si>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</si>
  <si>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</si>
  <si>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</si>
  <si>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</si>
  <si>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</si>
  <si>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</si>
  <si>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</si>
  <si>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</si>
  <si>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</si>
  <si>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</si>
  <si>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</si>
  <si>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</si>
  <si>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</si>
  <si>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</si>
  <si>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</si>
  <si>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</si>
  <si>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</si>
  <si>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</si>
  <si>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</si>
  <si>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</si>
  <si>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</si>
  <si>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</si>
  <si>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</si>
  <si>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</si>
  <si>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</si>
  <si>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</si>
  <si>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</si>
  <si>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</si>
  <si>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</si>
  <si>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</si>
  <si>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</si>
  <si>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</si>
  <si>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</si>
  <si>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</si>
  <si>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</si>
  <si>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</si>
  <si>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</si>
  <si>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</si>
  <si>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</si>
  <si>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</si>
  <si>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</si>
  <si>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</si>
  <si>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</si>
  <si>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</si>
  <si>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</si>
  <si>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</si>
  <si>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</si>
  <si>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</si>
  <si>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</si>
  <si>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</si>
  <si>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</si>
  <si>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</si>
  <si>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</si>
  <si>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</si>
  <si>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</si>
  <si>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</si>
  <si>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</si>
  <si>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</si>
  <si>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</si>
  <si>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</si>
  <si>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</si>
  <si>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</si>
  <si>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</si>
  <si>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</si>
  <si>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</si>
  <si>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</si>
  <si>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</si>
  <si>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</si>
  <si>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</si>
  <si>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</si>
  <si>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</si>
  <si>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</si>
  <si>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</si>
  <si>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</si>
  <si>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</si>
  <si>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</si>
  <si>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</si>
  <si>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</si>
  <si>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</si>
  <si>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</si>
  <si>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</si>
  <si>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</si>
  <si>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</si>
  <si>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</si>
  <si>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</si>
  <si>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</si>
  <si>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</si>
  <si>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</si>
  <si>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</si>
  <si>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</si>
  <si>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</si>
  <si>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</si>
  <si>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</si>
  <si>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</si>
  <si>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</si>
  <si>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</si>
  <si>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</si>
  <si>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</si>
  <si>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</si>
  <si>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</si>
  <si>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</si>
  <si>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</si>
  <si>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</si>
  <si>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</si>
  <si>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</si>
  <si>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</si>
  <si>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</si>
  <si>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</si>
  <si>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</si>
  <si>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</si>
  <si>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</si>
  <si>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</si>
  <si>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</si>
  <si>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</si>
  <si>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</si>
  <si>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</si>
  <si>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</si>
  <si>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</si>
  <si>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</si>
  <si>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</si>
  <si>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</si>
  <si>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</si>
  <si>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</si>
  <si>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</si>
  <si>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</si>
  <si>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</si>
  <si>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</si>
  <si>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</si>
  <si>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</si>
  <si>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</si>
  <si>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</si>
  <si>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</si>
  <si>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</si>
  <si>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</si>
  <si>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</si>
  <si>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</si>
  <si>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</si>
  <si>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</si>
  <si>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</si>
  <si>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</si>
  <si>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</si>
  <si>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</si>
  <si>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</si>
  <si>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</si>
  <si>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</si>
  <si>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</si>
  <si>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</si>
  <si>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</si>
  <si>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</si>
  <si>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</si>
  <si>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</si>
  <si>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</si>
  <si>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</si>
  <si>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</si>
  <si>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</si>
  <si>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</si>
  <si>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</si>
  <si>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</si>
  <si>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</si>
  <si>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</si>
  <si>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</si>
  <si>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</si>
  <si>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</si>
  <si>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</si>
  <si>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</si>
  <si>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</si>
  <si>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</si>
  <si>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</si>
  <si>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</si>
  <si>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</si>
  <si>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</si>
  <si>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</si>
  <si>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</si>
  <si>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</si>
  <si>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</si>
  <si>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</si>
  <si>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</si>
  <si>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</si>
  <si>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</si>
  <si>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</si>
  <si>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</si>
  <si>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</si>
  <si>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</si>
  <si>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</si>
  <si>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</si>
  <si>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</si>
  <si>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</si>
  <si>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</si>
  <si>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</si>
  <si>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</si>
  <si>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</si>
  <si>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</si>
  <si>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</si>
  <si>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</si>
  <si>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</si>
  <si>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</si>
  <si>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</si>
  <si>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</si>
  <si>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</si>
  <si>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</si>
  <si>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</si>
  <si>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</si>
  <si>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</si>
  <si>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</si>
  <si>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</si>
  <si>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</si>
  <si>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</si>
  <si>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</si>
  <si>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</si>
  <si>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</si>
  <si>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</si>
  <si>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</si>
  <si>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</si>
  <si>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</si>
  <si>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</si>
  <si>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</si>
  <si>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</si>
  <si>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</si>
  <si>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</si>
  <si>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</si>
  <si>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</si>
  <si>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</si>
  <si>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</si>
  <si>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</si>
  <si>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</si>
  <si>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</si>
  <si>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</si>
  <si>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</si>
  <si>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</si>
  <si>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</si>
  <si>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</si>
  <si>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</si>
  <si>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</si>
  <si>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</si>
  <si>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</si>
  <si>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</si>
  <si>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</si>
  <si>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</si>
  <si>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</si>
  <si>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</si>
  <si>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</si>
  <si>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</si>
  <si>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</si>
  <si>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</si>
  <si>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</si>
  <si>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</si>
  <si>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</si>
  <si>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</si>
  <si>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</si>
  <si>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</si>
  <si>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</si>
  <si>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</si>
  <si>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 xml:space="preserve">Bar essential look for smaller cocktail 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</si>
  <si>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</si>
  <si>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</si>
  <si>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</si>
  <si>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</si>
  <si>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</si>
  <si>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</si>
  <si>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Done. Bought the same capacity since it's the maximum capacity available</t>
  </si>
  <si>
    <t xml:space="preserve"> </t>
  </si>
  <si>
    <t>Already processed by Bali stars printing and will be taken tomorrow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</si>
  <si>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</si>
  <si>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</si>
  <si>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</si>
  <si>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</si>
  <si>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</si>
  <si>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</si>
  <si>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Purchase Da hang pau 100gr from The Chai</t>
  </si>
  <si>
    <t>Tomorrow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</si>
  <si>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</si>
  <si>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</si>
  <si>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</si>
  <si>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</si>
  <si>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</si>
  <si>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</si>
  <si>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</si>
  <si>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</si>
  <si>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</si>
  <si>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</si>
  <si>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</si>
  <si>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</si>
  <si>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</si>
  <si>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</si>
  <si>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</si>
  <si>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</si>
  <si>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</si>
  <si>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</si>
  <si>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</si>
  <si>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</si>
  <si>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</si>
  <si>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</si>
  <si>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</si>
  <si>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</si>
  <si>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</si>
  <si>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</si>
  <si>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</si>
  <si>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</si>
  <si>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</si>
  <si>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</si>
  <si>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</si>
  <si>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</si>
  <si>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</si>
  <si>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</si>
  <si>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</si>
  <si>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</si>
  <si>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</si>
  <si>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</si>
  <si>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</si>
  <si>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</si>
  <si>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</si>
  <si>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</si>
  <si>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</si>
  <si>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</si>
  <si>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</si>
  <si>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</si>
  <si>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</si>
  <si>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</si>
  <si>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</si>
  <si>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</si>
  <si>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</si>
  <si>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</si>
  <si>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</si>
  <si>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</si>
  <si>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</si>
  <si>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</si>
  <si>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</si>
  <si>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</si>
  <si>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</si>
  <si>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</si>
  <si>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</si>
  <si>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</si>
  <si>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</si>
  <si>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</si>
  <si>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</si>
  <si>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</si>
  <si>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</si>
  <si>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</si>
  <si>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</si>
  <si>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</si>
  <si>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</si>
  <si>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</si>
  <si>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</si>
  <si>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</si>
  <si>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</si>
  <si>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</si>
  <si>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</si>
  <si>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</si>
  <si>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</si>
  <si>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</si>
  <si>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</si>
  <si>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</si>
  <si>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</si>
  <si>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</si>
  <si>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</si>
  <si>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</si>
  <si>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</si>
  <si>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</si>
  <si>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</si>
  <si>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</si>
  <si>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</si>
  <si>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</si>
  <si>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</si>
  <si>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</si>
  <si>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</si>
  <si>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</si>
  <si>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</si>
  <si>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</si>
  <si>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</si>
  <si>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</si>
  <si>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</si>
  <si>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</si>
  <si>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</si>
  <si>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</si>
  <si>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</si>
  <si>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</si>
  <si>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</si>
  <si>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</si>
  <si>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</si>
  <si>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</si>
  <si>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</si>
  <si>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</si>
  <si>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</si>
  <si>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</si>
  <si>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</si>
  <si>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</si>
  <si>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</si>
  <si>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</si>
  <si>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</si>
  <si>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</si>
  <si>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</si>
  <si>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</si>
  <si>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</si>
  <si>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</si>
  <si>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</si>
  <si>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</si>
  <si>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</si>
  <si>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</si>
  <si>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</si>
  <si>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</si>
  <si>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</si>
  <si>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</si>
  <si>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</si>
  <si>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</si>
  <si>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</si>
  <si>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</si>
  <si>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</si>
  <si>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</si>
  <si>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</si>
  <si>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</si>
  <si>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</si>
  <si>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</si>
  <si>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</si>
  <si>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</si>
  <si>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</si>
  <si>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</si>
  <si>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</si>
  <si>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</si>
  <si>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</si>
  <si>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</si>
  <si>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</si>
  <si>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</si>
  <si>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</si>
  <si>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</si>
  <si>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</si>
  <si>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</si>
  <si>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</si>
  <si>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</si>
  <si>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</si>
  <si>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</si>
  <si>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</si>
  <si>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</si>
  <si>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</si>
  <si>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</si>
  <si>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</si>
  <si>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</si>
  <si>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</si>
  <si>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</si>
  <si>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</si>
  <si>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</si>
  <si>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</si>
  <si>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</si>
  <si>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</si>
  <si>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</si>
  <si>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</si>
  <si>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</si>
  <si>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</si>
  <si>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</si>
  <si>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</si>
  <si>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</si>
  <si>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</si>
  <si>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</si>
  <si>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</si>
  <si>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</si>
  <si>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</si>
  <si>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</si>
  <si>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</si>
  <si>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</si>
  <si>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</si>
  <si>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</si>
  <si>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</si>
  <si>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</si>
  <si>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</si>
  <si>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</si>
  <si>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</si>
  <si>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</si>
  <si>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</si>
  <si>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</si>
  <si>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</si>
  <si>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DUNIA LISTRIK HO</t>
  </si>
  <si>
    <t>PURCHASE LIGHT DIMMER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</si>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</sst>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20" applyNumberFormat="0" applyAlignment="0" applyProtection="0">
      <alignment vertical="center"/>
    </xf>
    <xf numFmtId="0" fontId="21" fillId="14" borderId="21" applyNumberFormat="0" applyAlignment="0" applyProtection="0">
      <alignment vertical="center"/>
    </xf>
    <xf numFmtId="0" fontId="22" fillId="14" borderId="20" applyNumberFormat="0" applyAlignment="0" applyProtection="0">
      <alignment vertical="center"/>
    </xf>
    <xf numFmtId="0" fontId="23" fillId="15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</cellStyleXfs>
  <cellXfs count="16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0" xfId="0" applyFont="1" applyAlignment="1">
      <alignment vertical="center"/>
    </xf>
    <xf numFmtId="0" fontId="4" fillId="0" borderId="0" xfId="0" applyNumberFormat="1" applyFont="1">
      <alignment vertical="center"/>
    </xf>
    <xf numFmtId="43" fontId="3" fillId="0" borderId="4" xfId="0" applyNumberFormat="1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vertical="center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0" fontId="4" fillId="0" borderId="13" xfId="0" applyNumberFormat="1" applyFont="1" applyBorder="1" applyAlignment="1">
      <alignment horizontal="center" vertical="center"/>
    </xf>
    <xf numFmtId="178" fontId="4" fillId="0" borderId="14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 wrapText="1"/>
    </xf>
    <xf numFmtId="178" fontId="4" fillId="0" borderId="12" xfId="0" applyNumberFormat="1" applyFont="1" applyBorder="1">
      <alignment vertical="center"/>
    </xf>
    <xf numFmtId="0" fontId="6" fillId="0" borderId="0" xfId="0" applyFont="1">
      <alignment vertical="center"/>
    </xf>
    <xf numFmtId="180" fontId="7" fillId="0" borderId="0" xfId="0" applyNumberFormat="1" applyFont="1">
      <alignment vertical="center"/>
    </xf>
    <xf numFmtId="0" fontId="7" fillId="0" borderId="0" xfId="0" applyFont="1">
      <alignment vertical="center"/>
    </xf>
    <xf numFmtId="181" fontId="7" fillId="0" borderId="0" xfId="0" applyNumberFormat="1" applyFont="1">
      <alignment vertical="center"/>
    </xf>
    <xf numFmtId="182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0" fontId="6" fillId="5" borderId="12" xfId="0" applyNumberFormat="1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181" fontId="6" fillId="5" borderId="12" xfId="0" applyNumberFormat="1" applyFont="1" applyFill="1" applyBorder="1" applyAlignment="1">
      <alignment horizontal="center" vertical="center"/>
    </xf>
    <xf numFmtId="182" fontId="6" fillId="5" borderId="12" xfId="0" applyNumberFormat="1" applyFont="1" applyFill="1" applyBorder="1" applyAlignment="1">
      <alignment horizontal="center" vertical="center"/>
    </xf>
    <xf numFmtId="180" fontId="7" fillId="6" borderId="12" xfId="0" applyNumberFormat="1" applyFont="1" applyFill="1" applyBorder="1" applyAlignment="1">
      <alignment horizontal="center" vertical="center"/>
    </xf>
    <xf numFmtId="183" fontId="7" fillId="6" borderId="12" xfId="0" applyNumberFormat="1" applyFont="1" applyFill="1" applyBorder="1" applyAlignment="1">
      <alignment horizontal="center" vertical="center"/>
    </xf>
    <xf numFmtId="181" fontId="8" fillId="6" borderId="12" xfId="0" applyNumberFormat="1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182" fontId="7" fillId="0" borderId="12" xfId="0" applyNumberFormat="1" applyFont="1" applyBorder="1" applyAlignment="1">
      <alignment horizontal="center" vertical="center"/>
    </xf>
    <xf numFmtId="181" fontId="7" fillId="6" borderId="12" xfId="0" applyNumberFormat="1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182" fontId="7" fillId="0" borderId="12" xfId="0" applyNumberFormat="1" applyFont="1" applyBorder="1">
      <alignment vertical="center"/>
    </xf>
    <xf numFmtId="181" fontId="7" fillId="6" borderId="12" xfId="0" applyNumberFormat="1" applyFont="1" applyFill="1" applyBorder="1" applyAlignment="1">
      <alignment horizontal="center" vertical="center"/>
    </xf>
    <xf numFmtId="181" fontId="7" fillId="0" borderId="12" xfId="0" applyNumberFormat="1" applyFont="1" applyBorder="1" applyAlignment="1">
      <alignment horizontal="center" vertical="center"/>
    </xf>
    <xf numFmtId="180" fontId="7" fillId="0" borderId="12" xfId="0" applyNumberFormat="1" applyFont="1" applyBorder="1">
      <alignment vertical="center"/>
    </xf>
    <xf numFmtId="0" fontId="7" fillId="0" borderId="12" xfId="0" applyFont="1" applyBorder="1">
      <alignment vertical="center"/>
    </xf>
    <xf numFmtId="181" fontId="7" fillId="0" borderId="12" xfId="0" applyNumberFormat="1" applyFont="1" applyBorder="1">
      <alignment vertical="center"/>
    </xf>
    <xf numFmtId="0" fontId="9" fillId="0" borderId="0" xfId="0" applyFont="1" applyAlignment="1">
      <alignment horizontal="center" vertical="center"/>
    </xf>
    <xf numFmtId="184" fontId="9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184" fontId="10" fillId="0" borderId="0" xfId="0" applyNumberFormat="1" applyFont="1" applyAlignment="1">
      <alignment horizontal="left" vertical="center"/>
    </xf>
    <xf numFmtId="184" fontId="10" fillId="0" borderId="0" xfId="0" applyNumberFormat="1" applyFont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vertical="center"/>
    </xf>
    <xf numFmtId="184" fontId="10" fillId="0" borderId="0" xfId="0" applyNumberFormat="1" applyFont="1" applyAlignment="1">
      <alignment horizontal="right" vertical="center"/>
    </xf>
    <xf numFmtId="184" fontId="9" fillId="5" borderId="12" xfId="0" applyNumberFormat="1" applyFont="1" applyFill="1" applyBorder="1" applyAlignment="1">
      <alignment horizontal="center" vertical="center"/>
    </xf>
    <xf numFmtId="184" fontId="9" fillId="5" borderId="12" xfId="0" applyNumberFormat="1" applyFont="1" applyFill="1" applyBorder="1" applyAlignment="1">
      <alignment vertical="center"/>
    </xf>
    <xf numFmtId="180" fontId="10" fillId="0" borderId="12" xfId="0" applyNumberFormat="1" applyFont="1" applyBorder="1" applyAlignment="1">
      <alignment horizontal="center" vertical="center"/>
    </xf>
    <xf numFmtId="184" fontId="10" fillId="0" borderId="12" xfId="0" applyNumberFormat="1" applyFont="1" applyBorder="1" applyAlignment="1">
      <alignment horizontal="left" vertical="center"/>
    </xf>
    <xf numFmtId="184" fontId="10" fillId="0" borderId="12" xfId="0" applyNumberFormat="1" applyFont="1" applyBorder="1">
      <alignment vertical="center"/>
    </xf>
    <xf numFmtId="0" fontId="10" fillId="0" borderId="12" xfId="0" applyFont="1" applyBorder="1" applyAlignment="1">
      <alignment horizontal="center" vertical="center"/>
    </xf>
    <xf numFmtId="184" fontId="10" fillId="0" borderId="12" xfId="0" applyNumberFormat="1" applyFont="1" applyBorder="1" applyAlignment="1">
      <alignment vertical="center"/>
    </xf>
    <xf numFmtId="184" fontId="10" fillId="6" borderId="13" xfId="0" applyNumberFormat="1" applyFont="1" applyFill="1" applyBorder="1" applyAlignment="1">
      <alignment horizontal="center" vertical="center"/>
    </xf>
    <xf numFmtId="180" fontId="10" fillId="6" borderId="12" xfId="0" applyNumberFormat="1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horizontal="left" vertical="center"/>
    </xf>
    <xf numFmtId="184" fontId="10" fillId="6" borderId="12" xfId="0" applyNumberFormat="1" applyFont="1" applyFill="1" applyBorder="1">
      <alignment vertical="center"/>
    </xf>
    <xf numFmtId="0" fontId="10" fillId="6" borderId="12" xfId="0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vertical="center"/>
    </xf>
    <xf numFmtId="184" fontId="10" fillId="6" borderId="15" xfId="0" applyNumberFormat="1" applyFont="1" applyFill="1" applyBorder="1" applyAlignment="1">
      <alignment horizontal="center" vertical="center"/>
    </xf>
    <xf numFmtId="180" fontId="10" fillId="0" borderId="12" xfId="0" applyNumberFormat="1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horizontal="left" vertical="center"/>
    </xf>
    <xf numFmtId="184" fontId="10" fillId="0" borderId="12" xfId="0" applyNumberFormat="1" applyFont="1" applyFill="1" applyBorder="1">
      <alignment vertical="center"/>
    </xf>
    <xf numFmtId="0" fontId="10" fillId="0" borderId="12" xfId="0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vertical="center"/>
    </xf>
    <xf numFmtId="184" fontId="10" fillId="0" borderId="12" xfId="0" applyNumberFormat="1" applyFont="1" applyFill="1" applyBorder="1" applyAlignment="1">
      <alignment horizontal="right" vertical="center"/>
    </xf>
    <xf numFmtId="184" fontId="10" fillId="6" borderId="12" xfId="0" applyNumberFormat="1" applyFont="1" applyFill="1" applyBorder="1" applyAlignment="1">
      <alignment horizontal="right" vertical="center"/>
    </xf>
    <xf numFmtId="180" fontId="10" fillId="0" borderId="12" xfId="0" applyNumberFormat="1" applyFont="1" applyBorder="1" applyAlignment="1">
      <alignment horizontal="center" vertical="center"/>
    </xf>
    <xf numFmtId="0" fontId="0" fillId="0" borderId="12" xfId="0" applyBorder="1">
      <alignment vertical="center"/>
    </xf>
    <xf numFmtId="184" fontId="10" fillId="0" borderId="12" xfId="0" applyNumberFormat="1" applyFont="1" applyBorder="1">
      <alignment vertical="center"/>
    </xf>
    <xf numFmtId="0" fontId="10" fillId="0" borderId="12" xfId="0" applyFont="1" applyBorder="1" applyAlignment="1">
      <alignment horizontal="center" vertical="center"/>
    </xf>
    <xf numFmtId="184" fontId="10" fillId="0" borderId="12" xfId="0" applyNumberFormat="1" applyFont="1" applyFill="1" applyBorder="1">
      <alignment vertical="center"/>
    </xf>
    <xf numFmtId="184" fontId="10" fillId="0" borderId="12" xfId="0" applyNumberFormat="1" applyFont="1" applyBorder="1" applyAlignment="1">
      <alignment vertical="center"/>
    </xf>
    <xf numFmtId="184" fontId="10" fillId="0" borderId="12" xfId="0" applyNumberFormat="1" applyFont="1" applyBorder="1" applyAlignment="1">
      <alignment horizontal="right" vertical="center"/>
    </xf>
    <xf numFmtId="180" fontId="10" fillId="6" borderId="13" xfId="0" applyNumberFormat="1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horizontal="left" vertical="center"/>
    </xf>
    <xf numFmtId="184" fontId="10" fillId="6" borderId="12" xfId="0" applyNumberFormat="1" applyFont="1" applyFill="1" applyBorder="1">
      <alignment vertical="center"/>
    </xf>
    <xf numFmtId="0" fontId="10" fillId="6" borderId="12" xfId="0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horizontal="right" vertical="center"/>
    </xf>
    <xf numFmtId="180" fontId="10" fillId="6" borderId="14" xfId="0" applyNumberFormat="1" applyFont="1" applyFill="1" applyBorder="1" applyAlignment="1">
      <alignment horizontal="center" vertical="center"/>
    </xf>
    <xf numFmtId="184" fontId="10" fillId="6" borderId="14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5" borderId="12" xfId="0" applyFont="1" applyFill="1" applyBorder="1">
      <alignment vertical="center"/>
    </xf>
    <xf numFmtId="0" fontId="10" fillId="6" borderId="12" xfId="0" applyFont="1" applyFill="1" applyBorder="1">
      <alignment vertical="center"/>
    </xf>
    <xf numFmtId="0" fontId="10" fillId="0" borderId="0" xfId="0" applyFont="1" applyAlignment="1">
      <alignment horizontal="right" vertical="center"/>
    </xf>
    <xf numFmtId="0" fontId="9" fillId="7" borderId="12" xfId="0" applyFont="1" applyFill="1" applyBorder="1">
      <alignment vertical="center"/>
    </xf>
    <xf numFmtId="0" fontId="9" fillId="8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5" borderId="0" xfId="0" applyNumberFormat="1" applyFill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9" borderId="14" xfId="0" applyFill="1" applyBorder="1" applyAlignment="1">
      <alignment horizontal="left" vertical="center"/>
    </xf>
    <xf numFmtId="0" fontId="0" fillId="6" borderId="16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9" borderId="12" xfId="0" applyFill="1" applyBorder="1" applyAlignment="1">
      <alignment horizontal="left" vertical="center"/>
    </xf>
    <xf numFmtId="180" fontId="0" fillId="0" borderId="14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10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1" fillId="0" borderId="12" xfId="0" applyFont="1" applyBorder="1">
      <alignment vertical="center"/>
    </xf>
    <xf numFmtId="0" fontId="0" fillId="9" borderId="12" xfId="0" applyFont="1" applyFill="1" applyBorder="1" applyAlignment="1">
      <alignment horizontal="left" vertical="center"/>
    </xf>
    <xf numFmtId="0" fontId="0" fillId="11" borderId="12" xfId="0" applyFill="1" applyBorder="1">
      <alignment vertical="center"/>
    </xf>
    <xf numFmtId="0" fontId="0" fillId="11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6" borderId="12" xfId="0" applyFont="1" applyFill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9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4" fontId="10" fillId="0" borderId="12" xfId="0" applyNumberFormat="1" applyFont="1" applyBorder="1" applyAlignment="1">
      <alignment horizontal="left" vertical="center"/>
    </xf>
    <xf numFmtId="0" fontId="0" fillId="5" borderId="12" xfId="0" applyFill="1" applyBorder="1" applyAlignment="1">
      <alignment horizontal="left" vertical="center"/>
    </xf>
    <xf numFmtId="180" fontId="0" fillId="0" borderId="14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44.jpeg"/><Relationship Id="rId4" Type="http://schemas.openxmlformats.org/officeDocument/2006/relationships/image" Target="media/image43.jpeg"/><Relationship Id="rId3" Type="http://schemas.openxmlformats.org/officeDocument/2006/relationships/image" Target="media/image42.jpeg"/><Relationship Id="rId2" Type="http://schemas.openxmlformats.org/officeDocument/2006/relationships/image" Target="media/image41.jpeg"/><Relationship Id="rId1" Type="http://schemas.openxmlformats.org/officeDocument/2006/relationships/image" Target="media/image40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96267270"/>
          <a:ext cx="1782445" cy="3209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70"/>
  <sheetViews>
    <sheetView tabSelected="1" zoomScale="85" zoomScaleNormal="85" workbookViewId="0">
      <pane ySplit="1" topLeftCell="A451" activePane="bottomLeft" state="frozen"/>
      <selection/>
      <selection pane="bottomLeft" activeCell="C464" sqref="C464"/>
    </sheetView>
  </sheetViews>
  <sheetFormatPr defaultColWidth="9.16190476190476" defaultRowHeight="15"/>
  <cols>
    <col min="1" max="1" width="12.8571428571429" style="128"/>
    <col min="2" max="2" width="97" customWidth="1"/>
    <col min="3" max="3" width="94.4285714285714" style="129" customWidth="1"/>
    <col min="4" max="4" width="9.16190476190476" style="130"/>
    <col min="6" max="6" width="12.8285714285714"/>
    <col min="7" max="7" width="53.8285714285714" customWidth="1"/>
    <col min="8" max="8" width="12.3333333333333" style="131"/>
    <col min="9" max="9" width="11.5047619047619" customWidth="1"/>
    <col min="10" max="10" width="12.3333333333333"/>
    <col min="11" max="11" width="10.5047619047619"/>
  </cols>
  <sheetData>
    <row r="1" spans="1:8">
      <c r="A1" s="132" t="s">
        <v>0</v>
      </c>
      <c r="B1" s="133" t="s">
        <v>1</v>
      </c>
      <c r="C1" s="134" t="s">
        <v>2</v>
      </c>
      <c r="D1" s="135" t="s">
        <v>3</v>
      </c>
      <c r="F1" s="128"/>
      <c r="H1" s="136"/>
    </row>
    <row r="2" spans="1:9">
      <c r="A2" s="137">
        <v>45957</v>
      </c>
      <c r="B2" s="138" t="s">
        <v>4</v>
      </c>
      <c r="C2" s="139"/>
      <c r="D2" s="140" t="s">
        <v>5</v>
      </c>
      <c r="I2" s="136"/>
    </row>
    <row r="3" spans="1:11">
      <c r="A3" s="137"/>
      <c r="B3" s="141" t="s">
        <v>6</v>
      </c>
      <c r="C3" s="142"/>
      <c r="D3" s="140" t="s">
        <v>5</v>
      </c>
      <c r="I3" s="131"/>
      <c r="J3" s="131"/>
      <c r="K3" s="131"/>
    </row>
    <row r="4" spans="1:4">
      <c r="A4" s="137"/>
      <c r="B4" s="141" t="s">
        <v>7</v>
      </c>
      <c r="C4" s="142"/>
      <c r="D4" s="140" t="s">
        <v>5</v>
      </c>
    </row>
    <row r="5" spans="1:4">
      <c r="A5" s="137"/>
      <c r="B5" s="141" t="s">
        <v>8</v>
      </c>
      <c r="C5" s="142"/>
      <c r="D5" s="140" t="s">
        <v>5</v>
      </c>
    </row>
    <row r="6" spans="1:10">
      <c r="A6" s="137"/>
      <c r="B6" s="141" t="s">
        <v>9</v>
      </c>
      <c r="C6" s="142"/>
      <c r="D6" s="140" t="s">
        <v>5</v>
      </c>
      <c r="J6" s="131"/>
    </row>
    <row r="7" spans="1:4">
      <c r="A7" s="137"/>
      <c r="B7" s="141" t="s">
        <v>10</v>
      </c>
      <c r="C7" s="142" t="s">
        <v>11</v>
      </c>
      <c r="D7" s="140" t="s">
        <v>5</v>
      </c>
    </row>
    <row r="8" spans="1:4">
      <c r="A8" s="137"/>
      <c r="B8" s="141" t="s">
        <v>12</v>
      </c>
      <c r="C8" s="142" t="s">
        <v>13</v>
      </c>
      <c r="D8" s="140" t="s">
        <v>5</v>
      </c>
    </row>
    <row r="9" spans="1:4">
      <c r="A9" s="137"/>
      <c r="B9" s="141" t="s">
        <v>14</v>
      </c>
      <c r="C9" s="142" t="s">
        <v>15</v>
      </c>
      <c r="D9" s="140" t="s">
        <v>5</v>
      </c>
    </row>
    <row r="10" spans="1:9">
      <c r="A10" s="137"/>
      <c r="B10" s="141" t="s">
        <v>16</v>
      </c>
      <c r="C10" s="142" t="s">
        <v>13</v>
      </c>
      <c r="D10" s="140" t="s">
        <v>5</v>
      </c>
      <c r="I10" s="131"/>
    </row>
    <row r="11" spans="1:10">
      <c r="A11" s="137"/>
      <c r="B11" s="141" t="s">
        <v>17</v>
      </c>
      <c r="C11" s="142" t="s">
        <v>18</v>
      </c>
      <c r="D11" s="140" t="s">
        <v>5</v>
      </c>
      <c r="I11" s="131"/>
      <c r="J11" s="131"/>
    </row>
    <row r="12" spans="1:10">
      <c r="A12" s="137"/>
      <c r="B12" s="141" t="s">
        <v>19</v>
      </c>
      <c r="C12" s="142" t="s">
        <v>20</v>
      </c>
      <c r="D12" s="140" t="s">
        <v>5</v>
      </c>
      <c r="J12" s="131"/>
    </row>
    <row r="13" spans="1:4">
      <c r="A13" s="137"/>
      <c r="B13" s="141"/>
      <c r="C13" s="142" t="s">
        <v>21</v>
      </c>
      <c r="D13" s="140" t="s">
        <v>5</v>
      </c>
    </row>
    <row r="14" spans="1:4">
      <c r="A14" s="137"/>
      <c r="B14" s="141"/>
      <c r="C14" s="142" t="s">
        <v>22</v>
      </c>
      <c r="D14" s="140" t="s">
        <v>5</v>
      </c>
    </row>
    <row r="15" spans="1:4">
      <c r="A15" s="143"/>
      <c r="B15" s="141" t="s">
        <v>23</v>
      </c>
      <c r="C15" s="142" t="s">
        <v>24</v>
      </c>
      <c r="D15" s="140" t="s">
        <v>5</v>
      </c>
    </row>
    <row r="16" spans="5:5">
      <c r="E16" s="130"/>
    </row>
    <row r="17" spans="1:4">
      <c r="A17" s="144">
        <v>45958</v>
      </c>
      <c r="B17" s="141" t="s">
        <v>25</v>
      </c>
      <c r="C17" s="142"/>
      <c r="D17" s="145" t="s">
        <v>5</v>
      </c>
    </row>
    <row r="18" spans="1:4">
      <c r="A18" s="137"/>
      <c r="B18" s="141" t="s">
        <v>26</v>
      </c>
      <c r="C18" s="142"/>
      <c r="D18" s="145" t="s">
        <v>5</v>
      </c>
    </row>
    <row r="19" spans="1:4">
      <c r="A19" s="137"/>
      <c r="B19" s="141" t="s">
        <v>27</v>
      </c>
      <c r="C19" s="142"/>
      <c r="D19" s="145" t="s">
        <v>5</v>
      </c>
    </row>
    <row r="20" spans="1:4">
      <c r="A20" s="137"/>
      <c r="B20" s="141" t="s">
        <v>28</v>
      </c>
      <c r="C20" s="142">
        <v>1</v>
      </c>
      <c r="D20" s="145" t="s">
        <v>5</v>
      </c>
    </row>
    <row r="21" spans="1:4">
      <c r="A21" s="143"/>
      <c r="B21" s="141" t="s">
        <v>29</v>
      </c>
      <c r="C21" s="142">
        <v>1</v>
      </c>
      <c r="D21" s="145" t="s">
        <v>5</v>
      </c>
    </row>
    <row r="23" spans="1:4">
      <c r="A23" s="146">
        <v>45959</v>
      </c>
      <c r="B23" s="147" t="s">
        <v>30</v>
      </c>
      <c r="C23" s="142"/>
      <c r="D23" s="145" t="s">
        <v>5</v>
      </c>
    </row>
    <row r="24" spans="1:4">
      <c r="A24" s="146"/>
      <c r="B24" s="147" t="s">
        <v>31</v>
      </c>
      <c r="C24" s="142">
        <v>1</v>
      </c>
      <c r="D24" s="148" t="s">
        <v>5</v>
      </c>
    </row>
    <row r="25" spans="1:4">
      <c r="A25" s="146"/>
      <c r="B25" s="147" t="s">
        <v>32</v>
      </c>
      <c r="C25" s="142"/>
      <c r="D25" s="149"/>
    </row>
    <row r="26" spans="1:4">
      <c r="A26" s="146"/>
      <c r="B26" s="147" t="s">
        <v>33</v>
      </c>
      <c r="C26" s="142" t="s">
        <v>34</v>
      </c>
      <c r="D26" s="145" t="s">
        <v>5</v>
      </c>
    </row>
    <row r="27" spans="1:4">
      <c r="A27" s="146"/>
      <c r="B27" s="147" t="s">
        <v>35</v>
      </c>
      <c r="C27" s="150" t="s">
        <v>36</v>
      </c>
      <c r="D27" s="145" t="s">
        <v>37</v>
      </c>
    </row>
    <row r="28" spans="1:4">
      <c r="A28" s="146"/>
      <c r="B28" s="147" t="s">
        <v>38</v>
      </c>
      <c r="C28" s="142">
        <v>3</v>
      </c>
      <c r="D28" s="145" t="s">
        <v>5</v>
      </c>
    </row>
    <row r="29" spans="1:4">
      <c r="A29" s="146"/>
      <c r="B29" s="147" t="s">
        <v>39</v>
      </c>
      <c r="C29" s="142" t="s">
        <v>40</v>
      </c>
      <c r="D29" s="145" t="s">
        <v>5</v>
      </c>
    </row>
    <row r="30" spans="1:4">
      <c r="A30" s="146"/>
      <c r="B30" s="147" t="s">
        <v>41</v>
      </c>
      <c r="C30" s="142">
        <v>1</v>
      </c>
      <c r="D30" s="145" t="s">
        <v>5</v>
      </c>
    </row>
    <row r="32" spans="1:4">
      <c r="A32" s="146">
        <v>45960</v>
      </c>
      <c r="B32" s="141" t="s">
        <v>42</v>
      </c>
      <c r="C32" s="142"/>
      <c r="D32" s="145" t="s">
        <v>5</v>
      </c>
    </row>
    <row r="34" spans="1:4">
      <c r="A34" s="146">
        <v>45961</v>
      </c>
      <c r="B34" s="141" t="s">
        <v>43</v>
      </c>
      <c r="C34" s="142"/>
      <c r="D34" s="145" t="s">
        <v>5</v>
      </c>
    </row>
    <row r="35" spans="1:4">
      <c r="A35" s="146"/>
      <c r="B35" s="141" t="s">
        <v>44</v>
      </c>
      <c r="C35" s="142"/>
      <c r="D35" s="145" t="s">
        <v>5</v>
      </c>
    </row>
    <row r="36" spans="1:4">
      <c r="A36" s="146"/>
      <c r="B36" s="141" t="s">
        <v>45</v>
      </c>
      <c r="C36" s="151" t="s">
        <v>46</v>
      </c>
      <c r="D36" s="145" t="s">
        <v>47</v>
      </c>
    </row>
    <row r="37" spans="1:4">
      <c r="A37" s="146"/>
      <c r="B37" s="141" t="s">
        <v>48</v>
      </c>
      <c r="C37" s="142"/>
      <c r="D37" s="145" t="s">
        <v>5</v>
      </c>
    </row>
    <row r="38" spans="1:4">
      <c r="A38" s="146"/>
      <c r="B38" s="141" t="s">
        <v>49</v>
      </c>
      <c r="C38" s="142"/>
      <c r="D38" s="145" t="s">
        <v>5</v>
      </c>
    </row>
    <row r="39" spans="1:4">
      <c r="A39" s="146"/>
      <c r="B39" s="141" t="s">
        <v>50</v>
      </c>
      <c r="C39" s="151" t="s">
        <v>51</v>
      </c>
      <c r="D39" s="145" t="s">
        <v>47</v>
      </c>
    </row>
    <row r="40" spans="1:4">
      <c r="A40" s="146"/>
      <c r="B40" s="141" t="s">
        <v>52</v>
      </c>
      <c r="C40" s="151" t="s">
        <v>53</v>
      </c>
      <c r="D40" s="145" t="s">
        <v>47</v>
      </c>
    </row>
    <row r="41" spans="1:4">
      <c r="A41" s="146"/>
      <c r="B41" s="141" t="s">
        <v>54</v>
      </c>
      <c r="C41" s="151" t="s">
        <v>55</v>
      </c>
      <c r="D41" s="145" t="s">
        <v>47</v>
      </c>
    </row>
    <row r="42" spans="1:4">
      <c r="A42" s="146"/>
      <c r="B42" s="141" t="s">
        <v>56</v>
      </c>
      <c r="C42" s="142" t="s">
        <v>57</v>
      </c>
      <c r="D42" s="145" t="s">
        <v>5</v>
      </c>
    </row>
    <row r="43" spans="1:4">
      <c r="A43" s="146"/>
      <c r="B43" s="141" t="s">
        <v>58</v>
      </c>
      <c r="C43" s="142" t="s">
        <v>59</v>
      </c>
      <c r="D43" s="145" t="s">
        <v>5</v>
      </c>
    </row>
    <row r="44" spans="1:4">
      <c r="A44" s="146"/>
      <c r="B44" s="141" t="s">
        <v>60</v>
      </c>
      <c r="C44" s="151" t="s">
        <v>61</v>
      </c>
      <c r="D44" s="145" t="s">
        <v>47</v>
      </c>
    </row>
    <row r="45" spans="3:4">
      <c r="C45" s="142" t="s">
        <v>62</v>
      </c>
      <c r="D45" s="145" t="s">
        <v>63</v>
      </c>
    </row>
    <row r="46" spans="1:4">
      <c r="A46" s="152"/>
      <c r="C46" s="142" t="s">
        <v>64</v>
      </c>
      <c r="D46" s="145" t="s">
        <v>5</v>
      </c>
    </row>
    <row r="47" spans="1:4">
      <c r="A47" s="152"/>
      <c r="C47" s="142" t="s">
        <v>65</v>
      </c>
      <c r="D47" s="145" t="s">
        <v>5</v>
      </c>
    </row>
    <row r="48" spans="1:4">
      <c r="A48" s="152"/>
      <c r="C48" s="142" t="s">
        <v>66</v>
      </c>
      <c r="D48" s="145" t="s">
        <v>5</v>
      </c>
    </row>
    <row r="49" spans="1:1">
      <c r="A49" s="152"/>
    </row>
    <row r="50" spans="1:4">
      <c r="A50" s="146">
        <v>45962</v>
      </c>
      <c r="B50" s="141" t="s">
        <v>45</v>
      </c>
      <c r="C50" s="151" t="s">
        <v>46</v>
      </c>
      <c r="D50" s="145" t="s">
        <v>47</v>
      </c>
    </row>
    <row r="51" spans="1:4">
      <c r="A51" s="146"/>
      <c r="B51" s="141" t="s">
        <v>50</v>
      </c>
      <c r="C51" s="151" t="s">
        <v>51</v>
      </c>
      <c r="D51" s="145" t="s">
        <v>47</v>
      </c>
    </row>
    <row r="52" spans="1:4">
      <c r="A52" s="146"/>
      <c r="B52" s="141" t="s">
        <v>52</v>
      </c>
      <c r="C52" s="151" t="s">
        <v>67</v>
      </c>
      <c r="D52" s="145" t="s">
        <v>47</v>
      </c>
    </row>
    <row r="53" spans="1:4">
      <c r="A53" s="146"/>
      <c r="B53" s="141" t="s">
        <v>54</v>
      </c>
      <c r="C53" s="151" t="s">
        <v>55</v>
      </c>
      <c r="D53" s="145" t="s">
        <v>47</v>
      </c>
    </row>
    <row r="54" spans="1:4">
      <c r="A54" s="146"/>
      <c r="B54" s="141" t="s">
        <v>60</v>
      </c>
      <c r="C54" s="142" t="s">
        <v>61</v>
      </c>
      <c r="D54" s="145" t="s">
        <v>5</v>
      </c>
    </row>
    <row r="55" spans="1:4">
      <c r="A55" s="146">
        <v>45964</v>
      </c>
      <c r="B55" s="141" t="s">
        <v>68</v>
      </c>
      <c r="C55" s="151" t="s">
        <v>69</v>
      </c>
      <c r="D55" s="145" t="s">
        <v>47</v>
      </c>
    </row>
    <row r="56" spans="1:4">
      <c r="A56" s="146"/>
      <c r="B56" s="141" t="s">
        <v>70</v>
      </c>
      <c r="C56" s="151" t="s">
        <v>71</v>
      </c>
      <c r="D56" s="145" t="s">
        <v>47</v>
      </c>
    </row>
    <row r="57" spans="1:4">
      <c r="A57" s="146"/>
      <c r="B57" s="153" t="s">
        <v>72</v>
      </c>
      <c r="C57" s="151" t="s">
        <v>73</v>
      </c>
      <c r="D57" s="145" t="s">
        <v>47</v>
      </c>
    </row>
    <row r="58" spans="1:4">
      <c r="A58" s="146"/>
      <c r="B58" s="141" t="s">
        <v>74</v>
      </c>
      <c r="C58" s="151" t="s">
        <v>75</v>
      </c>
      <c r="D58" s="145" t="s">
        <v>47</v>
      </c>
    </row>
    <row r="60" spans="1:4">
      <c r="A60" s="144">
        <v>45965</v>
      </c>
      <c r="B60" s="141" t="s">
        <v>45</v>
      </c>
      <c r="C60" s="151" t="s">
        <v>46</v>
      </c>
      <c r="D60" s="145" t="s">
        <v>47</v>
      </c>
    </row>
    <row r="61" spans="1:4">
      <c r="A61" s="137"/>
      <c r="B61" s="141" t="s">
        <v>50</v>
      </c>
      <c r="C61" s="151" t="s">
        <v>51</v>
      </c>
      <c r="D61" s="145" t="s">
        <v>47</v>
      </c>
    </row>
    <row r="62" spans="1:4">
      <c r="A62" s="137"/>
      <c r="B62" s="141" t="s">
        <v>76</v>
      </c>
      <c r="C62" s="151" t="s">
        <v>67</v>
      </c>
      <c r="D62" s="145" t="s">
        <v>47</v>
      </c>
    </row>
    <row r="63" spans="1:4">
      <c r="A63" s="137"/>
      <c r="B63" s="141" t="s">
        <v>77</v>
      </c>
      <c r="C63" s="151" t="s">
        <v>55</v>
      </c>
      <c r="D63" s="145" t="s">
        <v>47</v>
      </c>
    </row>
    <row r="64" spans="1:4">
      <c r="A64" s="137"/>
      <c r="B64" s="141" t="s">
        <v>68</v>
      </c>
      <c r="C64" s="142" t="s">
        <v>78</v>
      </c>
      <c r="D64" s="145" t="s">
        <v>5</v>
      </c>
    </row>
    <row r="65" spans="1:4">
      <c r="A65" s="137"/>
      <c r="B65" s="141" t="s">
        <v>70</v>
      </c>
      <c r="C65" s="151" t="s">
        <v>71</v>
      </c>
      <c r="D65" s="145" t="s">
        <v>47</v>
      </c>
    </row>
    <row r="66" spans="1:4">
      <c r="A66" s="137"/>
      <c r="B66" s="153" t="s">
        <v>72</v>
      </c>
      <c r="C66" s="142" t="s">
        <v>79</v>
      </c>
      <c r="D66" s="145" t="s">
        <v>5</v>
      </c>
    </row>
    <row r="67" spans="1:4">
      <c r="A67" s="137"/>
      <c r="B67" s="141" t="s">
        <v>74</v>
      </c>
      <c r="C67" s="151" t="s">
        <v>75</v>
      </c>
      <c r="D67" s="145" t="s">
        <v>47</v>
      </c>
    </row>
    <row r="68" spans="1:4">
      <c r="A68" s="137"/>
      <c r="B68" s="141" t="s">
        <v>80</v>
      </c>
      <c r="C68" s="151" t="s">
        <v>81</v>
      </c>
      <c r="D68" s="145" t="s">
        <v>47</v>
      </c>
    </row>
    <row r="69" spans="1:4">
      <c r="A69" s="137"/>
      <c r="B69" s="141" t="s">
        <v>82</v>
      </c>
      <c r="C69" s="142" t="s">
        <v>83</v>
      </c>
      <c r="D69" s="145" t="s">
        <v>5</v>
      </c>
    </row>
    <row r="70" spans="1:4">
      <c r="A70" s="143"/>
      <c r="B70" s="141" t="s">
        <v>84</v>
      </c>
      <c r="C70" s="142" t="s">
        <v>85</v>
      </c>
      <c r="D70" s="145" t="s">
        <v>5</v>
      </c>
    </row>
    <row r="72" spans="1:4">
      <c r="A72" s="144">
        <v>45966</v>
      </c>
      <c r="B72" s="141" t="s">
        <v>45</v>
      </c>
      <c r="C72" s="142" t="s">
        <v>86</v>
      </c>
      <c r="D72" s="145" t="s">
        <v>5</v>
      </c>
    </row>
    <row r="73" spans="1:4">
      <c r="A73" s="137"/>
      <c r="B73" s="141" t="s">
        <v>50</v>
      </c>
      <c r="C73" s="151" t="s">
        <v>51</v>
      </c>
      <c r="D73" s="145" t="s">
        <v>47</v>
      </c>
    </row>
    <row r="74" spans="1:4">
      <c r="A74" s="137"/>
      <c r="B74" s="141" t="s">
        <v>76</v>
      </c>
      <c r="C74" s="142" t="s">
        <v>67</v>
      </c>
      <c r="D74" s="145" t="s">
        <v>5</v>
      </c>
    </row>
    <row r="75" spans="1:4">
      <c r="A75" s="137"/>
      <c r="B75" s="141" t="s">
        <v>77</v>
      </c>
      <c r="C75" s="151" t="s">
        <v>55</v>
      </c>
      <c r="D75" s="145" t="s">
        <v>47</v>
      </c>
    </row>
    <row r="76" spans="1:4">
      <c r="A76" s="137"/>
      <c r="B76" s="141" t="s">
        <v>70</v>
      </c>
      <c r="C76" s="151" t="s">
        <v>71</v>
      </c>
      <c r="D76" s="145" t="s">
        <v>47</v>
      </c>
    </row>
    <row r="77" spans="1:4">
      <c r="A77" s="137"/>
      <c r="B77" s="141" t="s">
        <v>74</v>
      </c>
      <c r="C77" s="151" t="s">
        <v>75</v>
      </c>
      <c r="D77" s="145" t="s">
        <v>47</v>
      </c>
    </row>
    <row r="78" spans="1:4">
      <c r="A78" s="137"/>
      <c r="B78" s="141" t="s">
        <v>80</v>
      </c>
      <c r="C78" s="142" t="s">
        <v>81</v>
      </c>
      <c r="D78" s="145" t="s">
        <v>5</v>
      </c>
    </row>
    <row r="79" spans="1:4">
      <c r="A79" s="137"/>
      <c r="B79" s="141" t="s">
        <v>87</v>
      </c>
      <c r="C79" s="142" t="s">
        <v>88</v>
      </c>
      <c r="D79" s="145" t="s">
        <v>5</v>
      </c>
    </row>
    <row r="80" spans="1:4">
      <c r="A80" s="137"/>
      <c r="B80" s="141" t="s">
        <v>89</v>
      </c>
      <c r="C80" s="154" t="s">
        <v>90</v>
      </c>
      <c r="D80" s="145" t="s">
        <v>5</v>
      </c>
    </row>
    <row r="81" spans="1:4">
      <c r="A81" s="137"/>
      <c r="B81" s="141" t="s">
        <v>91</v>
      </c>
      <c r="C81" s="142" t="s">
        <v>92</v>
      </c>
      <c r="D81" s="145" t="s">
        <v>5</v>
      </c>
    </row>
    <row r="82" spans="1:4">
      <c r="A82" s="143"/>
      <c r="B82" s="141" t="s">
        <v>93</v>
      </c>
      <c r="C82" s="151" t="s">
        <v>94</v>
      </c>
      <c r="D82" s="145" t="s">
        <v>47</v>
      </c>
    </row>
    <row r="84" spans="1:4">
      <c r="A84" s="146">
        <v>45967</v>
      </c>
      <c r="B84" s="155" t="s">
        <v>50</v>
      </c>
      <c r="C84" s="151" t="s">
        <v>95</v>
      </c>
      <c r="D84" s="145" t="s">
        <v>47</v>
      </c>
    </row>
    <row r="85" spans="1:4">
      <c r="A85" s="146"/>
      <c r="B85" s="141" t="s">
        <v>96</v>
      </c>
      <c r="C85" s="151" t="s">
        <v>55</v>
      </c>
      <c r="D85" s="145" t="s">
        <v>47</v>
      </c>
    </row>
    <row r="86" spans="1:4">
      <c r="A86" s="146"/>
      <c r="B86" s="141" t="s">
        <v>70</v>
      </c>
      <c r="C86" s="151" t="s">
        <v>71</v>
      </c>
      <c r="D86" s="145" t="s">
        <v>47</v>
      </c>
    </row>
    <row r="87" spans="1:4">
      <c r="A87" s="146"/>
      <c r="B87" s="141" t="s">
        <v>74</v>
      </c>
      <c r="C87" s="151" t="s">
        <v>97</v>
      </c>
      <c r="D87" s="145" t="s">
        <v>47</v>
      </c>
    </row>
    <row r="88" spans="1:4">
      <c r="A88" s="146"/>
      <c r="B88" s="141" t="s">
        <v>98</v>
      </c>
      <c r="C88" s="142" t="s">
        <v>99</v>
      </c>
      <c r="D88" s="145" t="s">
        <v>5</v>
      </c>
    </row>
    <row r="89" spans="1:4">
      <c r="A89" s="146"/>
      <c r="B89" s="141" t="s">
        <v>100</v>
      </c>
      <c r="C89" s="151" t="s">
        <v>101</v>
      </c>
      <c r="D89" s="145" t="s">
        <v>47</v>
      </c>
    </row>
    <row r="90" spans="1:1">
      <c r="A90" s="152"/>
    </row>
    <row r="91" spans="1:4">
      <c r="A91" s="146">
        <v>45968</v>
      </c>
      <c r="B91" s="155" t="s">
        <v>50</v>
      </c>
      <c r="C91" s="151" t="s">
        <v>95</v>
      </c>
      <c r="D91" s="145" t="s">
        <v>47</v>
      </c>
    </row>
    <row r="92" spans="1:4">
      <c r="A92" s="146"/>
      <c r="B92" s="141" t="s">
        <v>96</v>
      </c>
      <c r="C92" s="151" t="s">
        <v>102</v>
      </c>
      <c r="D92" s="145" t="s">
        <v>47</v>
      </c>
    </row>
    <row r="93" spans="1:4">
      <c r="A93" s="146"/>
      <c r="B93" s="141" t="s">
        <v>70</v>
      </c>
      <c r="C93" s="151" t="s">
        <v>71</v>
      </c>
      <c r="D93" s="145" t="s">
        <v>47</v>
      </c>
    </row>
    <row r="94" spans="1:4">
      <c r="A94" s="146"/>
      <c r="B94" s="141" t="s">
        <v>74</v>
      </c>
      <c r="C94" s="142" t="s">
        <v>103</v>
      </c>
      <c r="D94" s="145" t="s">
        <v>5</v>
      </c>
    </row>
    <row r="95" spans="1:4">
      <c r="A95" s="146"/>
      <c r="B95" s="141" t="s">
        <v>100</v>
      </c>
      <c r="C95" s="151" t="s">
        <v>101</v>
      </c>
      <c r="D95" s="145" t="s">
        <v>47</v>
      </c>
    </row>
    <row r="96" spans="1:4">
      <c r="A96" s="146"/>
      <c r="B96" s="141" t="s">
        <v>104</v>
      </c>
      <c r="C96" s="151" t="s">
        <v>105</v>
      </c>
      <c r="D96" s="145" t="s">
        <v>47</v>
      </c>
    </row>
    <row r="98" spans="1:4">
      <c r="A98" s="144">
        <v>45969</v>
      </c>
      <c r="B98" s="155" t="s">
        <v>50</v>
      </c>
      <c r="C98" s="151" t="s">
        <v>106</v>
      </c>
      <c r="D98" s="145" t="s">
        <v>47</v>
      </c>
    </row>
    <row r="99" spans="1:4">
      <c r="A99" s="137"/>
      <c r="B99" s="141" t="s">
        <v>96</v>
      </c>
      <c r="C99" s="151" t="s">
        <v>102</v>
      </c>
      <c r="D99" s="145" t="s">
        <v>47</v>
      </c>
    </row>
    <row r="100" spans="1:4">
      <c r="A100" s="137"/>
      <c r="B100" s="141" t="s">
        <v>70</v>
      </c>
      <c r="C100" s="151" t="s">
        <v>71</v>
      </c>
      <c r="D100" s="145" t="s">
        <v>47</v>
      </c>
    </row>
    <row r="101" spans="1:4">
      <c r="A101" s="137"/>
      <c r="B101" s="141" t="s">
        <v>100</v>
      </c>
      <c r="C101" s="151" t="s">
        <v>101</v>
      </c>
      <c r="D101" s="145" t="s">
        <v>47</v>
      </c>
    </row>
    <row r="102" spans="1:4">
      <c r="A102" s="137"/>
      <c r="B102" s="141" t="s">
        <v>107</v>
      </c>
      <c r="C102" s="151" t="s">
        <v>105</v>
      </c>
      <c r="D102" s="145" t="s">
        <v>47</v>
      </c>
    </row>
    <row r="103" spans="1:4">
      <c r="A103" s="137"/>
      <c r="B103" s="141" t="s">
        <v>108</v>
      </c>
      <c r="C103" s="151" t="s">
        <v>109</v>
      </c>
      <c r="D103" s="145" t="s">
        <v>47</v>
      </c>
    </row>
    <row r="104" spans="1:4">
      <c r="A104" s="137"/>
      <c r="B104" s="141" t="s">
        <v>110</v>
      </c>
      <c r="C104" s="142" t="s">
        <v>111</v>
      </c>
      <c r="D104" s="145" t="s">
        <v>5</v>
      </c>
    </row>
    <row r="105" spans="1:4">
      <c r="A105" s="137"/>
      <c r="B105" s="141" t="s">
        <v>112</v>
      </c>
      <c r="C105" s="142" t="s">
        <v>71</v>
      </c>
      <c r="D105" s="145" t="s">
        <v>5</v>
      </c>
    </row>
    <row r="106" spans="1:4">
      <c r="A106" s="143"/>
      <c r="B106" s="141" t="s">
        <v>113</v>
      </c>
      <c r="C106" s="151" t="s">
        <v>71</v>
      </c>
      <c r="D106" s="145" t="s">
        <v>47</v>
      </c>
    </row>
    <row r="108" spans="1:4">
      <c r="A108" s="144">
        <v>45971</v>
      </c>
      <c r="B108" s="155" t="s">
        <v>50</v>
      </c>
      <c r="C108" s="151" t="s">
        <v>106</v>
      </c>
      <c r="D108" s="145" t="s">
        <v>47</v>
      </c>
    </row>
    <row r="109" spans="1:4">
      <c r="A109" s="137"/>
      <c r="B109" s="141" t="s">
        <v>96</v>
      </c>
      <c r="C109" s="151" t="s">
        <v>102</v>
      </c>
      <c r="D109" s="145" t="s">
        <v>47</v>
      </c>
    </row>
    <row r="110" spans="1:4">
      <c r="A110" s="137"/>
      <c r="B110" s="141" t="s">
        <v>70</v>
      </c>
      <c r="C110" s="151" t="s">
        <v>71</v>
      </c>
      <c r="D110" s="145" t="s">
        <v>47</v>
      </c>
    </row>
    <row r="111" spans="1:4">
      <c r="A111" s="137"/>
      <c r="B111" s="141" t="s">
        <v>100</v>
      </c>
      <c r="C111" s="142" t="s">
        <v>114</v>
      </c>
      <c r="D111" s="145" t="s">
        <v>5</v>
      </c>
    </row>
    <row r="112" spans="1:4">
      <c r="A112" s="137"/>
      <c r="B112" s="141" t="s">
        <v>107</v>
      </c>
      <c r="C112" s="151" t="s">
        <v>105</v>
      </c>
      <c r="D112" s="145" t="s">
        <v>47</v>
      </c>
    </row>
    <row r="113" spans="1:4">
      <c r="A113" s="137"/>
      <c r="B113" s="141" t="s">
        <v>115</v>
      </c>
      <c r="C113" s="151" t="s">
        <v>116</v>
      </c>
      <c r="D113" s="145" t="s">
        <v>47</v>
      </c>
    </row>
    <row r="114" spans="1:4">
      <c r="A114" s="137"/>
      <c r="B114" s="141" t="s">
        <v>113</v>
      </c>
      <c r="C114" s="151" t="s">
        <v>117</v>
      </c>
      <c r="D114" s="145" t="s">
        <v>47</v>
      </c>
    </row>
    <row r="115" spans="1:4">
      <c r="A115" s="137"/>
      <c r="B115" s="141" t="s">
        <v>118</v>
      </c>
      <c r="C115" s="142" t="s">
        <v>119</v>
      </c>
      <c r="D115" s="145" t="s">
        <v>5</v>
      </c>
    </row>
    <row r="116" spans="1:4">
      <c r="A116" s="137"/>
      <c r="B116" s="141" t="s">
        <v>120</v>
      </c>
      <c r="C116" s="142" t="s">
        <v>121</v>
      </c>
      <c r="D116" s="145" t="s">
        <v>5</v>
      </c>
    </row>
    <row r="117" spans="1:4">
      <c r="A117" s="137"/>
      <c r="B117" s="141" t="s">
        <v>122</v>
      </c>
      <c r="C117" s="142" t="s">
        <v>123</v>
      </c>
      <c r="D117" s="145" t="s">
        <v>5</v>
      </c>
    </row>
    <row r="118" spans="1:4">
      <c r="A118" s="137"/>
      <c r="B118" s="141" t="s">
        <v>124</v>
      </c>
      <c r="C118" s="151" t="s">
        <v>125</v>
      </c>
      <c r="D118" s="145" t="s">
        <v>47</v>
      </c>
    </row>
    <row r="119" spans="1:4">
      <c r="A119" s="137"/>
      <c r="B119" s="141" t="s">
        <v>126</v>
      </c>
      <c r="C119" s="151" t="s">
        <v>127</v>
      </c>
      <c r="D119" s="145" t="s">
        <v>47</v>
      </c>
    </row>
    <row r="120" spans="1:4">
      <c r="A120" s="137"/>
      <c r="B120" s="141" t="s">
        <v>128</v>
      </c>
      <c r="C120" s="151" t="s">
        <v>129</v>
      </c>
      <c r="D120" s="145" t="s">
        <v>47</v>
      </c>
    </row>
    <row r="121" spans="1:4">
      <c r="A121" s="137"/>
      <c r="B121" s="141" t="s">
        <v>130</v>
      </c>
      <c r="C121" s="151" t="s">
        <v>131</v>
      </c>
      <c r="D121" s="145" t="s">
        <v>47</v>
      </c>
    </row>
    <row r="122" spans="1:4">
      <c r="A122" s="143"/>
      <c r="B122" s="141" t="s">
        <v>132</v>
      </c>
      <c r="C122" s="151" t="s">
        <v>133</v>
      </c>
      <c r="D122" s="145" t="s">
        <v>47</v>
      </c>
    </row>
    <row r="124" spans="1:4">
      <c r="A124" s="144">
        <v>45972</v>
      </c>
      <c r="B124" s="155" t="s">
        <v>50</v>
      </c>
      <c r="C124" s="151" t="s">
        <v>106</v>
      </c>
      <c r="D124" s="145" t="s">
        <v>47</v>
      </c>
    </row>
    <row r="125" spans="1:4">
      <c r="A125" s="137"/>
      <c r="B125" s="141" t="s">
        <v>96</v>
      </c>
      <c r="C125" s="151" t="s">
        <v>102</v>
      </c>
      <c r="D125" s="145" t="s">
        <v>47</v>
      </c>
    </row>
    <row r="126" spans="1:4">
      <c r="A126" s="137"/>
      <c r="B126" s="141" t="s">
        <v>70</v>
      </c>
      <c r="C126" s="151" t="s">
        <v>134</v>
      </c>
      <c r="D126" s="145" t="s">
        <v>47</v>
      </c>
    </row>
    <row r="127" spans="1:4">
      <c r="A127" s="137"/>
      <c r="B127" s="141" t="s">
        <v>107</v>
      </c>
      <c r="C127" s="151" t="s">
        <v>135</v>
      </c>
      <c r="D127" s="145" t="s">
        <v>47</v>
      </c>
    </row>
    <row r="128" spans="1:4">
      <c r="A128" s="137"/>
      <c r="B128" s="141" t="s">
        <v>115</v>
      </c>
      <c r="C128" s="151" t="s">
        <v>116</v>
      </c>
      <c r="D128" s="145" t="s">
        <v>47</v>
      </c>
    </row>
    <row r="129" spans="1:4">
      <c r="A129" s="137"/>
      <c r="B129" s="141" t="s">
        <v>113</v>
      </c>
      <c r="C129" s="151" t="s">
        <v>136</v>
      </c>
      <c r="D129" s="145" t="s">
        <v>47</v>
      </c>
    </row>
    <row r="130" spans="1:4">
      <c r="A130" s="137"/>
      <c r="B130" s="141" t="s">
        <v>137</v>
      </c>
      <c r="C130" s="151" t="s">
        <v>138</v>
      </c>
      <c r="D130" s="145" t="s">
        <v>47</v>
      </c>
    </row>
    <row r="131" spans="1:4">
      <c r="A131" s="137"/>
      <c r="B131" s="141" t="s">
        <v>126</v>
      </c>
      <c r="C131" s="151" t="s">
        <v>139</v>
      </c>
      <c r="D131" s="145" t="s">
        <v>47</v>
      </c>
    </row>
    <row r="132" spans="1:4">
      <c r="A132" s="137"/>
      <c r="B132" s="141" t="s">
        <v>128</v>
      </c>
      <c r="C132" s="151" t="s">
        <v>140</v>
      </c>
      <c r="D132" s="145" t="s">
        <v>47</v>
      </c>
    </row>
    <row r="133" spans="1:4">
      <c r="A133" s="137"/>
      <c r="B133" s="141" t="s">
        <v>130</v>
      </c>
      <c r="C133" s="142" t="s">
        <v>141</v>
      </c>
      <c r="D133" s="145" t="s">
        <v>5</v>
      </c>
    </row>
    <row r="134" spans="1:4">
      <c r="A134" s="143"/>
      <c r="B134" s="141" t="s">
        <v>132</v>
      </c>
      <c r="C134" s="142" t="s">
        <v>142</v>
      </c>
      <c r="D134" s="145" t="s">
        <v>5</v>
      </c>
    </row>
    <row r="136" spans="1:4">
      <c r="A136" s="146">
        <v>45973</v>
      </c>
      <c r="B136" s="155" t="s">
        <v>50</v>
      </c>
      <c r="C136" s="151" t="s">
        <v>106</v>
      </c>
      <c r="D136" s="145" t="s">
        <v>47</v>
      </c>
    </row>
    <row r="137" spans="1:4">
      <c r="A137" s="146"/>
      <c r="B137" s="155" t="s">
        <v>96</v>
      </c>
      <c r="C137" s="151" t="s">
        <v>143</v>
      </c>
      <c r="D137" s="145" t="s">
        <v>47</v>
      </c>
    </row>
    <row r="138" spans="1:4">
      <c r="A138" s="146"/>
      <c r="B138" s="155" t="s">
        <v>144</v>
      </c>
      <c r="C138" s="151" t="s">
        <v>134</v>
      </c>
      <c r="D138" s="145" t="s">
        <v>47</v>
      </c>
    </row>
    <row r="139" spans="1:4">
      <c r="A139" s="146"/>
      <c r="B139" s="141" t="s">
        <v>107</v>
      </c>
      <c r="C139" s="151" t="s">
        <v>145</v>
      </c>
      <c r="D139" s="145" t="s">
        <v>47</v>
      </c>
    </row>
    <row r="140" spans="1:4">
      <c r="A140" s="146"/>
      <c r="B140" s="141" t="s">
        <v>115</v>
      </c>
      <c r="C140" s="142" t="s">
        <v>146</v>
      </c>
      <c r="D140" s="145" t="s">
        <v>5</v>
      </c>
    </row>
    <row r="141" spans="1:4">
      <c r="A141" s="146"/>
      <c r="B141" s="141" t="s">
        <v>147</v>
      </c>
      <c r="C141" s="151" t="s">
        <v>148</v>
      </c>
      <c r="D141" s="145" t="s">
        <v>47</v>
      </c>
    </row>
    <row r="142" spans="1:4">
      <c r="A142" s="146"/>
      <c r="B142" s="141" t="s">
        <v>137</v>
      </c>
      <c r="C142" s="142" t="s">
        <v>149</v>
      </c>
      <c r="D142" s="145" t="s">
        <v>5</v>
      </c>
    </row>
    <row r="143" spans="1:4">
      <c r="A143" s="146"/>
      <c r="B143" s="141" t="s">
        <v>126</v>
      </c>
      <c r="C143" s="151" t="s">
        <v>150</v>
      </c>
      <c r="D143" s="145" t="s">
        <v>47</v>
      </c>
    </row>
    <row r="144" spans="1:4">
      <c r="A144" s="146"/>
      <c r="B144" s="141" t="s">
        <v>128</v>
      </c>
      <c r="C144" s="151" t="s">
        <v>151</v>
      </c>
      <c r="D144" s="145" t="s">
        <v>47</v>
      </c>
    </row>
    <row r="145" spans="1:4">
      <c r="A145" s="146"/>
      <c r="B145" s="141" t="s">
        <v>152</v>
      </c>
      <c r="C145" s="151" t="s">
        <v>153</v>
      </c>
      <c r="D145" s="145" t="s">
        <v>47</v>
      </c>
    </row>
    <row r="146" spans="1:4">
      <c r="A146" s="146"/>
      <c r="B146" s="141" t="s">
        <v>154</v>
      </c>
      <c r="C146" s="151" t="s">
        <v>155</v>
      </c>
      <c r="D146" s="145" t="s">
        <v>47</v>
      </c>
    </row>
    <row r="148" spans="1:4">
      <c r="A148" s="144">
        <v>45974</v>
      </c>
      <c r="B148" s="155" t="s">
        <v>50</v>
      </c>
      <c r="C148" s="151" t="s">
        <v>106</v>
      </c>
      <c r="D148" s="145" t="s">
        <v>47</v>
      </c>
    </row>
    <row r="149" spans="1:4">
      <c r="A149" s="137"/>
      <c r="B149" s="155" t="s">
        <v>96</v>
      </c>
      <c r="C149" s="151" t="s">
        <v>143</v>
      </c>
      <c r="D149" s="145" t="s">
        <v>47</v>
      </c>
    </row>
    <row r="150" spans="1:4">
      <c r="A150" s="137"/>
      <c r="B150" s="155" t="s">
        <v>144</v>
      </c>
      <c r="C150" s="151" t="s">
        <v>134</v>
      </c>
      <c r="D150" s="145" t="s">
        <v>47</v>
      </c>
    </row>
    <row r="151" spans="1:4">
      <c r="A151" s="137"/>
      <c r="B151" s="141" t="s">
        <v>107</v>
      </c>
      <c r="C151" s="151" t="s">
        <v>156</v>
      </c>
      <c r="D151" s="145" t="s">
        <v>47</v>
      </c>
    </row>
    <row r="152" spans="1:4">
      <c r="A152" s="137"/>
      <c r="B152" s="141" t="s">
        <v>157</v>
      </c>
      <c r="C152" s="151" t="s">
        <v>158</v>
      </c>
      <c r="D152" s="145" t="s">
        <v>47</v>
      </c>
    </row>
    <row r="153" spans="1:4">
      <c r="A153" s="137"/>
      <c r="B153" s="141" t="s">
        <v>126</v>
      </c>
      <c r="C153" s="142" t="s">
        <v>159</v>
      </c>
      <c r="D153" s="145" t="s">
        <v>5</v>
      </c>
    </row>
    <row r="154" spans="1:4">
      <c r="A154" s="137"/>
      <c r="B154" s="141" t="s">
        <v>128</v>
      </c>
      <c r="C154" s="151" t="s">
        <v>151</v>
      </c>
      <c r="D154" s="145" t="s">
        <v>47</v>
      </c>
    </row>
    <row r="155" spans="1:4">
      <c r="A155" s="137"/>
      <c r="B155" s="141" t="s">
        <v>160</v>
      </c>
      <c r="C155" s="134" t="s">
        <v>161</v>
      </c>
      <c r="D155" s="145" t="s">
        <v>47</v>
      </c>
    </row>
    <row r="156" spans="1:4">
      <c r="A156" s="137"/>
      <c r="B156" s="141" t="s">
        <v>154</v>
      </c>
      <c r="C156" s="142" t="s">
        <v>162</v>
      </c>
      <c r="D156" s="145" t="s">
        <v>5</v>
      </c>
    </row>
    <row r="157" spans="1:4">
      <c r="A157" s="137"/>
      <c r="B157" s="141" t="s">
        <v>163</v>
      </c>
      <c r="C157" s="142" t="s">
        <v>164</v>
      </c>
      <c r="D157" s="145" t="s">
        <v>5</v>
      </c>
    </row>
    <row r="158" spans="1:4">
      <c r="A158" s="137"/>
      <c r="B158" s="141" t="s">
        <v>165</v>
      </c>
      <c r="C158" s="151" t="s">
        <v>166</v>
      </c>
      <c r="D158" s="145" t="s">
        <v>47</v>
      </c>
    </row>
    <row r="159" spans="1:4">
      <c r="A159" s="143"/>
      <c r="B159" s="141" t="s">
        <v>167</v>
      </c>
      <c r="C159" s="142" t="s">
        <v>168</v>
      </c>
      <c r="D159" s="145" t="s">
        <v>5</v>
      </c>
    </row>
    <row r="161" spans="1:4">
      <c r="A161" s="146">
        <v>45975</v>
      </c>
      <c r="B161" s="156" t="s">
        <v>50</v>
      </c>
      <c r="C161" s="151" t="s">
        <v>106</v>
      </c>
      <c r="D161" s="145" t="s">
        <v>47</v>
      </c>
    </row>
    <row r="162" spans="1:4">
      <c r="A162" s="146"/>
      <c r="B162" s="156" t="s">
        <v>96</v>
      </c>
      <c r="C162" s="151" t="s">
        <v>143</v>
      </c>
      <c r="D162" s="145" t="s">
        <v>47</v>
      </c>
    </row>
    <row r="163" spans="1:4">
      <c r="A163" s="146"/>
      <c r="B163" s="156" t="s">
        <v>144</v>
      </c>
      <c r="C163" s="151" t="s">
        <v>134</v>
      </c>
      <c r="D163" s="145" t="s">
        <v>47</v>
      </c>
    </row>
    <row r="164" spans="1:4">
      <c r="A164" s="146"/>
      <c r="B164" s="147" t="s">
        <v>107</v>
      </c>
      <c r="C164" s="151" t="s">
        <v>156</v>
      </c>
      <c r="D164" s="145" t="s">
        <v>47</v>
      </c>
    </row>
    <row r="165" spans="1:4">
      <c r="A165" s="146"/>
      <c r="B165" s="147" t="s">
        <v>157</v>
      </c>
      <c r="C165" s="151" t="s">
        <v>169</v>
      </c>
      <c r="D165" s="145" t="s">
        <v>47</v>
      </c>
    </row>
    <row r="166" spans="1:4">
      <c r="A166" s="146"/>
      <c r="B166" s="147" t="s">
        <v>128</v>
      </c>
      <c r="C166" s="151" t="s">
        <v>151</v>
      </c>
      <c r="D166" s="145" t="s">
        <v>47</v>
      </c>
    </row>
    <row r="167" spans="1:4">
      <c r="A167" s="146"/>
      <c r="B167" s="147" t="s">
        <v>160</v>
      </c>
      <c r="C167" s="134" t="s">
        <v>161</v>
      </c>
      <c r="D167" s="145" t="s">
        <v>47</v>
      </c>
    </row>
    <row r="168" spans="1:4">
      <c r="A168" s="146"/>
      <c r="B168" s="147" t="s">
        <v>165</v>
      </c>
      <c r="C168" s="151" t="s">
        <v>166</v>
      </c>
      <c r="D168" s="145" t="s">
        <v>47</v>
      </c>
    </row>
    <row r="169" spans="1:4">
      <c r="A169" s="146"/>
      <c r="B169" s="147" t="s">
        <v>170</v>
      </c>
      <c r="C169" s="142" t="s">
        <v>171</v>
      </c>
      <c r="D169" s="145" t="s">
        <v>5</v>
      </c>
    </row>
    <row r="170" spans="1:4">
      <c r="A170" s="146"/>
      <c r="B170" s="147" t="s">
        <v>172</v>
      </c>
      <c r="C170" s="151" t="s">
        <v>97</v>
      </c>
      <c r="D170" s="145" t="s">
        <v>47</v>
      </c>
    </row>
    <row r="171" spans="1:4">
      <c r="A171" s="146"/>
      <c r="B171" s="147" t="s">
        <v>173</v>
      </c>
      <c r="C171" s="142" t="s">
        <v>171</v>
      </c>
      <c r="D171" s="145" t="s">
        <v>5</v>
      </c>
    </row>
    <row r="172" spans="1:4">
      <c r="A172" s="146"/>
      <c r="B172" s="147" t="s">
        <v>174</v>
      </c>
      <c r="C172" s="142" t="s">
        <v>171</v>
      </c>
      <c r="D172" s="145" t="s">
        <v>5</v>
      </c>
    </row>
    <row r="173" spans="1:4">
      <c r="A173" s="146"/>
      <c r="B173" s="147" t="s">
        <v>175</v>
      </c>
      <c r="C173" s="142" t="s">
        <v>176</v>
      </c>
      <c r="D173" s="145" t="s">
        <v>5</v>
      </c>
    </row>
    <row r="175" spans="1:4">
      <c r="A175" s="144">
        <v>45978</v>
      </c>
      <c r="B175" s="155" t="s">
        <v>50</v>
      </c>
      <c r="C175" s="151" t="s">
        <v>106</v>
      </c>
      <c r="D175" s="145" t="s">
        <v>47</v>
      </c>
    </row>
    <row r="176" spans="1:4">
      <c r="A176" s="137"/>
      <c r="B176" s="155" t="s">
        <v>96</v>
      </c>
      <c r="C176" s="151" t="s">
        <v>143</v>
      </c>
      <c r="D176" s="145" t="s">
        <v>47</v>
      </c>
    </row>
    <row r="177" spans="1:4">
      <c r="A177" s="137"/>
      <c r="B177" s="155" t="s">
        <v>144</v>
      </c>
      <c r="C177" s="151" t="s">
        <v>134</v>
      </c>
      <c r="D177" s="145" t="s">
        <v>47</v>
      </c>
    </row>
    <row r="178" spans="1:4">
      <c r="A178" s="137"/>
      <c r="B178" s="141" t="s">
        <v>107</v>
      </c>
      <c r="C178" s="151" t="s">
        <v>156</v>
      </c>
      <c r="D178" s="145" t="s">
        <v>47</v>
      </c>
    </row>
    <row r="179" spans="1:4">
      <c r="A179" s="137"/>
      <c r="B179" s="141" t="s">
        <v>157</v>
      </c>
      <c r="C179" s="142" t="s">
        <v>177</v>
      </c>
      <c r="D179" s="145" t="s">
        <v>5</v>
      </c>
    </row>
    <row r="180" spans="1:4">
      <c r="A180" s="137"/>
      <c r="B180" s="141" t="s">
        <v>128</v>
      </c>
      <c r="C180" s="151" t="s">
        <v>151</v>
      </c>
      <c r="D180" s="145" t="s">
        <v>47</v>
      </c>
    </row>
    <row r="181" spans="1:4">
      <c r="A181" s="137"/>
      <c r="B181" s="141" t="s">
        <v>160</v>
      </c>
      <c r="C181" s="134" t="s">
        <v>161</v>
      </c>
      <c r="D181" s="145" t="s">
        <v>47</v>
      </c>
    </row>
    <row r="182" spans="1:4">
      <c r="A182" s="137"/>
      <c r="B182" s="141" t="s">
        <v>165</v>
      </c>
      <c r="C182" s="151" t="s">
        <v>166</v>
      </c>
      <c r="D182" s="145" t="s">
        <v>47</v>
      </c>
    </row>
    <row r="183" spans="1:4">
      <c r="A183" s="137"/>
      <c r="B183" s="141" t="s">
        <v>172</v>
      </c>
      <c r="C183" s="151" t="s">
        <v>97</v>
      </c>
      <c r="D183" s="145" t="s">
        <v>47</v>
      </c>
    </row>
    <row r="184" spans="1:4">
      <c r="A184" s="137"/>
      <c r="B184" s="141" t="s">
        <v>178</v>
      </c>
      <c r="C184" s="142" t="s">
        <v>171</v>
      </c>
      <c r="D184" s="145" t="s">
        <v>5</v>
      </c>
    </row>
    <row r="185" spans="1:4">
      <c r="A185" s="137"/>
      <c r="B185" s="141" t="s">
        <v>179</v>
      </c>
      <c r="C185" s="142" t="s">
        <v>180</v>
      </c>
      <c r="D185" s="145" t="s">
        <v>5</v>
      </c>
    </row>
    <row r="186" spans="1:4">
      <c r="A186" s="137"/>
      <c r="B186" s="141" t="s">
        <v>181</v>
      </c>
      <c r="C186" s="151" t="s">
        <v>97</v>
      </c>
      <c r="D186" s="145" t="s">
        <v>47</v>
      </c>
    </row>
    <row r="187" spans="1:4">
      <c r="A187" s="137"/>
      <c r="B187" s="141" t="s">
        <v>182</v>
      </c>
      <c r="C187" s="151" t="s">
        <v>183</v>
      </c>
      <c r="D187" s="145" t="s">
        <v>47</v>
      </c>
    </row>
    <row r="188" spans="1:4">
      <c r="A188" s="137"/>
      <c r="B188" s="141" t="s">
        <v>184</v>
      </c>
      <c r="C188" s="142" t="s">
        <v>171</v>
      </c>
      <c r="D188" s="145" t="s">
        <v>5</v>
      </c>
    </row>
    <row r="189" spans="1:4">
      <c r="A189" s="137"/>
      <c r="B189" s="141" t="s">
        <v>185</v>
      </c>
      <c r="C189" s="151" t="s">
        <v>186</v>
      </c>
      <c r="D189" s="145" t="s">
        <v>47</v>
      </c>
    </row>
    <row r="190" spans="1:4">
      <c r="A190" s="137"/>
      <c r="B190" s="141" t="s">
        <v>182</v>
      </c>
      <c r="C190" s="142" t="s">
        <v>171</v>
      </c>
      <c r="D190" s="145" t="s">
        <v>5</v>
      </c>
    </row>
    <row r="191" spans="1:4">
      <c r="A191" s="137"/>
      <c r="B191" s="141" t="s">
        <v>187</v>
      </c>
      <c r="C191" s="151" t="s">
        <v>188</v>
      </c>
      <c r="D191" s="145" t="s">
        <v>47</v>
      </c>
    </row>
    <row r="192" spans="1:4">
      <c r="A192" s="137"/>
      <c r="B192" s="141" t="s">
        <v>189</v>
      </c>
      <c r="C192" s="151" t="s">
        <v>97</v>
      </c>
      <c r="D192" s="145" t="s">
        <v>47</v>
      </c>
    </row>
    <row r="193" spans="1:4">
      <c r="A193" s="137"/>
      <c r="B193" s="141" t="s">
        <v>190</v>
      </c>
      <c r="C193" s="151" t="s">
        <v>97</v>
      </c>
      <c r="D193" s="145" t="s">
        <v>47</v>
      </c>
    </row>
    <row r="194" spans="1:4">
      <c r="A194" s="143"/>
      <c r="B194" s="141" t="s">
        <v>191</v>
      </c>
      <c r="C194" s="151" t="s">
        <v>192</v>
      </c>
      <c r="D194" s="145" t="s">
        <v>47</v>
      </c>
    </row>
    <row r="196" spans="1:4">
      <c r="A196" s="146">
        <v>45979</v>
      </c>
      <c r="B196" s="155" t="s">
        <v>50</v>
      </c>
      <c r="C196" s="151" t="s">
        <v>106</v>
      </c>
      <c r="D196" s="145" t="s">
        <v>47</v>
      </c>
    </row>
    <row r="197" spans="1:4">
      <c r="A197" s="146"/>
      <c r="B197" s="155" t="s">
        <v>96</v>
      </c>
      <c r="C197" s="151" t="s">
        <v>143</v>
      </c>
      <c r="D197" s="145" t="s">
        <v>47</v>
      </c>
    </row>
    <row r="198" spans="1:4">
      <c r="A198" s="146"/>
      <c r="B198" s="155" t="s">
        <v>144</v>
      </c>
      <c r="C198" s="151" t="s">
        <v>134</v>
      </c>
      <c r="D198" s="145" t="s">
        <v>47</v>
      </c>
    </row>
    <row r="199" spans="1:4">
      <c r="A199" s="146"/>
      <c r="B199" s="141" t="s">
        <v>107</v>
      </c>
      <c r="C199" s="151" t="s">
        <v>156</v>
      </c>
      <c r="D199" s="145" t="s">
        <v>47</v>
      </c>
    </row>
    <row r="200" spans="1:4">
      <c r="A200" s="146"/>
      <c r="B200" s="141" t="s">
        <v>128</v>
      </c>
      <c r="C200" s="151" t="s">
        <v>151</v>
      </c>
      <c r="D200" s="145" t="s">
        <v>47</v>
      </c>
    </row>
    <row r="201" spans="1:4">
      <c r="A201" s="146"/>
      <c r="B201" s="141" t="s">
        <v>160</v>
      </c>
      <c r="C201" s="134" t="s">
        <v>161</v>
      </c>
      <c r="D201" s="145" t="s">
        <v>47</v>
      </c>
    </row>
    <row r="202" spans="1:4">
      <c r="A202" s="146"/>
      <c r="B202" s="141" t="s">
        <v>165</v>
      </c>
      <c r="C202" s="151" t="s">
        <v>166</v>
      </c>
      <c r="D202" s="145" t="s">
        <v>47</v>
      </c>
    </row>
    <row r="203" spans="1:4">
      <c r="A203" s="146"/>
      <c r="B203" s="141" t="s">
        <v>172</v>
      </c>
      <c r="C203" s="151" t="s">
        <v>97</v>
      </c>
      <c r="D203" s="145" t="s">
        <v>47</v>
      </c>
    </row>
    <row r="204" spans="1:4">
      <c r="A204" s="146"/>
      <c r="B204" s="141" t="s">
        <v>181</v>
      </c>
      <c r="C204" s="151" t="s">
        <v>97</v>
      </c>
      <c r="D204" s="145" t="s">
        <v>47</v>
      </c>
    </row>
    <row r="205" spans="1:4">
      <c r="A205" s="146"/>
      <c r="B205" s="141" t="s">
        <v>182</v>
      </c>
      <c r="C205" s="151" t="s">
        <v>183</v>
      </c>
      <c r="D205" s="145" t="s">
        <v>47</v>
      </c>
    </row>
    <row r="206" spans="1:4">
      <c r="A206" s="146"/>
      <c r="B206" s="141" t="s">
        <v>185</v>
      </c>
      <c r="C206" s="151" t="s">
        <v>186</v>
      </c>
      <c r="D206" s="145" t="s">
        <v>47</v>
      </c>
    </row>
    <row r="207" spans="1:4">
      <c r="A207" s="146"/>
      <c r="B207" s="141" t="s">
        <v>187</v>
      </c>
      <c r="C207" s="142" t="s">
        <v>171</v>
      </c>
      <c r="D207" s="145" t="s">
        <v>5</v>
      </c>
    </row>
    <row r="208" spans="1:4">
      <c r="A208" s="146"/>
      <c r="B208" s="141" t="s">
        <v>189</v>
      </c>
      <c r="C208" s="142" t="s">
        <v>193</v>
      </c>
      <c r="D208" s="145" t="s">
        <v>5</v>
      </c>
    </row>
    <row r="209" spans="1:4">
      <c r="A209" s="146"/>
      <c r="B209" s="141" t="s">
        <v>190</v>
      </c>
      <c r="C209" s="142" t="s">
        <v>171</v>
      </c>
      <c r="D209" s="145" t="s">
        <v>5</v>
      </c>
    </row>
    <row r="210" spans="1:4">
      <c r="A210" s="146"/>
      <c r="B210" s="141" t="s">
        <v>194</v>
      </c>
      <c r="C210" s="151" t="s">
        <v>195</v>
      </c>
      <c r="D210" s="145" t="s">
        <v>47</v>
      </c>
    </row>
    <row r="211" spans="1:4">
      <c r="A211" s="146"/>
      <c r="B211" s="141" t="s">
        <v>196</v>
      </c>
      <c r="C211" s="142" t="s">
        <v>171</v>
      </c>
      <c r="D211" s="145" t="s">
        <v>5</v>
      </c>
    </row>
    <row r="212" spans="1:4">
      <c r="A212" s="146"/>
      <c r="B212" s="141" t="s">
        <v>118</v>
      </c>
      <c r="C212" s="142" t="s">
        <v>171</v>
      </c>
      <c r="D212" s="145" t="s">
        <v>5</v>
      </c>
    </row>
    <row r="213" spans="1:4">
      <c r="A213" s="146"/>
      <c r="B213" s="141" t="s">
        <v>197</v>
      </c>
      <c r="C213" s="151" t="s">
        <v>198</v>
      </c>
      <c r="D213" s="145" t="s">
        <v>47</v>
      </c>
    </row>
    <row r="214" spans="1:4">
      <c r="A214" s="146"/>
      <c r="B214" s="141" t="s">
        <v>199</v>
      </c>
      <c r="C214" s="142" t="s">
        <v>171</v>
      </c>
      <c r="D214" s="145" t="s">
        <v>5</v>
      </c>
    </row>
    <row r="215" spans="1:4">
      <c r="A215" s="146"/>
      <c r="B215" s="141" t="s">
        <v>200</v>
      </c>
      <c r="C215" s="151" t="s">
        <v>97</v>
      </c>
      <c r="D215" s="145" t="s">
        <v>47</v>
      </c>
    </row>
    <row r="217" spans="1:4">
      <c r="A217" s="144">
        <v>45980</v>
      </c>
      <c r="B217" s="155" t="s">
        <v>50</v>
      </c>
      <c r="C217" s="151" t="s">
        <v>106</v>
      </c>
      <c r="D217" s="140" t="s">
        <v>47</v>
      </c>
    </row>
    <row r="218" spans="1:4">
      <c r="A218" s="137"/>
      <c r="B218" s="155" t="s">
        <v>96</v>
      </c>
      <c r="C218" s="142" t="s">
        <v>171</v>
      </c>
      <c r="D218" s="140" t="s">
        <v>5</v>
      </c>
    </row>
    <row r="219" spans="1:4">
      <c r="A219" s="137"/>
      <c r="B219" s="155" t="s">
        <v>144</v>
      </c>
      <c r="C219" s="151" t="s">
        <v>134</v>
      </c>
      <c r="D219" s="140" t="s">
        <v>47</v>
      </c>
    </row>
    <row r="220" spans="1:4">
      <c r="A220" s="137"/>
      <c r="B220" s="141" t="s">
        <v>107</v>
      </c>
      <c r="C220" s="151" t="s">
        <v>156</v>
      </c>
      <c r="D220" s="140" t="s">
        <v>47</v>
      </c>
    </row>
    <row r="221" spans="1:4">
      <c r="A221" s="137"/>
      <c r="B221" s="141" t="s">
        <v>128</v>
      </c>
      <c r="C221" s="151" t="s">
        <v>151</v>
      </c>
      <c r="D221" s="140" t="s">
        <v>47</v>
      </c>
    </row>
    <row r="222" spans="1:4">
      <c r="A222" s="137"/>
      <c r="B222" s="141" t="s">
        <v>160</v>
      </c>
      <c r="C222" s="134" t="s">
        <v>161</v>
      </c>
      <c r="D222" s="140" t="s">
        <v>47</v>
      </c>
    </row>
    <row r="223" spans="1:4">
      <c r="A223" s="137"/>
      <c r="B223" s="141" t="s">
        <v>165</v>
      </c>
      <c r="C223" s="151" t="s">
        <v>201</v>
      </c>
      <c r="D223" s="140" t="s">
        <v>47</v>
      </c>
    </row>
    <row r="224" spans="1:4">
      <c r="A224" s="137"/>
      <c r="B224" s="141" t="s">
        <v>172</v>
      </c>
      <c r="C224" s="151" t="s">
        <v>202</v>
      </c>
      <c r="D224" s="140" t="s">
        <v>47</v>
      </c>
    </row>
    <row r="225" spans="1:4">
      <c r="A225" s="137"/>
      <c r="B225" s="141" t="s">
        <v>181</v>
      </c>
      <c r="C225" s="151" t="s">
        <v>97</v>
      </c>
      <c r="D225" s="140" t="s">
        <v>47</v>
      </c>
    </row>
    <row r="226" spans="1:4">
      <c r="A226" s="137"/>
      <c r="B226" s="141" t="s">
        <v>182</v>
      </c>
      <c r="C226" s="142" t="s">
        <v>171</v>
      </c>
      <c r="D226" s="140" t="s">
        <v>5</v>
      </c>
    </row>
    <row r="227" spans="1:4">
      <c r="A227" s="137"/>
      <c r="B227" s="141" t="s">
        <v>185</v>
      </c>
      <c r="C227" s="151" t="s">
        <v>186</v>
      </c>
      <c r="D227" s="140" t="s">
        <v>47</v>
      </c>
    </row>
    <row r="228" spans="1:4">
      <c r="A228" s="137"/>
      <c r="B228" s="141" t="s">
        <v>194</v>
      </c>
      <c r="C228" s="151" t="s">
        <v>195</v>
      </c>
      <c r="D228" s="140" t="s">
        <v>47</v>
      </c>
    </row>
    <row r="229" spans="1:4">
      <c r="A229" s="137"/>
      <c r="B229" s="141" t="s">
        <v>197</v>
      </c>
      <c r="C229" s="142" t="s">
        <v>203</v>
      </c>
      <c r="D229" s="140" t="s">
        <v>5</v>
      </c>
    </row>
    <row r="230" spans="1:4">
      <c r="A230" s="137"/>
      <c r="B230" s="141" t="s">
        <v>200</v>
      </c>
      <c r="C230" s="142" t="s">
        <v>171</v>
      </c>
      <c r="D230" s="140" t="s">
        <v>5</v>
      </c>
    </row>
    <row r="231" spans="1:4">
      <c r="A231" s="137"/>
      <c r="B231" s="141" t="s">
        <v>204</v>
      </c>
      <c r="C231" s="142" t="s">
        <v>171</v>
      </c>
      <c r="D231" s="140" t="s">
        <v>5</v>
      </c>
    </row>
    <row r="232" spans="1:4">
      <c r="A232" s="137"/>
      <c r="B232" s="141" t="s">
        <v>205</v>
      </c>
      <c r="C232" s="142" t="s">
        <v>171</v>
      </c>
      <c r="D232" s="140" t="s">
        <v>5</v>
      </c>
    </row>
    <row r="233" spans="1:4">
      <c r="A233" s="137"/>
      <c r="B233" s="141" t="s">
        <v>206</v>
      </c>
      <c r="C233" s="142" t="s">
        <v>171</v>
      </c>
      <c r="D233" s="140" t="s">
        <v>5</v>
      </c>
    </row>
    <row r="234" spans="1:4">
      <c r="A234" s="143"/>
      <c r="B234" s="141" t="s">
        <v>207</v>
      </c>
      <c r="C234" s="151" t="s">
        <v>97</v>
      </c>
      <c r="D234" s="145" t="s">
        <v>47</v>
      </c>
    </row>
    <row r="236" spans="1:4">
      <c r="A236" s="144">
        <v>45981</v>
      </c>
      <c r="B236" s="156" t="s">
        <v>50</v>
      </c>
      <c r="C236" s="151" t="s">
        <v>106</v>
      </c>
      <c r="D236" s="145" t="s">
        <v>47</v>
      </c>
    </row>
    <row r="237" spans="1:4">
      <c r="A237" s="137"/>
      <c r="B237" s="156" t="s">
        <v>144</v>
      </c>
      <c r="C237" s="151" t="s">
        <v>134</v>
      </c>
      <c r="D237" s="145" t="s">
        <v>47</v>
      </c>
    </row>
    <row r="238" spans="1:4">
      <c r="A238" s="137"/>
      <c r="B238" s="147" t="s">
        <v>107</v>
      </c>
      <c r="C238" s="151" t="s">
        <v>156</v>
      </c>
      <c r="D238" s="145" t="s">
        <v>47</v>
      </c>
    </row>
    <row r="239" spans="1:4">
      <c r="A239" s="137"/>
      <c r="B239" s="147" t="s">
        <v>128</v>
      </c>
      <c r="C239" s="151" t="s">
        <v>151</v>
      </c>
      <c r="D239" s="145" t="s">
        <v>47</v>
      </c>
    </row>
    <row r="240" spans="1:4">
      <c r="A240" s="137"/>
      <c r="B240" s="147" t="s">
        <v>160</v>
      </c>
      <c r="C240" s="134" t="s">
        <v>161</v>
      </c>
      <c r="D240" s="145" t="s">
        <v>47</v>
      </c>
    </row>
    <row r="241" spans="1:4">
      <c r="A241" s="137"/>
      <c r="B241" s="147" t="s">
        <v>165</v>
      </c>
      <c r="C241" s="151" t="s">
        <v>201</v>
      </c>
      <c r="D241" s="145" t="s">
        <v>47</v>
      </c>
    </row>
    <row r="242" spans="1:4">
      <c r="A242" s="137"/>
      <c r="B242" s="147" t="s">
        <v>172</v>
      </c>
      <c r="C242" s="151" t="s">
        <v>202</v>
      </c>
      <c r="D242" s="145" t="s">
        <v>47</v>
      </c>
    </row>
    <row r="243" spans="1:4">
      <c r="A243" s="137"/>
      <c r="B243" s="147" t="s">
        <v>181</v>
      </c>
      <c r="C243" s="142" t="s">
        <v>208</v>
      </c>
      <c r="D243" s="145" t="s">
        <v>5</v>
      </c>
    </row>
    <row r="244" spans="1:4">
      <c r="A244" s="137"/>
      <c r="B244" s="147" t="s">
        <v>185</v>
      </c>
      <c r="C244" s="151" t="s">
        <v>186</v>
      </c>
      <c r="D244" s="145" t="s">
        <v>47</v>
      </c>
    </row>
    <row r="245" spans="1:4">
      <c r="A245" s="137"/>
      <c r="B245" s="147" t="s">
        <v>194</v>
      </c>
      <c r="C245" s="151" t="s">
        <v>195</v>
      </c>
      <c r="D245" s="145" t="s">
        <v>47</v>
      </c>
    </row>
    <row r="246" spans="1:4">
      <c r="A246" s="137"/>
      <c r="B246" s="147" t="s">
        <v>207</v>
      </c>
      <c r="C246" s="151" t="s">
        <v>97</v>
      </c>
      <c r="D246" s="145" t="s">
        <v>47</v>
      </c>
    </row>
    <row r="247" spans="1:4">
      <c r="A247" s="137"/>
      <c r="B247" s="147" t="s">
        <v>209</v>
      </c>
      <c r="C247" s="142" t="s">
        <v>171</v>
      </c>
      <c r="D247" s="145" t="s">
        <v>5</v>
      </c>
    </row>
    <row r="248" spans="1:4">
      <c r="A248" s="137"/>
      <c r="B248" s="147" t="s">
        <v>210</v>
      </c>
      <c r="C248" s="142" t="s">
        <v>171</v>
      </c>
      <c r="D248" s="145" t="s">
        <v>5</v>
      </c>
    </row>
    <row r="249" spans="1:4">
      <c r="A249" s="137"/>
      <c r="B249" s="157" t="s">
        <v>211</v>
      </c>
      <c r="C249" s="158" t="s">
        <v>97</v>
      </c>
      <c r="D249" s="159" t="s">
        <v>47</v>
      </c>
    </row>
    <row r="250" spans="1:4">
      <c r="A250" s="143"/>
      <c r="B250" s="157" t="s">
        <v>212</v>
      </c>
      <c r="C250" s="158" t="s">
        <v>97</v>
      </c>
      <c r="D250" s="159" t="s">
        <v>47</v>
      </c>
    </row>
    <row r="252" spans="1:4">
      <c r="A252" s="144">
        <v>45982</v>
      </c>
      <c r="B252" s="155" t="s">
        <v>50</v>
      </c>
      <c r="C252" s="151" t="s">
        <v>106</v>
      </c>
      <c r="D252" s="145" t="s">
        <v>47</v>
      </c>
    </row>
    <row r="253" spans="1:4">
      <c r="A253" s="137"/>
      <c r="B253" s="155" t="s">
        <v>144</v>
      </c>
      <c r="C253" s="151" t="s">
        <v>134</v>
      </c>
      <c r="D253" s="145" t="s">
        <v>47</v>
      </c>
    </row>
    <row r="254" spans="1:4">
      <c r="A254" s="137"/>
      <c r="B254" s="141" t="s">
        <v>107</v>
      </c>
      <c r="C254" s="151" t="s">
        <v>156</v>
      </c>
      <c r="D254" s="145" t="s">
        <v>47</v>
      </c>
    </row>
    <row r="255" spans="1:4">
      <c r="A255" s="137"/>
      <c r="B255" s="141" t="s">
        <v>128</v>
      </c>
      <c r="C255" s="151" t="s">
        <v>151</v>
      </c>
      <c r="D255" s="145" t="s">
        <v>47</v>
      </c>
    </row>
    <row r="256" spans="1:4">
      <c r="A256" s="137"/>
      <c r="B256" s="141" t="s">
        <v>160</v>
      </c>
      <c r="C256" s="134" t="s">
        <v>161</v>
      </c>
      <c r="D256" s="145" t="s">
        <v>47</v>
      </c>
    </row>
    <row r="257" spans="1:4">
      <c r="A257" s="137"/>
      <c r="B257" s="141" t="s">
        <v>165</v>
      </c>
      <c r="C257" s="151" t="s">
        <v>201</v>
      </c>
      <c r="D257" s="145" t="s">
        <v>47</v>
      </c>
    </row>
    <row r="258" spans="1:4">
      <c r="A258" s="137"/>
      <c r="B258" s="141" t="s">
        <v>172</v>
      </c>
      <c r="C258" s="134" t="s">
        <v>202</v>
      </c>
      <c r="D258" s="145" t="s">
        <v>47</v>
      </c>
    </row>
    <row r="259" spans="1:4">
      <c r="A259" s="137"/>
      <c r="B259" s="141" t="s">
        <v>185</v>
      </c>
      <c r="C259" s="151" t="s">
        <v>186</v>
      </c>
      <c r="D259" s="145" t="s">
        <v>47</v>
      </c>
    </row>
    <row r="260" spans="1:4">
      <c r="A260" s="137"/>
      <c r="B260" s="141" t="s">
        <v>194</v>
      </c>
      <c r="C260" s="151" t="s">
        <v>195</v>
      </c>
      <c r="D260" s="145" t="s">
        <v>47</v>
      </c>
    </row>
    <row r="261" spans="1:4">
      <c r="A261" s="137"/>
      <c r="B261" s="141" t="s">
        <v>207</v>
      </c>
      <c r="C261" s="134" t="s">
        <v>97</v>
      </c>
      <c r="D261" s="145" t="s">
        <v>47</v>
      </c>
    </row>
    <row r="262" spans="1:4">
      <c r="A262" s="137"/>
      <c r="B262" s="157" t="s">
        <v>211</v>
      </c>
      <c r="C262" s="158" t="s">
        <v>97</v>
      </c>
      <c r="D262" s="159" t="s">
        <v>47</v>
      </c>
    </row>
    <row r="263" spans="1:4">
      <c r="A263" s="137"/>
      <c r="B263" s="157" t="s">
        <v>212</v>
      </c>
      <c r="C263" s="158" t="s">
        <v>97</v>
      </c>
      <c r="D263" s="159" t="s">
        <v>47</v>
      </c>
    </row>
    <row r="264" spans="1:4">
      <c r="A264" s="137"/>
      <c r="B264" s="141" t="s">
        <v>213</v>
      </c>
      <c r="C264" s="151" t="s">
        <v>214</v>
      </c>
      <c r="D264" s="145" t="s">
        <v>47</v>
      </c>
    </row>
    <row r="265" spans="1:4">
      <c r="A265" s="143"/>
      <c r="B265" s="141" t="s">
        <v>215</v>
      </c>
      <c r="C265" s="142" t="s">
        <v>171</v>
      </c>
      <c r="D265" s="145" t="s">
        <v>5</v>
      </c>
    </row>
    <row r="267" spans="1:4">
      <c r="A267" s="144">
        <v>45983</v>
      </c>
      <c r="B267" s="155" t="s">
        <v>50</v>
      </c>
      <c r="C267" s="151" t="s">
        <v>106</v>
      </c>
      <c r="D267" s="145" t="s">
        <v>47</v>
      </c>
    </row>
    <row r="268" spans="1:4">
      <c r="A268" s="137"/>
      <c r="B268" s="155" t="s">
        <v>144</v>
      </c>
      <c r="C268" s="151" t="s">
        <v>134</v>
      </c>
      <c r="D268" s="145" t="s">
        <v>47</v>
      </c>
    </row>
    <row r="269" spans="1:4">
      <c r="A269" s="137"/>
      <c r="B269" s="141" t="s">
        <v>107</v>
      </c>
      <c r="C269" s="151" t="s">
        <v>156</v>
      </c>
      <c r="D269" s="145" t="s">
        <v>47</v>
      </c>
    </row>
    <row r="270" spans="1:4">
      <c r="A270" s="137"/>
      <c r="B270" s="141" t="s">
        <v>128</v>
      </c>
      <c r="C270" s="151" t="s">
        <v>151</v>
      </c>
      <c r="D270" s="145" t="s">
        <v>47</v>
      </c>
    </row>
    <row r="271" spans="1:4">
      <c r="A271" s="137"/>
      <c r="B271" s="141" t="s">
        <v>160</v>
      </c>
      <c r="C271" s="134" t="s">
        <v>161</v>
      </c>
      <c r="D271" s="145" t="s">
        <v>47</v>
      </c>
    </row>
    <row r="272" spans="1:4">
      <c r="A272" s="137"/>
      <c r="B272" s="141" t="s">
        <v>165</v>
      </c>
      <c r="C272" s="151" t="s">
        <v>201</v>
      </c>
      <c r="D272" s="145" t="s">
        <v>47</v>
      </c>
    </row>
    <row r="273" spans="1:4">
      <c r="A273" s="137"/>
      <c r="B273" s="141" t="s">
        <v>172</v>
      </c>
      <c r="C273" s="134" t="s">
        <v>202</v>
      </c>
      <c r="D273" s="145" t="s">
        <v>47</v>
      </c>
    </row>
    <row r="274" spans="1:4">
      <c r="A274" s="137"/>
      <c r="B274" s="141" t="s">
        <v>185</v>
      </c>
      <c r="C274" s="151" t="s">
        <v>186</v>
      </c>
      <c r="D274" s="145" t="s">
        <v>47</v>
      </c>
    </row>
    <row r="275" spans="1:4">
      <c r="A275" s="137"/>
      <c r="B275" s="141" t="s">
        <v>194</v>
      </c>
      <c r="C275" s="151" t="s">
        <v>195</v>
      </c>
      <c r="D275" s="145" t="s">
        <v>47</v>
      </c>
    </row>
    <row r="276" spans="1:4">
      <c r="A276" s="137"/>
      <c r="B276" s="141" t="s">
        <v>207</v>
      </c>
      <c r="C276" s="134" t="s">
        <v>216</v>
      </c>
      <c r="D276" s="145" t="s">
        <v>47</v>
      </c>
    </row>
    <row r="277" spans="1:4">
      <c r="A277" s="137"/>
      <c r="B277" s="157" t="s">
        <v>211</v>
      </c>
      <c r="C277" s="158" t="s">
        <v>97</v>
      </c>
      <c r="D277" s="159" t="s">
        <v>47</v>
      </c>
    </row>
    <row r="278" spans="1:4">
      <c r="A278" s="137"/>
      <c r="B278" s="157" t="s">
        <v>212</v>
      </c>
      <c r="C278" s="158" t="s">
        <v>97</v>
      </c>
      <c r="D278" s="159" t="s">
        <v>47</v>
      </c>
    </row>
    <row r="279" spans="1:4">
      <c r="A279" s="137"/>
      <c r="B279" s="141" t="s">
        <v>213</v>
      </c>
      <c r="C279" s="151" t="s">
        <v>214</v>
      </c>
      <c r="D279" s="145" t="s">
        <v>47</v>
      </c>
    </row>
    <row r="280" spans="1:4">
      <c r="A280" s="137"/>
      <c r="B280" s="141" t="s">
        <v>217</v>
      </c>
      <c r="C280" s="151" t="s">
        <v>218</v>
      </c>
      <c r="D280" s="145" t="s">
        <v>47</v>
      </c>
    </row>
    <row r="281" spans="1:4">
      <c r="A281" s="137"/>
      <c r="B281" s="141" t="s">
        <v>118</v>
      </c>
      <c r="C281" s="151" t="s">
        <v>218</v>
      </c>
      <c r="D281" s="145" t="s">
        <v>47</v>
      </c>
    </row>
    <row r="282" spans="1:4">
      <c r="A282" s="137"/>
      <c r="B282" s="141" t="s">
        <v>219</v>
      </c>
      <c r="C282" s="151" t="s">
        <v>220</v>
      </c>
      <c r="D282" s="145" t="s">
        <v>47</v>
      </c>
    </row>
    <row r="283" spans="1:4">
      <c r="A283" s="137"/>
      <c r="B283" s="141" t="s">
        <v>221</v>
      </c>
      <c r="C283" s="151" t="s">
        <v>222</v>
      </c>
      <c r="D283" s="145" t="s">
        <v>47</v>
      </c>
    </row>
    <row r="284" spans="1:4">
      <c r="A284" s="137"/>
      <c r="B284" s="141" t="s">
        <v>223</v>
      </c>
      <c r="C284" s="142" t="s">
        <v>171</v>
      </c>
      <c r="D284" s="145" t="s">
        <v>5</v>
      </c>
    </row>
    <row r="285" spans="1:4">
      <c r="A285" s="143"/>
      <c r="B285" s="141" t="s">
        <v>224</v>
      </c>
      <c r="C285" s="151" t="s">
        <v>225</v>
      </c>
      <c r="D285" s="145" t="s">
        <v>47</v>
      </c>
    </row>
    <row r="287" spans="1:4">
      <c r="A287" s="144">
        <v>45985</v>
      </c>
      <c r="B287" s="155" t="s">
        <v>50</v>
      </c>
      <c r="C287" s="151" t="s">
        <v>106</v>
      </c>
      <c r="D287" s="145" t="s">
        <v>47</v>
      </c>
    </row>
    <row r="288" spans="1:4">
      <c r="A288" s="137"/>
      <c r="B288" s="155" t="s">
        <v>144</v>
      </c>
      <c r="C288" s="151" t="s">
        <v>134</v>
      </c>
      <c r="D288" s="145" t="s">
        <v>47</v>
      </c>
    </row>
    <row r="289" spans="1:4">
      <c r="A289" s="137"/>
      <c r="B289" s="141" t="s">
        <v>107</v>
      </c>
      <c r="C289" s="134" t="s">
        <v>226</v>
      </c>
      <c r="D289" s="145" t="s">
        <v>47</v>
      </c>
    </row>
    <row r="290" spans="1:4">
      <c r="A290" s="137"/>
      <c r="B290" s="141" t="s">
        <v>128</v>
      </c>
      <c r="C290" s="142" t="s">
        <v>227</v>
      </c>
      <c r="D290" s="145" t="s">
        <v>5</v>
      </c>
    </row>
    <row r="291" spans="1:4">
      <c r="A291" s="137"/>
      <c r="B291" s="141" t="s">
        <v>160</v>
      </c>
      <c r="C291" s="134" t="s">
        <v>228</v>
      </c>
      <c r="D291" s="145" t="s">
        <v>47</v>
      </c>
    </row>
    <row r="292" spans="1:4">
      <c r="A292" s="137"/>
      <c r="B292" s="141" t="s">
        <v>165</v>
      </c>
      <c r="C292" s="142" t="s">
        <v>229</v>
      </c>
      <c r="D292" s="145" t="s">
        <v>5</v>
      </c>
    </row>
    <row r="293" spans="1:4">
      <c r="A293" s="137"/>
      <c r="B293" s="141" t="s">
        <v>172</v>
      </c>
      <c r="C293" s="134" t="s">
        <v>202</v>
      </c>
      <c r="D293" s="145" t="s">
        <v>47</v>
      </c>
    </row>
    <row r="294" spans="1:4">
      <c r="A294" s="137"/>
      <c r="B294" s="141" t="s">
        <v>185</v>
      </c>
      <c r="C294" s="151" t="s">
        <v>230</v>
      </c>
      <c r="D294" s="145" t="s">
        <v>47</v>
      </c>
    </row>
    <row r="295" spans="1:4">
      <c r="A295" s="137"/>
      <c r="B295" s="141" t="s">
        <v>194</v>
      </c>
      <c r="C295" s="142" t="s">
        <v>231</v>
      </c>
      <c r="D295" s="145" t="s">
        <v>5</v>
      </c>
    </row>
    <row r="296" spans="1:4">
      <c r="A296" s="137"/>
      <c r="B296" s="141" t="s">
        <v>207</v>
      </c>
      <c r="C296" s="134" t="s">
        <v>216</v>
      </c>
      <c r="D296" s="145" t="s">
        <v>47</v>
      </c>
    </row>
    <row r="297" spans="1:4">
      <c r="A297" s="137"/>
      <c r="B297" s="157" t="s">
        <v>211</v>
      </c>
      <c r="C297" s="154" t="s">
        <v>232</v>
      </c>
      <c r="D297" s="159" t="s">
        <v>5</v>
      </c>
    </row>
    <row r="298" spans="1:4">
      <c r="A298" s="137"/>
      <c r="B298" s="157" t="s">
        <v>212</v>
      </c>
      <c r="C298" s="158" t="s">
        <v>97</v>
      </c>
      <c r="D298" s="159" t="s">
        <v>47</v>
      </c>
    </row>
    <row r="299" spans="1:4">
      <c r="A299" s="137"/>
      <c r="B299" s="141" t="s">
        <v>213</v>
      </c>
      <c r="C299" s="142" t="s">
        <v>233</v>
      </c>
      <c r="D299" s="145" t="s">
        <v>5</v>
      </c>
    </row>
    <row r="300" spans="1:4">
      <c r="A300" s="137"/>
      <c r="B300" s="141" t="s">
        <v>217</v>
      </c>
      <c r="C300" s="151" t="s">
        <v>218</v>
      </c>
      <c r="D300" s="145" t="s">
        <v>47</v>
      </c>
    </row>
    <row r="301" spans="1:4">
      <c r="A301" s="137"/>
      <c r="B301" s="141" t="s">
        <v>118</v>
      </c>
      <c r="C301" s="151" t="s">
        <v>234</v>
      </c>
      <c r="D301" s="145" t="s">
        <v>47</v>
      </c>
    </row>
    <row r="302" spans="1:4">
      <c r="A302" s="137"/>
      <c r="B302" s="141" t="s">
        <v>219</v>
      </c>
      <c r="C302" s="142" t="s">
        <v>235</v>
      </c>
      <c r="D302" s="145" t="s">
        <v>5</v>
      </c>
    </row>
    <row r="303" spans="1:4">
      <c r="A303" s="137"/>
      <c r="B303" s="141" t="s">
        <v>221</v>
      </c>
      <c r="C303" s="151" t="s">
        <v>222</v>
      </c>
      <c r="D303" s="145" t="s">
        <v>47</v>
      </c>
    </row>
    <row r="304" spans="1:4">
      <c r="A304" s="137"/>
      <c r="B304" s="141" t="s">
        <v>224</v>
      </c>
      <c r="C304" s="142" t="s">
        <v>236</v>
      </c>
      <c r="D304" s="145" t="s">
        <v>5</v>
      </c>
    </row>
    <row r="305" spans="1:4">
      <c r="A305" s="137"/>
      <c r="B305" s="141" t="s">
        <v>237</v>
      </c>
      <c r="C305" s="151" t="s">
        <v>97</v>
      </c>
      <c r="D305" s="145" t="s">
        <v>47</v>
      </c>
    </row>
    <row r="306" spans="1:4">
      <c r="A306" s="143"/>
      <c r="B306" s="141" t="s">
        <v>238</v>
      </c>
      <c r="C306" s="151" t="s">
        <v>239</v>
      </c>
      <c r="D306" s="145" t="s">
        <v>47</v>
      </c>
    </row>
    <row r="308" spans="1:4">
      <c r="A308" s="144">
        <v>45986</v>
      </c>
      <c r="B308" s="155" t="s">
        <v>50</v>
      </c>
      <c r="C308" s="151" t="s">
        <v>106</v>
      </c>
      <c r="D308" s="145" t="s">
        <v>47</v>
      </c>
    </row>
    <row r="309" spans="1:4">
      <c r="A309" s="137"/>
      <c r="B309" s="155" t="s">
        <v>144</v>
      </c>
      <c r="C309" s="151" t="s">
        <v>134</v>
      </c>
      <c r="D309" s="145" t="s">
        <v>47</v>
      </c>
    </row>
    <row r="310" spans="1:4">
      <c r="A310" s="137"/>
      <c r="B310" s="141" t="s">
        <v>107</v>
      </c>
      <c r="C310" s="134" t="s">
        <v>226</v>
      </c>
      <c r="D310" s="145" t="s">
        <v>47</v>
      </c>
    </row>
    <row r="311" spans="1:4">
      <c r="A311" s="137"/>
      <c r="B311" s="141" t="s">
        <v>160</v>
      </c>
      <c r="C311" s="134" t="s">
        <v>228</v>
      </c>
      <c r="D311" s="145" t="s">
        <v>47</v>
      </c>
    </row>
    <row r="312" spans="1:4">
      <c r="A312" s="137"/>
      <c r="B312" s="141" t="s">
        <v>172</v>
      </c>
      <c r="C312" s="134" t="s">
        <v>202</v>
      </c>
      <c r="D312" s="145" t="s">
        <v>47</v>
      </c>
    </row>
    <row r="313" spans="1:4">
      <c r="A313" s="137"/>
      <c r="B313" s="141" t="s">
        <v>185</v>
      </c>
      <c r="C313" s="142" t="s">
        <v>171</v>
      </c>
      <c r="D313" s="145" t="s">
        <v>5</v>
      </c>
    </row>
    <row r="314" spans="1:4">
      <c r="A314" s="137"/>
      <c r="B314" s="141" t="s">
        <v>207</v>
      </c>
      <c r="C314" s="142" t="s">
        <v>240</v>
      </c>
      <c r="D314" s="145" t="s">
        <v>5</v>
      </c>
    </row>
    <row r="315" spans="1:4">
      <c r="A315" s="137"/>
      <c r="B315" s="157" t="s">
        <v>212</v>
      </c>
      <c r="C315" s="154" t="s">
        <v>241</v>
      </c>
      <c r="D315" s="159" t="s">
        <v>5</v>
      </c>
    </row>
    <row r="316" spans="1:4">
      <c r="A316" s="137"/>
      <c r="B316" s="141" t="s">
        <v>217</v>
      </c>
      <c r="C316" s="134" t="s">
        <v>242</v>
      </c>
      <c r="D316" s="145" t="s">
        <v>47</v>
      </c>
    </row>
    <row r="317" spans="1:4">
      <c r="A317" s="137"/>
      <c r="B317" s="141" t="s">
        <v>118</v>
      </c>
      <c r="C317" s="142" t="s">
        <v>171</v>
      </c>
      <c r="D317" s="145" t="s">
        <v>5</v>
      </c>
    </row>
    <row r="318" spans="1:4">
      <c r="A318" s="137"/>
      <c r="B318" s="141" t="s">
        <v>243</v>
      </c>
      <c r="C318" s="142" t="s">
        <v>171</v>
      </c>
      <c r="D318" s="145" t="s">
        <v>5</v>
      </c>
    </row>
    <row r="319" spans="1:4">
      <c r="A319" s="137"/>
      <c r="B319" s="141" t="s">
        <v>221</v>
      </c>
      <c r="C319" s="151" t="s">
        <v>244</v>
      </c>
      <c r="D319" s="145" t="s">
        <v>47</v>
      </c>
    </row>
    <row r="320" spans="1:4">
      <c r="A320" s="137"/>
      <c r="B320" s="141" t="s">
        <v>237</v>
      </c>
      <c r="C320" s="142" t="s">
        <v>171</v>
      </c>
      <c r="D320" s="145" t="s">
        <v>5</v>
      </c>
    </row>
    <row r="321" spans="1:4">
      <c r="A321" s="137"/>
      <c r="B321" s="141" t="s">
        <v>238</v>
      </c>
      <c r="C321" s="151" t="s">
        <v>245</v>
      </c>
      <c r="D321" s="145" t="s">
        <v>47</v>
      </c>
    </row>
    <row r="322" spans="1:4">
      <c r="A322" s="143"/>
      <c r="B322" s="141" t="s">
        <v>246</v>
      </c>
      <c r="C322" s="134" t="s">
        <v>247</v>
      </c>
      <c r="D322" s="145" t="s">
        <v>47</v>
      </c>
    </row>
    <row r="324" spans="1:4">
      <c r="A324" s="144">
        <v>45987</v>
      </c>
      <c r="B324" s="155" t="s">
        <v>50</v>
      </c>
      <c r="C324" s="151" t="s">
        <v>106</v>
      </c>
      <c r="D324" s="145" t="s">
        <v>47</v>
      </c>
    </row>
    <row r="325" spans="1:4">
      <c r="A325" s="137"/>
      <c r="B325" s="155" t="s">
        <v>144</v>
      </c>
      <c r="C325" s="151" t="s">
        <v>134</v>
      </c>
      <c r="D325" s="145" t="s">
        <v>47</v>
      </c>
    </row>
    <row r="326" spans="1:4">
      <c r="A326" s="137"/>
      <c r="B326" s="141" t="s">
        <v>107</v>
      </c>
      <c r="C326" s="134" t="s">
        <v>226</v>
      </c>
      <c r="D326" s="145" t="s">
        <v>47</v>
      </c>
    </row>
    <row r="327" spans="1:4">
      <c r="A327" s="137"/>
      <c r="B327" s="141" t="s">
        <v>160</v>
      </c>
      <c r="C327" s="134" t="s">
        <v>248</v>
      </c>
      <c r="D327" s="145" t="s">
        <v>47</v>
      </c>
    </row>
    <row r="328" spans="1:4">
      <c r="A328" s="137"/>
      <c r="B328" s="141" t="s">
        <v>172</v>
      </c>
      <c r="C328" s="134" t="s">
        <v>249</v>
      </c>
      <c r="D328" s="145" t="s">
        <v>47</v>
      </c>
    </row>
    <row r="329" spans="1:4">
      <c r="A329" s="137"/>
      <c r="B329" s="141" t="s">
        <v>217</v>
      </c>
      <c r="C329" s="142" t="s">
        <v>250</v>
      </c>
      <c r="D329" s="145" t="s">
        <v>5</v>
      </c>
    </row>
    <row r="330" spans="1:4">
      <c r="A330" s="137"/>
      <c r="B330" s="141" t="s">
        <v>221</v>
      </c>
      <c r="C330" s="151" t="s">
        <v>251</v>
      </c>
      <c r="D330" s="145" t="s">
        <v>47</v>
      </c>
    </row>
    <row r="331" spans="1:4">
      <c r="A331" s="137"/>
      <c r="B331" s="141" t="s">
        <v>238</v>
      </c>
      <c r="C331" s="151" t="s">
        <v>252</v>
      </c>
      <c r="D331" s="145" t="s">
        <v>47</v>
      </c>
    </row>
    <row r="332" spans="1:4">
      <c r="A332" s="137"/>
      <c r="B332" s="141" t="s">
        <v>253</v>
      </c>
      <c r="C332" s="134" t="s">
        <v>254</v>
      </c>
      <c r="D332" s="145" t="s">
        <v>47</v>
      </c>
    </row>
    <row r="333" spans="1:4">
      <c r="A333" s="137"/>
      <c r="B333" s="141" t="s">
        <v>255</v>
      </c>
      <c r="C333" s="142" t="s">
        <v>256</v>
      </c>
      <c r="D333" s="145" t="s">
        <v>5</v>
      </c>
    </row>
    <row r="334" spans="1:4">
      <c r="A334" s="137"/>
      <c r="B334" s="141" t="s">
        <v>257</v>
      </c>
      <c r="C334" s="142" t="s">
        <v>256</v>
      </c>
      <c r="D334" s="145" t="s">
        <v>5</v>
      </c>
    </row>
    <row r="335" spans="1:4">
      <c r="A335" s="137"/>
      <c r="B335" s="141" t="s">
        <v>258</v>
      </c>
      <c r="C335" s="142" t="s">
        <v>256</v>
      </c>
      <c r="D335" s="145" t="s">
        <v>5</v>
      </c>
    </row>
    <row r="336" spans="1:4">
      <c r="A336" s="137"/>
      <c r="B336" s="141" t="s">
        <v>259</v>
      </c>
      <c r="C336" s="134" t="s">
        <v>97</v>
      </c>
      <c r="D336" s="145" t="s">
        <v>47</v>
      </c>
    </row>
    <row r="337" spans="1:4">
      <c r="A337" s="137"/>
      <c r="B337" s="141" t="s">
        <v>260</v>
      </c>
      <c r="C337" s="134" t="s">
        <v>261</v>
      </c>
      <c r="D337" s="145" t="s">
        <v>47</v>
      </c>
    </row>
    <row r="338" spans="1:4">
      <c r="A338" s="143"/>
      <c r="B338" s="141" t="s">
        <v>262</v>
      </c>
      <c r="C338" s="142" t="s">
        <v>171</v>
      </c>
      <c r="D338" s="145" t="s">
        <v>5</v>
      </c>
    </row>
    <row r="340" spans="1:4">
      <c r="A340" s="144">
        <v>45988</v>
      </c>
      <c r="B340" s="155" t="s">
        <v>50</v>
      </c>
      <c r="C340" s="151" t="s">
        <v>106</v>
      </c>
      <c r="D340" s="145" t="s">
        <v>47</v>
      </c>
    </row>
    <row r="341" spans="1:4">
      <c r="A341" s="137"/>
      <c r="B341" s="155" t="s">
        <v>144</v>
      </c>
      <c r="C341" s="151" t="s">
        <v>134</v>
      </c>
      <c r="D341" s="145" t="s">
        <v>47</v>
      </c>
    </row>
    <row r="342" spans="1:4">
      <c r="A342" s="137"/>
      <c r="B342" s="141" t="s">
        <v>107</v>
      </c>
      <c r="C342" s="134" t="s">
        <v>263</v>
      </c>
      <c r="D342" s="145" t="s">
        <v>47</v>
      </c>
    </row>
    <row r="343" spans="1:4">
      <c r="A343" s="137"/>
      <c r="B343" s="141" t="s">
        <v>160</v>
      </c>
      <c r="C343" s="134" t="s">
        <v>264</v>
      </c>
      <c r="D343" s="145" t="s">
        <v>47</v>
      </c>
    </row>
    <row r="344" spans="1:4">
      <c r="A344" s="137"/>
      <c r="B344" s="141" t="s">
        <v>172</v>
      </c>
      <c r="C344" s="134" t="s">
        <v>249</v>
      </c>
      <c r="D344" s="145" t="s">
        <v>47</v>
      </c>
    </row>
    <row r="345" spans="1:4">
      <c r="A345" s="137"/>
      <c r="B345" s="141" t="s">
        <v>221</v>
      </c>
      <c r="C345" s="151" t="s">
        <v>251</v>
      </c>
      <c r="D345" s="145" t="s">
        <v>47</v>
      </c>
    </row>
    <row r="346" spans="1:4">
      <c r="A346" s="137"/>
      <c r="B346" s="141" t="s">
        <v>238</v>
      </c>
      <c r="C346" s="151" t="s">
        <v>265</v>
      </c>
      <c r="D346" s="145" t="s">
        <v>47</v>
      </c>
    </row>
    <row r="347" spans="1:4">
      <c r="A347" s="137"/>
      <c r="B347" s="141" t="s">
        <v>253</v>
      </c>
      <c r="C347" s="142" t="s">
        <v>171</v>
      </c>
      <c r="D347" s="145" t="s">
        <v>5</v>
      </c>
    </row>
    <row r="348" spans="1:4">
      <c r="A348" s="137"/>
      <c r="B348" s="141" t="s">
        <v>259</v>
      </c>
      <c r="C348" s="134" t="s">
        <v>97</v>
      </c>
      <c r="D348" s="145" t="s">
        <v>47</v>
      </c>
    </row>
    <row r="349" customFormat="1" spans="1:8">
      <c r="A349" s="137"/>
      <c r="B349" s="141" t="s">
        <v>260</v>
      </c>
      <c r="C349" s="142" t="s">
        <v>171</v>
      </c>
      <c r="D349" s="145" t="s">
        <v>5</v>
      </c>
      <c r="H349" s="131"/>
    </row>
    <row r="350" spans="1:4">
      <c r="A350" s="137"/>
      <c r="B350" s="141" t="s">
        <v>266</v>
      </c>
      <c r="C350" s="142" t="s">
        <v>171</v>
      </c>
      <c r="D350" s="145" t="s">
        <v>5</v>
      </c>
    </row>
    <row r="351" spans="1:4">
      <c r="A351" s="137"/>
      <c r="B351" s="141" t="s">
        <v>267</v>
      </c>
      <c r="C351" s="142" t="s">
        <v>171</v>
      </c>
      <c r="D351" s="145" t="s">
        <v>5</v>
      </c>
    </row>
    <row r="352" spans="1:4">
      <c r="A352" s="137"/>
      <c r="B352" s="141" t="s">
        <v>268</v>
      </c>
      <c r="C352" s="151" t="s">
        <v>269</v>
      </c>
      <c r="D352" s="145" t="s">
        <v>47</v>
      </c>
    </row>
    <row r="353" spans="1:4">
      <c r="A353" s="137"/>
      <c r="B353" s="141" t="s">
        <v>270</v>
      </c>
      <c r="C353" s="151" t="s">
        <v>269</v>
      </c>
      <c r="D353" s="145" t="s">
        <v>47</v>
      </c>
    </row>
    <row r="354" spans="1:4">
      <c r="A354" s="137"/>
      <c r="B354" s="141" t="s">
        <v>271</v>
      </c>
      <c r="C354" s="151" t="s">
        <v>269</v>
      </c>
      <c r="D354" s="145" t="s">
        <v>47</v>
      </c>
    </row>
    <row r="355" spans="1:4">
      <c r="A355" s="137"/>
      <c r="B355" s="141" t="s">
        <v>272</v>
      </c>
      <c r="C355" s="151" t="s">
        <v>97</v>
      </c>
      <c r="D355" s="145" t="s">
        <v>47</v>
      </c>
    </row>
    <row r="356" spans="1:4">
      <c r="A356" s="143"/>
      <c r="B356" s="141" t="s">
        <v>273</v>
      </c>
      <c r="C356" s="142" t="s">
        <v>171</v>
      </c>
      <c r="D356" s="145" t="s">
        <v>5</v>
      </c>
    </row>
    <row r="358" customFormat="1" spans="1:8">
      <c r="A358" s="144">
        <v>45989</v>
      </c>
      <c r="B358" s="155" t="s">
        <v>50</v>
      </c>
      <c r="C358" s="151" t="s">
        <v>106</v>
      </c>
      <c r="D358" s="145" t="s">
        <v>47</v>
      </c>
      <c r="H358" s="131"/>
    </row>
    <row r="359" customFormat="1" spans="1:8">
      <c r="A359" s="137"/>
      <c r="B359" s="155" t="s">
        <v>144</v>
      </c>
      <c r="C359" s="151" t="s">
        <v>134</v>
      </c>
      <c r="D359" s="145" t="s">
        <v>47</v>
      </c>
      <c r="H359" s="131"/>
    </row>
    <row r="360" customFormat="1" spans="1:8">
      <c r="A360" s="137"/>
      <c r="B360" s="141" t="s">
        <v>107</v>
      </c>
      <c r="C360" s="134" t="s">
        <v>263</v>
      </c>
      <c r="D360" s="145" t="s">
        <v>47</v>
      </c>
      <c r="H360" s="131"/>
    </row>
    <row r="361" customFormat="1" spans="1:8">
      <c r="A361" s="137"/>
      <c r="B361" s="141" t="s">
        <v>160</v>
      </c>
      <c r="C361" s="142" t="s">
        <v>171</v>
      </c>
      <c r="D361" s="145" t="s">
        <v>5</v>
      </c>
      <c r="H361" s="131"/>
    </row>
    <row r="362" customFormat="1" spans="1:8">
      <c r="A362" s="137"/>
      <c r="B362" s="141" t="s">
        <v>172</v>
      </c>
      <c r="C362" s="134" t="s">
        <v>249</v>
      </c>
      <c r="D362" s="145" t="s">
        <v>47</v>
      </c>
      <c r="H362" s="131"/>
    </row>
    <row r="363" customFormat="1" spans="1:8">
      <c r="A363" s="137"/>
      <c r="B363" s="141" t="s">
        <v>221</v>
      </c>
      <c r="C363" s="142" t="s">
        <v>274</v>
      </c>
      <c r="D363" s="145" t="s">
        <v>5</v>
      </c>
      <c r="H363" s="131"/>
    </row>
    <row r="364" customFormat="1" spans="1:8">
      <c r="A364" s="137"/>
      <c r="B364" s="141" t="s">
        <v>238</v>
      </c>
      <c r="C364" s="151" t="s">
        <v>265</v>
      </c>
      <c r="D364" s="145" t="s">
        <v>47</v>
      </c>
      <c r="H364" s="131"/>
    </row>
    <row r="365" customFormat="1" spans="1:8">
      <c r="A365" s="137"/>
      <c r="B365" s="141" t="s">
        <v>259</v>
      </c>
      <c r="C365" s="134" t="s">
        <v>97</v>
      </c>
      <c r="D365" s="145" t="s">
        <v>47</v>
      </c>
      <c r="H365" s="131"/>
    </row>
    <row r="366" customFormat="1" spans="1:8">
      <c r="A366" s="137"/>
      <c r="B366" s="141" t="s">
        <v>268</v>
      </c>
      <c r="C366" s="142" t="s">
        <v>171</v>
      </c>
      <c r="D366" s="145" t="s">
        <v>5</v>
      </c>
      <c r="H366" s="131"/>
    </row>
    <row r="367" customFormat="1" spans="1:8">
      <c r="A367" s="137"/>
      <c r="B367" s="141" t="s">
        <v>270</v>
      </c>
      <c r="C367" s="142" t="s">
        <v>171</v>
      </c>
      <c r="D367" s="145" t="s">
        <v>5</v>
      </c>
      <c r="H367" s="131"/>
    </row>
    <row r="368" customFormat="1" spans="1:8">
      <c r="A368" s="137"/>
      <c r="B368" s="141" t="s">
        <v>271</v>
      </c>
      <c r="C368" s="151" t="s">
        <v>275</v>
      </c>
      <c r="D368" s="145" t="s">
        <v>47</v>
      </c>
      <c r="H368" s="131"/>
    </row>
    <row r="369" customFormat="1" spans="1:8">
      <c r="A369" s="137"/>
      <c r="B369" s="141" t="s">
        <v>272</v>
      </c>
      <c r="C369" s="151" t="s">
        <v>97</v>
      </c>
      <c r="D369" s="145" t="s">
        <v>47</v>
      </c>
      <c r="H369" s="131"/>
    </row>
    <row r="370" spans="1:4">
      <c r="A370" s="143"/>
      <c r="B370" s="141" t="s">
        <v>276</v>
      </c>
      <c r="C370" s="151" t="s">
        <v>269</v>
      </c>
      <c r="D370" s="145" t="s">
        <v>47</v>
      </c>
    </row>
    <row r="372" spans="1:4">
      <c r="A372" s="146">
        <v>45990</v>
      </c>
      <c r="B372" s="155" t="s">
        <v>50</v>
      </c>
      <c r="C372" s="151" t="s">
        <v>106</v>
      </c>
      <c r="D372" s="145" t="s">
        <v>47</v>
      </c>
    </row>
    <row r="373" spans="1:4">
      <c r="A373" s="146"/>
      <c r="B373" s="155" t="s">
        <v>144</v>
      </c>
      <c r="C373" s="151" t="s">
        <v>134</v>
      </c>
      <c r="D373" s="145" t="s">
        <v>47</v>
      </c>
    </row>
    <row r="374" spans="1:4">
      <c r="A374" s="146"/>
      <c r="B374" s="141" t="s">
        <v>107</v>
      </c>
      <c r="C374" s="134" t="s">
        <v>263</v>
      </c>
      <c r="D374" s="145" t="s">
        <v>47</v>
      </c>
    </row>
    <row r="375" spans="1:4">
      <c r="A375" s="146"/>
      <c r="B375" s="141" t="s">
        <v>172</v>
      </c>
      <c r="C375" s="134" t="s">
        <v>249</v>
      </c>
      <c r="D375" s="145" t="s">
        <v>47</v>
      </c>
    </row>
    <row r="376" spans="1:4">
      <c r="A376" s="146"/>
      <c r="B376" s="141" t="s">
        <v>238</v>
      </c>
      <c r="C376" s="151" t="s">
        <v>277</v>
      </c>
      <c r="D376" s="145" t="s">
        <v>47</v>
      </c>
    </row>
    <row r="377" spans="1:4">
      <c r="A377" s="146"/>
      <c r="B377" s="141" t="s">
        <v>259</v>
      </c>
      <c r="C377" s="134" t="s">
        <v>97</v>
      </c>
      <c r="D377" s="145" t="s">
        <v>47</v>
      </c>
    </row>
    <row r="378" spans="1:4">
      <c r="A378" s="146"/>
      <c r="B378" s="141" t="s">
        <v>271</v>
      </c>
      <c r="C378" s="151" t="s">
        <v>275</v>
      </c>
      <c r="D378" s="145" t="s">
        <v>47</v>
      </c>
    </row>
    <row r="379" spans="1:4">
      <c r="A379" s="146"/>
      <c r="B379" s="141" t="s">
        <v>272</v>
      </c>
      <c r="C379" s="151" t="s">
        <v>97</v>
      </c>
      <c r="D379" s="145" t="s">
        <v>47</v>
      </c>
    </row>
    <row r="380" spans="1:4">
      <c r="A380" s="146"/>
      <c r="B380" s="141" t="s">
        <v>276</v>
      </c>
      <c r="C380" s="142" t="s">
        <v>171</v>
      </c>
      <c r="D380" s="145" t="s">
        <v>5</v>
      </c>
    </row>
    <row r="381" spans="1:4">
      <c r="A381" s="146"/>
      <c r="B381" s="141" t="s">
        <v>278</v>
      </c>
      <c r="C381" s="142" t="s">
        <v>171</v>
      </c>
      <c r="D381" s="145" t="s">
        <v>5</v>
      </c>
    </row>
    <row r="382" spans="1:4">
      <c r="A382" s="146"/>
      <c r="B382" s="141" t="s">
        <v>279</v>
      </c>
      <c r="C382" s="151" t="s">
        <v>269</v>
      </c>
      <c r="D382" s="145" t="s">
        <v>47</v>
      </c>
    </row>
    <row r="384" spans="1:4">
      <c r="A384" s="144">
        <v>45992</v>
      </c>
      <c r="B384" s="155" t="s">
        <v>50</v>
      </c>
      <c r="C384" s="151" t="s">
        <v>106</v>
      </c>
      <c r="D384" s="145" t="s">
        <v>47</v>
      </c>
    </row>
    <row r="385" spans="1:4">
      <c r="A385" s="137"/>
      <c r="B385" s="155" t="s">
        <v>144</v>
      </c>
      <c r="C385" s="151" t="s">
        <v>134</v>
      </c>
      <c r="D385" s="145" t="s">
        <v>47</v>
      </c>
    </row>
    <row r="386" spans="1:4">
      <c r="A386" s="137"/>
      <c r="B386" s="141" t="s">
        <v>107</v>
      </c>
      <c r="C386" s="134" t="s">
        <v>263</v>
      </c>
      <c r="D386" s="145" t="s">
        <v>47</v>
      </c>
    </row>
    <row r="387" spans="1:4">
      <c r="A387" s="137"/>
      <c r="B387" s="141" t="s">
        <v>172</v>
      </c>
      <c r="C387" s="134" t="s">
        <v>280</v>
      </c>
      <c r="D387" s="145" t="s">
        <v>47</v>
      </c>
    </row>
    <row r="388" spans="1:4">
      <c r="A388" s="137"/>
      <c r="B388" s="141" t="s">
        <v>238</v>
      </c>
      <c r="C388" s="151" t="s">
        <v>265</v>
      </c>
      <c r="D388" s="145" t="s">
        <v>47</v>
      </c>
    </row>
    <row r="389" spans="1:4">
      <c r="A389" s="137"/>
      <c r="B389" s="141" t="s">
        <v>259</v>
      </c>
      <c r="C389" s="134" t="s">
        <v>97</v>
      </c>
      <c r="D389" s="145" t="s">
        <v>47</v>
      </c>
    </row>
    <row r="390" spans="1:4">
      <c r="A390" s="137"/>
      <c r="B390" s="141" t="s">
        <v>271</v>
      </c>
      <c r="C390" s="151" t="s">
        <v>275</v>
      </c>
      <c r="D390" s="145" t="s">
        <v>47</v>
      </c>
    </row>
    <row r="391" spans="1:4">
      <c r="A391" s="137"/>
      <c r="B391" s="141" t="s">
        <v>272</v>
      </c>
      <c r="C391" s="151" t="s">
        <v>97</v>
      </c>
      <c r="D391" s="145" t="s">
        <v>47</v>
      </c>
    </row>
    <row r="392" spans="1:4">
      <c r="A392" s="137"/>
      <c r="B392" s="141" t="s">
        <v>279</v>
      </c>
      <c r="C392" s="151" t="s">
        <v>269</v>
      </c>
      <c r="D392" s="145" t="s">
        <v>47</v>
      </c>
    </row>
    <row r="393" spans="1:4">
      <c r="A393" s="137"/>
      <c r="B393" s="141" t="s">
        <v>281</v>
      </c>
      <c r="C393" s="142" t="s">
        <v>171</v>
      </c>
      <c r="D393" s="145" t="s">
        <v>5</v>
      </c>
    </row>
    <row r="394" spans="1:4">
      <c r="A394" s="137"/>
      <c r="B394" s="141" t="s">
        <v>282</v>
      </c>
      <c r="C394" s="142" t="s">
        <v>171</v>
      </c>
      <c r="D394" s="145" t="s">
        <v>5</v>
      </c>
    </row>
    <row r="395" spans="1:4">
      <c r="A395" s="137"/>
      <c r="B395" s="141" t="s">
        <v>283</v>
      </c>
      <c r="C395" s="151" t="s">
        <v>97</v>
      </c>
      <c r="D395" s="145" t="s">
        <v>47</v>
      </c>
    </row>
    <row r="396" spans="1:4">
      <c r="A396" s="143"/>
      <c r="B396" s="141" t="s">
        <v>284</v>
      </c>
      <c r="C396" s="151" t="s">
        <v>269</v>
      </c>
      <c r="D396" s="145" t="s">
        <v>47</v>
      </c>
    </row>
    <row r="398" spans="1:4">
      <c r="A398" s="144">
        <v>45993</v>
      </c>
      <c r="B398" s="155" t="s">
        <v>50</v>
      </c>
      <c r="C398" s="151" t="s">
        <v>106</v>
      </c>
      <c r="D398" s="140" t="s">
        <v>47</v>
      </c>
    </row>
    <row r="399" spans="1:4">
      <c r="A399" s="137"/>
      <c r="B399" s="155" t="s">
        <v>144</v>
      </c>
      <c r="C399" s="151" t="s">
        <v>134</v>
      </c>
      <c r="D399" s="140" t="s">
        <v>47</v>
      </c>
    </row>
    <row r="400" spans="1:4">
      <c r="A400" s="137"/>
      <c r="B400" s="141" t="s">
        <v>107</v>
      </c>
      <c r="C400" s="134" t="s">
        <v>263</v>
      </c>
      <c r="D400" s="140" t="s">
        <v>47</v>
      </c>
    </row>
    <row r="401" spans="1:4">
      <c r="A401" s="137"/>
      <c r="B401" s="141" t="s">
        <v>172</v>
      </c>
      <c r="C401" s="134" t="s">
        <v>280</v>
      </c>
      <c r="D401" s="140" t="s">
        <v>47</v>
      </c>
    </row>
    <row r="402" spans="1:4">
      <c r="A402" s="137"/>
      <c r="B402" s="141" t="s">
        <v>238</v>
      </c>
      <c r="C402" s="151" t="s">
        <v>285</v>
      </c>
      <c r="D402" s="140" t="s">
        <v>47</v>
      </c>
    </row>
    <row r="403" spans="1:4">
      <c r="A403" s="137"/>
      <c r="B403" s="141" t="s">
        <v>259</v>
      </c>
      <c r="C403" s="134" t="s">
        <v>97</v>
      </c>
      <c r="D403" s="140" t="s">
        <v>47</v>
      </c>
    </row>
    <row r="404" spans="1:4">
      <c r="A404" s="137"/>
      <c r="B404" s="141" t="s">
        <v>271</v>
      </c>
      <c r="C404" s="151" t="s">
        <v>275</v>
      </c>
      <c r="D404" s="140" t="s">
        <v>47</v>
      </c>
    </row>
    <row r="405" spans="1:4">
      <c r="A405" s="137"/>
      <c r="B405" s="141" t="s">
        <v>272</v>
      </c>
      <c r="C405" s="151" t="s">
        <v>97</v>
      </c>
      <c r="D405" s="140" t="s">
        <v>47</v>
      </c>
    </row>
    <row r="406" spans="1:4">
      <c r="A406" s="137"/>
      <c r="B406" s="141" t="s">
        <v>279</v>
      </c>
      <c r="C406" s="151" t="s">
        <v>286</v>
      </c>
      <c r="D406" s="140" t="s">
        <v>47</v>
      </c>
    </row>
    <row r="407" spans="1:4">
      <c r="A407" s="137"/>
      <c r="B407" s="141" t="s">
        <v>283</v>
      </c>
      <c r="C407" s="151" t="s">
        <v>97</v>
      </c>
      <c r="D407" s="140" t="s">
        <v>47</v>
      </c>
    </row>
    <row r="408" spans="1:4">
      <c r="A408" s="137"/>
      <c r="B408" s="141" t="s">
        <v>284</v>
      </c>
      <c r="C408" s="151" t="s">
        <v>97</v>
      </c>
      <c r="D408" s="140" t="s">
        <v>47</v>
      </c>
    </row>
    <row r="409" spans="1:4">
      <c r="A409" s="137"/>
      <c r="B409" s="141" t="s">
        <v>287</v>
      </c>
      <c r="C409" s="151" t="s">
        <v>269</v>
      </c>
      <c r="D409" s="140" t="s">
        <v>47</v>
      </c>
    </row>
    <row r="410" spans="1:4">
      <c r="A410" s="143"/>
      <c r="B410" s="141" t="s">
        <v>288</v>
      </c>
      <c r="C410" s="151" t="s">
        <v>269</v>
      </c>
      <c r="D410" s="145" t="s">
        <v>47</v>
      </c>
    </row>
    <row r="412" spans="1:4">
      <c r="A412" s="144">
        <v>45994</v>
      </c>
      <c r="B412" s="155" t="s">
        <v>50</v>
      </c>
      <c r="C412" s="151" t="s">
        <v>106</v>
      </c>
      <c r="D412" s="145" t="s">
        <v>47</v>
      </c>
    </row>
    <row r="413" spans="1:4">
      <c r="A413" s="137"/>
      <c r="B413" s="155" t="s">
        <v>144</v>
      </c>
      <c r="C413" s="151" t="s">
        <v>134</v>
      </c>
      <c r="D413" s="145" t="s">
        <v>47</v>
      </c>
    </row>
    <row r="414" spans="1:4">
      <c r="A414" s="137"/>
      <c r="B414" s="141" t="s">
        <v>107</v>
      </c>
      <c r="C414" s="134" t="s">
        <v>263</v>
      </c>
      <c r="D414" s="145" t="s">
        <v>47</v>
      </c>
    </row>
    <row r="415" spans="1:4">
      <c r="A415" s="137"/>
      <c r="B415" s="141" t="s">
        <v>172</v>
      </c>
      <c r="C415" s="134" t="s">
        <v>280</v>
      </c>
      <c r="D415" s="145" t="s">
        <v>47</v>
      </c>
    </row>
    <row r="416" spans="1:4">
      <c r="A416" s="137"/>
      <c r="B416" s="141" t="s">
        <v>238</v>
      </c>
      <c r="C416" s="142" t="s">
        <v>289</v>
      </c>
      <c r="D416" s="145" t="s">
        <v>5</v>
      </c>
    </row>
    <row r="417" spans="1:4">
      <c r="A417" s="137"/>
      <c r="B417" s="141" t="s">
        <v>259</v>
      </c>
      <c r="C417" s="134" t="s">
        <v>97</v>
      </c>
      <c r="D417" s="145" t="s">
        <v>47</v>
      </c>
    </row>
    <row r="418" spans="1:4">
      <c r="A418" s="137"/>
      <c r="B418" s="141" t="s">
        <v>271</v>
      </c>
      <c r="C418" s="151" t="s">
        <v>275</v>
      </c>
      <c r="D418" s="145" t="s">
        <v>47</v>
      </c>
    </row>
    <row r="419" spans="1:4">
      <c r="A419" s="137"/>
      <c r="B419" s="141" t="s">
        <v>272</v>
      </c>
      <c r="C419" s="151" t="s">
        <v>97</v>
      </c>
      <c r="D419" s="145" t="s">
        <v>47</v>
      </c>
    </row>
    <row r="420" spans="1:4">
      <c r="A420" s="137"/>
      <c r="B420" s="141" t="s">
        <v>279</v>
      </c>
      <c r="C420" s="151" t="s">
        <v>286</v>
      </c>
      <c r="D420" s="145" t="s">
        <v>47</v>
      </c>
    </row>
    <row r="421" spans="1:4">
      <c r="A421" s="137"/>
      <c r="B421" s="141" t="s">
        <v>283</v>
      </c>
      <c r="C421" s="142" t="s">
        <v>290</v>
      </c>
      <c r="D421" s="145" t="s">
        <v>5</v>
      </c>
    </row>
    <row r="422" spans="1:4">
      <c r="A422" s="137"/>
      <c r="B422" s="141" t="s">
        <v>284</v>
      </c>
      <c r="C422" s="142" t="s">
        <v>291</v>
      </c>
      <c r="D422" s="145" t="s">
        <v>5</v>
      </c>
    </row>
    <row r="423" spans="1:4">
      <c r="A423" s="137"/>
      <c r="B423" s="141" t="s">
        <v>287</v>
      </c>
      <c r="C423" s="151" t="s">
        <v>292</v>
      </c>
      <c r="D423" s="145" t="s">
        <v>47</v>
      </c>
    </row>
    <row r="424" spans="1:4">
      <c r="A424" s="137"/>
      <c r="B424" s="141" t="s">
        <v>288</v>
      </c>
      <c r="C424" s="142" t="s">
        <v>293</v>
      </c>
      <c r="D424" s="145" t="s">
        <v>5</v>
      </c>
    </row>
    <row r="425" spans="1:4">
      <c r="A425" s="137"/>
      <c r="B425" s="141" t="s">
        <v>294</v>
      </c>
      <c r="C425" s="151" t="s">
        <v>269</v>
      </c>
      <c r="D425" s="145" t="s">
        <v>47</v>
      </c>
    </row>
    <row r="426" spans="1:4">
      <c r="A426" s="143"/>
      <c r="B426" s="141" t="s">
        <v>295</v>
      </c>
      <c r="C426" s="142" t="s">
        <v>171</v>
      </c>
      <c r="D426" s="145" t="s">
        <v>5</v>
      </c>
    </row>
    <row r="428" spans="1:4">
      <c r="A428" s="144">
        <v>45995</v>
      </c>
      <c r="B428" s="155" t="s">
        <v>50</v>
      </c>
      <c r="C428" s="151" t="s">
        <v>106</v>
      </c>
      <c r="D428" s="145" t="s">
        <v>47</v>
      </c>
    </row>
    <row r="429" spans="1:4">
      <c r="A429" s="137"/>
      <c r="B429" s="155" t="s">
        <v>144</v>
      </c>
      <c r="C429" s="151" t="s">
        <v>134</v>
      </c>
      <c r="D429" s="145" t="s">
        <v>47</v>
      </c>
    </row>
    <row r="430" spans="1:4">
      <c r="A430" s="137"/>
      <c r="B430" s="141" t="s">
        <v>107</v>
      </c>
      <c r="C430" s="134" t="s">
        <v>263</v>
      </c>
      <c r="D430" s="145" t="s">
        <v>47</v>
      </c>
    </row>
    <row r="431" spans="1:4">
      <c r="A431" s="137"/>
      <c r="B431" s="141" t="s">
        <v>172</v>
      </c>
      <c r="C431" s="134" t="s">
        <v>280</v>
      </c>
      <c r="D431" s="145" t="s">
        <v>47</v>
      </c>
    </row>
    <row r="432" spans="1:4">
      <c r="A432" s="137"/>
      <c r="B432" s="141" t="s">
        <v>259</v>
      </c>
      <c r="C432" s="134" t="s">
        <v>97</v>
      </c>
      <c r="D432" s="145" t="s">
        <v>47</v>
      </c>
    </row>
    <row r="433" spans="1:4">
      <c r="A433" s="137"/>
      <c r="B433" s="141" t="s">
        <v>271</v>
      </c>
      <c r="C433" s="151" t="s">
        <v>275</v>
      </c>
      <c r="D433" s="145" t="s">
        <v>47</v>
      </c>
    </row>
    <row r="434" spans="1:4">
      <c r="A434" s="137"/>
      <c r="B434" s="141" t="s">
        <v>272</v>
      </c>
      <c r="C434" s="151" t="s">
        <v>97</v>
      </c>
      <c r="D434" s="145" t="s">
        <v>47</v>
      </c>
    </row>
    <row r="435" spans="1:4">
      <c r="A435" s="137"/>
      <c r="B435" s="141" t="s">
        <v>279</v>
      </c>
      <c r="C435" s="151" t="s">
        <v>286</v>
      </c>
      <c r="D435" s="145" t="s">
        <v>47</v>
      </c>
    </row>
    <row r="436" spans="1:4">
      <c r="A436" s="137"/>
      <c r="B436" s="141" t="s">
        <v>287</v>
      </c>
      <c r="C436" s="151" t="s">
        <v>292</v>
      </c>
      <c r="D436" s="145" t="s">
        <v>47</v>
      </c>
    </row>
    <row r="437" spans="1:4">
      <c r="A437" s="137"/>
      <c r="B437" s="141" t="s">
        <v>294</v>
      </c>
      <c r="C437" s="142" t="s">
        <v>171</v>
      </c>
      <c r="D437" s="145" t="s">
        <v>5</v>
      </c>
    </row>
    <row r="438" spans="1:4">
      <c r="A438" s="137"/>
      <c r="B438" s="141" t="s">
        <v>296</v>
      </c>
      <c r="C438" s="142" t="s">
        <v>171</v>
      </c>
      <c r="D438" s="145" t="s">
        <v>5</v>
      </c>
    </row>
    <row r="439" spans="1:4">
      <c r="A439" s="137"/>
      <c r="B439" s="141" t="s">
        <v>297</v>
      </c>
      <c r="C439" s="151" t="s">
        <v>269</v>
      </c>
      <c r="D439" s="145" t="s">
        <v>47</v>
      </c>
    </row>
    <row r="440" spans="1:4">
      <c r="A440" s="137"/>
      <c r="B440" s="141" t="s">
        <v>298</v>
      </c>
      <c r="C440" s="151" t="s">
        <v>269</v>
      </c>
      <c r="D440" s="145" t="s">
        <v>47</v>
      </c>
    </row>
    <row r="441" spans="1:4">
      <c r="A441" s="137"/>
      <c r="B441" s="141" t="s">
        <v>299</v>
      </c>
      <c r="C441" s="151" t="s">
        <v>269</v>
      </c>
      <c r="D441" s="145" t="s">
        <v>47</v>
      </c>
    </row>
    <row r="442" spans="1:4">
      <c r="A442" s="137"/>
      <c r="B442" s="141" t="s">
        <v>300</v>
      </c>
      <c r="C442" s="151" t="s">
        <v>269</v>
      </c>
      <c r="D442" s="145" t="s">
        <v>47</v>
      </c>
    </row>
    <row r="443" spans="1:4">
      <c r="A443" s="137"/>
      <c r="B443" s="141" t="s">
        <v>301</v>
      </c>
      <c r="C443" s="151" t="s">
        <v>269</v>
      </c>
      <c r="D443" s="145" t="s">
        <v>47</v>
      </c>
    </row>
    <row r="444" spans="1:4">
      <c r="A444" s="137"/>
      <c r="B444" s="141" t="s">
        <v>302</v>
      </c>
      <c r="C444" s="151" t="s">
        <v>269</v>
      </c>
      <c r="D444" s="145" t="s">
        <v>47</v>
      </c>
    </row>
    <row r="445" spans="1:4">
      <c r="A445" s="137"/>
      <c r="B445" s="141" t="s">
        <v>303</v>
      </c>
      <c r="C445" s="151" t="s">
        <v>269</v>
      </c>
      <c r="D445" s="145" t="s">
        <v>47</v>
      </c>
    </row>
    <row r="446" spans="1:4">
      <c r="A446" s="143"/>
      <c r="B446" s="141" t="s">
        <v>304</v>
      </c>
      <c r="C446" s="151" t="s">
        <v>269</v>
      </c>
      <c r="D446" s="145" t="s">
        <v>47</v>
      </c>
    </row>
    <row r="448" spans="1:4">
      <c r="A448" s="160">
        <v>45996</v>
      </c>
      <c r="B448" s="155" t="s">
        <v>50</v>
      </c>
      <c r="C448" s="151" t="s">
        <v>106</v>
      </c>
      <c r="D448" s="145" t="s">
        <v>47</v>
      </c>
    </row>
    <row r="449" spans="1:4">
      <c r="A449" s="161"/>
      <c r="B449" s="155" t="s">
        <v>144</v>
      </c>
      <c r="C449" s="151" t="s">
        <v>134</v>
      </c>
      <c r="D449" s="145" t="s">
        <v>47</v>
      </c>
    </row>
    <row r="450" spans="1:4">
      <c r="A450" s="161"/>
      <c r="B450" s="141" t="s">
        <v>107</v>
      </c>
      <c r="C450" s="134" t="s">
        <v>263</v>
      </c>
      <c r="D450" s="145" t="s">
        <v>47</v>
      </c>
    </row>
    <row r="451" spans="1:4">
      <c r="A451" s="161"/>
      <c r="B451" s="141" t="s">
        <v>172</v>
      </c>
      <c r="C451" s="134" t="s">
        <v>280</v>
      </c>
      <c r="D451" s="145" t="s">
        <v>47</v>
      </c>
    </row>
    <row r="452" spans="1:4">
      <c r="A452" s="161"/>
      <c r="B452" s="141" t="s">
        <v>259</v>
      </c>
      <c r="C452" s="134" t="s">
        <v>97</v>
      </c>
      <c r="D452" s="145" t="s">
        <v>47</v>
      </c>
    </row>
    <row r="453" spans="1:4">
      <c r="A453" s="161"/>
      <c r="B453" s="141" t="s">
        <v>271</v>
      </c>
      <c r="C453" s="151" t="s">
        <v>275</v>
      </c>
      <c r="D453" s="145" t="s">
        <v>47</v>
      </c>
    </row>
    <row r="454" spans="1:4">
      <c r="A454" s="161"/>
      <c r="B454" s="141" t="s">
        <v>272</v>
      </c>
      <c r="C454" s="151" t="s">
        <v>97</v>
      </c>
      <c r="D454" s="145" t="s">
        <v>47</v>
      </c>
    </row>
    <row r="455" spans="1:4">
      <c r="A455" s="161"/>
      <c r="B455" s="141" t="s">
        <v>279</v>
      </c>
      <c r="C455" s="151" t="s">
        <v>286</v>
      </c>
      <c r="D455" s="145" t="s">
        <v>47</v>
      </c>
    </row>
    <row r="456" spans="1:4">
      <c r="A456" s="161"/>
      <c r="B456" s="141" t="s">
        <v>287</v>
      </c>
      <c r="C456" s="151" t="s">
        <v>292</v>
      </c>
      <c r="D456" s="145" t="s">
        <v>47</v>
      </c>
    </row>
    <row r="457" spans="1:4">
      <c r="A457" s="161"/>
      <c r="B457" s="141" t="s">
        <v>297</v>
      </c>
      <c r="C457" s="151" t="s">
        <v>97</v>
      </c>
      <c r="D457" s="145" t="s">
        <v>47</v>
      </c>
    </row>
    <row r="458" spans="1:4">
      <c r="A458" s="161"/>
      <c r="B458" s="141" t="s">
        <v>298</v>
      </c>
      <c r="C458" s="151" t="s">
        <v>97</v>
      </c>
      <c r="D458" s="145" t="s">
        <v>47</v>
      </c>
    </row>
    <row r="459" spans="1:4">
      <c r="A459" s="161"/>
      <c r="B459" s="141" t="s">
        <v>299</v>
      </c>
      <c r="C459" s="142" t="s">
        <v>305</v>
      </c>
      <c r="D459" s="145" t="s">
        <v>5</v>
      </c>
    </row>
    <row r="460" spans="1:4">
      <c r="A460" s="161"/>
      <c r="B460" s="141" t="s">
        <v>300</v>
      </c>
      <c r="C460" s="142" t="s">
        <v>306</v>
      </c>
      <c r="D460" s="145" t="s">
        <v>5</v>
      </c>
    </row>
    <row r="461" spans="1:4">
      <c r="A461" s="161"/>
      <c r="B461" s="141" t="s">
        <v>301</v>
      </c>
      <c r="C461" s="142" t="s">
        <v>171</v>
      </c>
      <c r="D461" s="145" t="s">
        <v>5</v>
      </c>
    </row>
    <row r="462" spans="1:4">
      <c r="A462" s="161"/>
      <c r="B462" s="141" t="s">
        <v>302</v>
      </c>
      <c r="C462" s="151" t="s">
        <v>307</v>
      </c>
      <c r="D462" s="145" t="s">
        <v>47</v>
      </c>
    </row>
    <row r="463" spans="1:4">
      <c r="A463" s="161"/>
      <c r="B463" s="141" t="s">
        <v>303</v>
      </c>
      <c r="C463" s="151" t="s">
        <v>308</v>
      </c>
      <c r="D463" s="145" t="s">
        <v>47</v>
      </c>
    </row>
    <row r="464" spans="1:4">
      <c r="A464" s="161"/>
      <c r="B464" s="141" t="s">
        <v>304</v>
      </c>
      <c r="C464" s="151" t="s">
        <v>97</v>
      </c>
      <c r="D464" s="145" t="s">
        <v>47</v>
      </c>
    </row>
    <row r="465" spans="1:4">
      <c r="A465" s="161"/>
      <c r="B465" s="109" t="s">
        <v>309</v>
      </c>
      <c r="C465" s="162" t="s">
        <v>171</v>
      </c>
      <c r="D465" s="145" t="s">
        <v>5</v>
      </c>
    </row>
    <row r="466" spans="1:4">
      <c r="A466" s="161"/>
      <c r="B466" s="109" t="s">
        <v>310</v>
      </c>
      <c r="C466" s="162" t="s">
        <v>171</v>
      </c>
      <c r="D466" s="145" t="s">
        <v>5</v>
      </c>
    </row>
    <row r="467" spans="1:4">
      <c r="A467" s="161"/>
      <c r="B467" s="109" t="s">
        <v>311</v>
      </c>
      <c r="C467" s="163" t="s">
        <v>269</v>
      </c>
      <c r="D467" s="145" t="s">
        <v>47</v>
      </c>
    </row>
    <row r="468" ht="15.75" spans="1:4">
      <c r="A468" s="161"/>
      <c r="B468" s="164" t="s">
        <v>312</v>
      </c>
      <c r="C468" s="163" t="s">
        <v>269</v>
      </c>
      <c r="D468" s="145" t="s">
        <v>47</v>
      </c>
    </row>
    <row r="469" spans="1:4">
      <c r="A469" s="161"/>
      <c r="B469" s="109" t="s">
        <v>313</v>
      </c>
      <c r="C469" s="165" t="s">
        <v>269</v>
      </c>
      <c r="D469" s="145" t="s">
        <v>47</v>
      </c>
    </row>
    <row r="470" spans="1:4">
      <c r="A470" s="166"/>
      <c r="B470" s="109" t="s">
        <v>314</v>
      </c>
      <c r="C470" s="165" t="s">
        <v>315</v>
      </c>
      <c r="D470" s="145" t="s">
        <v>47</v>
      </c>
    </row>
  </sheetData>
  <mergeCells count="34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8"/>
  <sheetViews>
    <sheetView zoomScale="70" zoomScaleNormal="70" workbookViewId="0">
      <pane ySplit="1" topLeftCell="A28" activePane="bottomLeft" state="frozen"/>
      <selection/>
      <selection pane="bottomLeft" activeCell="C52" sqref="C52"/>
    </sheetView>
  </sheetViews>
  <sheetFormatPr defaultColWidth="14.1619047619048" defaultRowHeight="15.75"/>
  <cols>
    <col min="1" max="1" width="16.1619047619048" style="81" customWidth="1"/>
    <col min="2" max="2" width="74.5714285714286" style="82" customWidth="1"/>
    <col min="3" max="3" width="99.2857142857143" style="83" customWidth="1"/>
    <col min="4" max="4" width="6.16190476190476" style="84" customWidth="1"/>
    <col min="5" max="5" width="12.3333333333333" style="83" customWidth="1"/>
    <col min="6" max="6" width="17.5047619047619" style="85" customWidth="1"/>
    <col min="7" max="7" width="11.3333333333333" style="86" customWidth="1"/>
    <col min="8" max="8" width="27.8285714285714" style="83" customWidth="1"/>
    <col min="9" max="9" width="9" style="86" customWidth="1"/>
    <col min="10" max="10" width="27.5047619047619" style="83" customWidth="1"/>
    <col min="11" max="11" width="12.5047619047619" style="83" customWidth="1"/>
    <col min="12" max="12" width="27.5047619047619" style="83" customWidth="1"/>
    <col min="13" max="13" width="14.8285714285714" style="83" customWidth="1"/>
    <col min="14" max="14" width="15.5047619047619" style="83" customWidth="1"/>
    <col min="15" max="15" width="19.1619047619048" style="83" customWidth="1"/>
    <col min="16" max="16" width="13.5047619047619" style="83" customWidth="1"/>
    <col min="17" max="17" width="14.5047619047619" style="83" customWidth="1"/>
    <col min="18" max="18" width="17.5047619047619" style="83" customWidth="1"/>
    <col min="19" max="16384" width="14.1619047619048" style="83"/>
  </cols>
  <sheetData>
    <row r="1" s="79" customFormat="1" spans="1:10">
      <c r="A1" s="87" t="s">
        <v>316</v>
      </c>
      <c r="B1" s="87" t="s">
        <v>317</v>
      </c>
      <c r="C1" s="87" t="s">
        <v>318</v>
      </c>
      <c r="D1" s="87" t="s">
        <v>319</v>
      </c>
      <c r="E1" s="87" t="s">
        <v>320</v>
      </c>
      <c r="F1" s="88" t="s">
        <v>321</v>
      </c>
      <c r="G1" s="87" t="s">
        <v>322</v>
      </c>
      <c r="H1" s="87" t="s">
        <v>323</v>
      </c>
      <c r="I1" s="122"/>
      <c r="J1" s="123" t="s">
        <v>324</v>
      </c>
    </row>
    <row r="2" spans="1:10">
      <c r="A2" s="89">
        <v>45954</v>
      </c>
      <c r="B2" s="90" t="s">
        <v>325</v>
      </c>
      <c r="C2" s="91" t="s">
        <v>326</v>
      </c>
      <c r="D2" s="92">
        <v>16</v>
      </c>
      <c r="E2" s="91">
        <f t="shared" ref="E2:E45" si="0">$J$18*D2</f>
        <v>4840</v>
      </c>
      <c r="F2" s="93">
        <f>SUM(E2)</f>
        <v>4840</v>
      </c>
      <c r="G2" s="91"/>
      <c r="H2" s="94">
        <f>SUM(F2:F48)</f>
        <v>230868</v>
      </c>
      <c r="J2" s="124">
        <v>2000</v>
      </c>
    </row>
    <row r="3" spans="1:10">
      <c r="A3" s="95">
        <v>45956</v>
      </c>
      <c r="B3" s="96" t="s">
        <v>327</v>
      </c>
      <c r="C3" s="97" t="s">
        <v>328</v>
      </c>
      <c r="D3" s="98">
        <v>5.7</v>
      </c>
      <c r="E3" s="97">
        <f t="shared" si="0"/>
        <v>1724.25</v>
      </c>
      <c r="F3" s="99">
        <f>SUM(E3:E5)</f>
        <v>4537.5</v>
      </c>
      <c r="G3" s="97"/>
      <c r="H3" s="100"/>
      <c r="J3" s="123" t="s">
        <v>329</v>
      </c>
    </row>
    <row r="4" spans="1:10">
      <c r="A4" s="95"/>
      <c r="B4" s="96" t="s">
        <v>330</v>
      </c>
      <c r="C4" s="97" t="s">
        <v>331</v>
      </c>
      <c r="D4" s="98">
        <v>3.5</v>
      </c>
      <c r="E4" s="97">
        <f t="shared" si="0"/>
        <v>1058.75</v>
      </c>
      <c r="F4" s="99"/>
      <c r="G4" s="97"/>
      <c r="H4" s="100"/>
      <c r="J4" s="124">
        <v>60</v>
      </c>
    </row>
    <row r="5" s="80" customFormat="1" spans="1:10">
      <c r="A5" s="95"/>
      <c r="B5" s="96" t="s">
        <v>332</v>
      </c>
      <c r="C5" s="97" t="s">
        <v>333</v>
      </c>
      <c r="D5" s="98">
        <v>5.8</v>
      </c>
      <c r="E5" s="97">
        <f t="shared" si="0"/>
        <v>1754.5</v>
      </c>
      <c r="F5" s="99"/>
      <c r="G5" s="97"/>
      <c r="H5" s="100"/>
      <c r="I5" s="79"/>
      <c r="J5" s="123" t="s">
        <v>334</v>
      </c>
    </row>
    <row r="6" spans="1:10">
      <c r="A6" s="89">
        <v>45957</v>
      </c>
      <c r="B6" s="90" t="s">
        <v>335</v>
      </c>
      <c r="C6" s="91" t="s">
        <v>336</v>
      </c>
      <c r="D6" s="92">
        <v>23</v>
      </c>
      <c r="E6" s="91">
        <f t="shared" si="0"/>
        <v>6957.5</v>
      </c>
      <c r="F6" s="93">
        <f>SUM(E6)</f>
        <v>6957.5</v>
      </c>
      <c r="G6" s="91"/>
      <c r="H6" s="100"/>
      <c r="I6" s="125"/>
      <c r="J6" s="97">
        <v>15000</v>
      </c>
    </row>
    <row r="7" spans="1:10">
      <c r="A7" s="95">
        <v>45958</v>
      </c>
      <c r="B7" s="96" t="s">
        <v>337</v>
      </c>
      <c r="C7" s="97" t="s">
        <v>338</v>
      </c>
      <c r="D7" s="98">
        <v>23</v>
      </c>
      <c r="E7" s="97">
        <f t="shared" si="0"/>
        <v>6957.5</v>
      </c>
      <c r="F7" s="99">
        <f>SUM(E7:E8)</f>
        <v>8560.75</v>
      </c>
      <c r="G7" s="97"/>
      <c r="H7" s="100"/>
      <c r="I7" s="79"/>
      <c r="J7" s="123" t="s">
        <v>339</v>
      </c>
    </row>
    <row r="8" spans="1:10">
      <c r="A8" s="95"/>
      <c r="B8" s="96" t="s">
        <v>340</v>
      </c>
      <c r="C8" s="97" t="s">
        <v>341</v>
      </c>
      <c r="D8" s="98">
        <v>5.3</v>
      </c>
      <c r="E8" s="97">
        <f t="shared" si="0"/>
        <v>1603.25</v>
      </c>
      <c r="F8" s="99"/>
      <c r="G8" s="97"/>
      <c r="H8" s="100"/>
      <c r="I8" s="125"/>
      <c r="J8" s="97">
        <v>50000</v>
      </c>
    </row>
    <row r="9" spans="1:10">
      <c r="A9" s="89">
        <v>45959</v>
      </c>
      <c r="B9" s="90" t="s">
        <v>342</v>
      </c>
      <c r="C9" s="91" t="s">
        <v>343</v>
      </c>
      <c r="D9" s="92">
        <v>30</v>
      </c>
      <c r="E9" s="91">
        <f t="shared" si="0"/>
        <v>9075</v>
      </c>
      <c r="F9" s="93">
        <f>SUM(E9)</f>
        <v>9075</v>
      </c>
      <c r="G9" s="91"/>
      <c r="H9" s="100"/>
      <c r="I9" s="79"/>
      <c r="J9" s="123" t="s">
        <v>344</v>
      </c>
    </row>
    <row r="10" spans="1:10">
      <c r="A10" s="95">
        <v>45960</v>
      </c>
      <c r="B10" s="96" t="s">
        <v>345</v>
      </c>
      <c r="C10" s="97" t="s">
        <v>346</v>
      </c>
      <c r="D10" s="98">
        <v>30</v>
      </c>
      <c r="E10" s="97">
        <f t="shared" si="0"/>
        <v>9075</v>
      </c>
      <c r="F10" s="99">
        <f>SUM(E10:E15)</f>
        <v>26983</v>
      </c>
      <c r="G10" s="97"/>
      <c r="H10" s="100"/>
      <c r="J10" s="97">
        <v>55000</v>
      </c>
    </row>
    <row r="11" spans="1:10">
      <c r="A11" s="95"/>
      <c r="B11" s="96" t="s">
        <v>347</v>
      </c>
      <c r="C11" s="97" t="s">
        <v>348</v>
      </c>
      <c r="D11" s="98">
        <v>11</v>
      </c>
      <c r="E11" s="97">
        <f t="shared" si="0"/>
        <v>3327.5</v>
      </c>
      <c r="F11" s="99"/>
      <c r="G11" s="97"/>
      <c r="H11" s="100"/>
      <c r="I11" s="79"/>
      <c r="J11" s="126" t="s">
        <v>349</v>
      </c>
    </row>
    <row r="12" spans="1:10">
      <c r="A12" s="95"/>
      <c r="B12" s="96" t="s">
        <v>350</v>
      </c>
      <c r="C12" s="97" t="s">
        <v>351</v>
      </c>
      <c r="D12" s="98">
        <v>12</v>
      </c>
      <c r="E12" s="97">
        <f t="shared" si="0"/>
        <v>3630</v>
      </c>
      <c r="F12" s="99"/>
      <c r="G12" s="97"/>
      <c r="H12" s="100"/>
      <c r="J12" s="97">
        <f>J6/J4</f>
        <v>250</v>
      </c>
    </row>
    <row r="13" spans="1:10">
      <c r="A13" s="95"/>
      <c r="B13" s="96" t="s">
        <v>347</v>
      </c>
      <c r="C13" s="97" t="s">
        <v>352</v>
      </c>
      <c r="D13" s="98">
        <v>11</v>
      </c>
      <c r="E13" s="97">
        <f t="shared" si="0"/>
        <v>3327.5</v>
      </c>
      <c r="F13" s="99"/>
      <c r="G13" s="97"/>
      <c r="H13" s="100"/>
      <c r="I13" s="79"/>
      <c r="J13" s="126" t="s">
        <v>353</v>
      </c>
    </row>
    <row r="14" spans="1:10">
      <c r="A14" s="95"/>
      <c r="B14" s="96" t="s">
        <v>350</v>
      </c>
      <c r="C14" s="97" t="s">
        <v>354</v>
      </c>
      <c r="D14" s="98">
        <v>12</v>
      </c>
      <c r="E14" s="97">
        <f t="shared" si="0"/>
        <v>3630</v>
      </c>
      <c r="F14" s="99"/>
      <c r="G14" s="97"/>
      <c r="H14" s="100"/>
      <c r="J14" s="97">
        <f>J8/J2</f>
        <v>25</v>
      </c>
    </row>
    <row r="15" spans="1:10">
      <c r="A15" s="95"/>
      <c r="B15" s="96" t="s">
        <v>355</v>
      </c>
      <c r="C15" s="97" t="s">
        <v>356</v>
      </c>
      <c r="D15" s="98">
        <v>13.2</v>
      </c>
      <c r="E15" s="97">
        <f t="shared" si="0"/>
        <v>3993</v>
      </c>
      <c r="F15" s="99"/>
      <c r="G15" s="97"/>
      <c r="H15" s="100"/>
      <c r="I15" s="79"/>
      <c r="J15" s="126" t="s">
        <v>357</v>
      </c>
    </row>
    <row r="16" spans="1:10">
      <c r="A16" s="89">
        <v>45961</v>
      </c>
      <c r="B16" s="90" t="s">
        <v>358</v>
      </c>
      <c r="C16" s="91" t="s">
        <v>359</v>
      </c>
      <c r="D16" s="92">
        <v>11.4</v>
      </c>
      <c r="E16" s="91">
        <f t="shared" si="0"/>
        <v>3448.5</v>
      </c>
      <c r="F16" s="93">
        <f>SUM(E16:E17)</f>
        <v>7260</v>
      </c>
      <c r="G16" s="91"/>
      <c r="H16" s="100"/>
      <c r="J16" s="97">
        <f>J10/J2</f>
        <v>27.5</v>
      </c>
    </row>
    <row r="17" spans="1:10">
      <c r="A17" s="89"/>
      <c r="B17" s="90" t="s">
        <v>360</v>
      </c>
      <c r="C17" s="91" t="s">
        <v>361</v>
      </c>
      <c r="D17" s="92">
        <v>12.6</v>
      </c>
      <c r="E17" s="91">
        <f t="shared" si="0"/>
        <v>3811.5</v>
      </c>
      <c r="F17" s="93"/>
      <c r="G17" s="91"/>
      <c r="H17" s="100"/>
      <c r="I17" s="79"/>
      <c r="J17" s="127" t="s">
        <v>362</v>
      </c>
    </row>
    <row r="18" spans="1:10">
      <c r="A18" s="95">
        <v>45964</v>
      </c>
      <c r="B18" s="96" t="s">
        <v>363</v>
      </c>
      <c r="C18" s="97" t="s">
        <v>364</v>
      </c>
      <c r="D18" s="98">
        <v>24</v>
      </c>
      <c r="E18" s="97">
        <f t="shared" si="0"/>
        <v>7260</v>
      </c>
      <c r="F18" s="99">
        <f>SUM(E18:E19)</f>
        <v>11313.5</v>
      </c>
      <c r="G18" s="97"/>
      <c r="H18" s="100"/>
      <c r="J18" s="97">
        <f>SUM(J12,J14,J16)</f>
        <v>302.5</v>
      </c>
    </row>
    <row r="19" spans="1:9">
      <c r="A19" s="95"/>
      <c r="B19" s="96" t="s">
        <v>365</v>
      </c>
      <c r="C19" s="97" t="s">
        <v>366</v>
      </c>
      <c r="D19" s="98">
        <v>13.4</v>
      </c>
      <c r="E19" s="97">
        <f t="shared" si="0"/>
        <v>4053.5</v>
      </c>
      <c r="F19" s="99"/>
      <c r="G19" s="97"/>
      <c r="H19" s="100"/>
      <c r="I19" s="79"/>
    </row>
    <row r="20" spans="1:8">
      <c r="A20" s="101">
        <v>45966</v>
      </c>
      <c r="B20" s="102" t="s">
        <v>367</v>
      </c>
      <c r="C20" s="103" t="s">
        <v>368</v>
      </c>
      <c r="D20" s="104">
        <v>8.2</v>
      </c>
      <c r="E20" s="103">
        <f t="shared" si="0"/>
        <v>2480.5</v>
      </c>
      <c r="F20" s="105">
        <f>SUM(E20:E22)</f>
        <v>17303</v>
      </c>
      <c r="G20" s="103"/>
      <c r="H20" s="100"/>
    </row>
    <row r="21" spans="1:9">
      <c r="A21" s="101"/>
      <c r="B21" s="102" t="s">
        <v>369</v>
      </c>
      <c r="C21" s="103" t="s">
        <v>370</v>
      </c>
      <c r="D21" s="104">
        <v>27</v>
      </c>
      <c r="E21" s="103">
        <f t="shared" si="0"/>
        <v>8167.5</v>
      </c>
      <c r="F21" s="105"/>
      <c r="G21" s="103"/>
      <c r="H21" s="100"/>
      <c r="I21" s="79"/>
    </row>
    <row r="22" spans="1:8">
      <c r="A22" s="101"/>
      <c r="B22" s="102" t="s">
        <v>371</v>
      </c>
      <c r="C22" s="103" t="s">
        <v>372</v>
      </c>
      <c r="D22" s="104">
        <v>22</v>
      </c>
      <c r="E22" s="103">
        <f t="shared" si="0"/>
        <v>6655</v>
      </c>
      <c r="F22" s="105"/>
      <c r="G22" s="106"/>
      <c r="H22" s="100"/>
    </row>
    <row r="23" spans="1:8">
      <c r="A23" s="95">
        <v>45967</v>
      </c>
      <c r="B23" s="97" t="s">
        <v>363</v>
      </c>
      <c r="C23" s="97" t="s">
        <v>373</v>
      </c>
      <c r="D23" s="98">
        <v>24</v>
      </c>
      <c r="E23" s="97">
        <f t="shared" si="0"/>
        <v>7260</v>
      </c>
      <c r="F23" s="99">
        <f>SUM(E23:E24)</f>
        <v>10890</v>
      </c>
      <c r="G23" s="107"/>
      <c r="H23" s="100"/>
    </row>
    <row r="24" spans="1:8">
      <c r="A24" s="95"/>
      <c r="B24" s="96" t="s">
        <v>340</v>
      </c>
      <c r="C24" s="97" t="s">
        <v>374</v>
      </c>
      <c r="D24" s="98">
        <v>12</v>
      </c>
      <c r="E24" s="97">
        <f t="shared" si="0"/>
        <v>3630</v>
      </c>
      <c r="F24" s="99"/>
      <c r="G24" s="107"/>
      <c r="H24" s="100"/>
    </row>
    <row r="25" spans="1:8">
      <c r="A25" s="101">
        <v>45969</v>
      </c>
      <c r="B25" s="102" t="s">
        <v>375</v>
      </c>
      <c r="C25" s="103" t="s">
        <v>376</v>
      </c>
      <c r="D25" s="104">
        <v>12.4</v>
      </c>
      <c r="E25" s="103">
        <f t="shared" si="0"/>
        <v>3751</v>
      </c>
      <c r="F25" s="105">
        <f>SUM(E25)</f>
        <v>3751</v>
      </c>
      <c r="G25" s="106"/>
      <c r="H25" s="100"/>
    </row>
    <row r="26" spans="1:8">
      <c r="A26" s="95">
        <v>45971</v>
      </c>
      <c r="B26" s="96" t="s">
        <v>377</v>
      </c>
      <c r="C26" s="97" t="s">
        <v>378</v>
      </c>
      <c r="D26" s="98">
        <v>15.8</v>
      </c>
      <c r="E26" s="97">
        <f t="shared" si="0"/>
        <v>4779.5</v>
      </c>
      <c r="F26" s="99">
        <f>SUM(E26)</f>
        <v>4779.5</v>
      </c>
      <c r="G26" s="107"/>
      <c r="H26" s="100"/>
    </row>
    <row r="27" spans="1:8">
      <c r="A27" s="101">
        <v>45972</v>
      </c>
      <c r="B27" s="102" t="s">
        <v>379</v>
      </c>
      <c r="C27" s="103" t="s">
        <v>380</v>
      </c>
      <c r="D27" s="104">
        <v>13</v>
      </c>
      <c r="E27" s="103">
        <f t="shared" si="0"/>
        <v>3932.5</v>
      </c>
      <c r="F27" s="105">
        <f>SUM(E27)</f>
        <v>3932.5</v>
      </c>
      <c r="G27" s="106"/>
      <c r="H27" s="100"/>
    </row>
    <row r="28" spans="1:8">
      <c r="A28" s="95">
        <v>45974</v>
      </c>
      <c r="B28" s="96" t="s">
        <v>381</v>
      </c>
      <c r="C28" s="97" t="s">
        <v>382</v>
      </c>
      <c r="D28" s="98">
        <v>15</v>
      </c>
      <c r="E28" s="97">
        <f t="shared" si="0"/>
        <v>4537.5</v>
      </c>
      <c r="F28" s="99">
        <f>SUM(E28:E29)</f>
        <v>10587.5</v>
      </c>
      <c r="G28" s="107"/>
      <c r="H28" s="100"/>
    </row>
    <row r="29" spans="1:8">
      <c r="A29" s="95"/>
      <c r="B29" s="96" t="s">
        <v>383</v>
      </c>
      <c r="C29" s="97" t="s">
        <v>384</v>
      </c>
      <c r="D29" s="98">
        <v>20</v>
      </c>
      <c r="E29" s="97">
        <f t="shared" si="0"/>
        <v>6050</v>
      </c>
      <c r="F29" s="99"/>
      <c r="G29" s="107"/>
      <c r="H29" s="100"/>
    </row>
    <row r="30" spans="1:8">
      <c r="A30" s="101">
        <v>45979</v>
      </c>
      <c r="B30" s="102" t="s">
        <v>385</v>
      </c>
      <c r="C30" s="103" t="s">
        <v>386</v>
      </c>
      <c r="D30" s="104">
        <v>12</v>
      </c>
      <c r="E30" s="103">
        <f t="shared" si="0"/>
        <v>3630</v>
      </c>
      <c r="F30" s="105">
        <f>SUM(E30)</f>
        <v>3630</v>
      </c>
      <c r="G30" s="106"/>
      <c r="H30" s="100"/>
    </row>
    <row r="31" spans="1:8">
      <c r="A31" s="95">
        <v>45980</v>
      </c>
      <c r="B31" s="96" t="s">
        <v>358</v>
      </c>
      <c r="C31" s="97" t="s">
        <v>387</v>
      </c>
      <c r="D31" s="98">
        <v>10.9</v>
      </c>
      <c r="E31" s="97">
        <f t="shared" si="0"/>
        <v>3297.25</v>
      </c>
      <c r="F31" s="99">
        <f>SUM(E31:E32)</f>
        <v>8742.25</v>
      </c>
      <c r="G31" s="107"/>
      <c r="H31" s="100"/>
    </row>
    <row r="32" spans="1:8">
      <c r="A32" s="95"/>
      <c r="B32" s="96" t="s">
        <v>388</v>
      </c>
      <c r="C32" s="97" t="s">
        <v>389</v>
      </c>
      <c r="D32" s="98">
        <v>18</v>
      </c>
      <c r="E32" s="97">
        <f t="shared" si="0"/>
        <v>5445</v>
      </c>
      <c r="F32" s="99"/>
      <c r="G32" s="107"/>
      <c r="H32" s="100"/>
    </row>
    <row r="33" spans="1:8">
      <c r="A33" s="101">
        <v>45982</v>
      </c>
      <c r="B33" s="102" t="s">
        <v>390</v>
      </c>
      <c r="C33" s="103" t="s">
        <v>391</v>
      </c>
      <c r="D33" s="104">
        <v>3.6</v>
      </c>
      <c r="E33" s="103">
        <f t="shared" si="0"/>
        <v>1089</v>
      </c>
      <c r="F33" s="105">
        <f>SUM(E33:E37)</f>
        <v>18573.5</v>
      </c>
      <c r="G33" s="106"/>
      <c r="H33" s="100"/>
    </row>
    <row r="34" spans="1:8">
      <c r="A34" s="101"/>
      <c r="B34" s="102" t="s">
        <v>392</v>
      </c>
      <c r="C34" s="103" t="s">
        <v>393</v>
      </c>
      <c r="D34" s="104">
        <v>16</v>
      </c>
      <c r="E34" s="103">
        <f t="shared" si="0"/>
        <v>4840</v>
      </c>
      <c r="F34" s="105"/>
      <c r="G34" s="106"/>
      <c r="H34" s="100"/>
    </row>
    <row r="35" spans="1:8">
      <c r="A35" s="101"/>
      <c r="B35" s="102" t="s">
        <v>394</v>
      </c>
      <c r="C35" s="103" t="s">
        <v>395</v>
      </c>
      <c r="D35" s="104">
        <v>13.4</v>
      </c>
      <c r="E35" s="103">
        <f t="shared" si="0"/>
        <v>4053.5</v>
      </c>
      <c r="F35" s="105"/>
      <c r="G35" s="106"/>
      <c r="H35" s="100"/>
    </row>
    <row r="36" spans="1:8">
      <c r="A36" s="101"/>
      <c r="B36" s="102" t="s">
        <v>385</v>
      </c>
      <c r="C36" s="103" t="s">
        <v>396</v>
      </c>
      <c r="D36" s="104">
        <v>12</v>
      </c>
      <c r="E36" s="103">
        <f t="shared" si="0"/>
        <v>3630</v>
      </c>
      <c r="F36" s="105"/>
      <c r="G36" s="106"/>
      <c r="H36" s="100"/>
    </row>
    <row r="37" spans="1:8">
      <c r="A37" s="101"/>
      <c r="B37" s="102" t="s">
        <v>397</v>
      </c>
      <c r="C37" s="103" t="s">
        <v>398</v>
      </c>
      <c r="D37" s="104">
        <v>16.4</v>
      </c>
      <c r="E37" s="103">
        <f t="shared" si="0"/>
        <v>4961</v>
      </c>
      <c r="F37" s="105"/>
      <c r="G37" s="106"/>
      <c r="H37" s="100"/>
    </row>
    <row r="38" spans="1:8">
      <c r="A38" s="95">
        <v>45983</v>
      </c>
      <c r="B38" s="96" t="s">
        <v>399</v>
      </c>
      <c r="C38" s="97" t="s">
        <v>400</v>
      </c>
      <c r="D38" s="98">
        <v>14</v>
      </c>
      <c r="E38" s="97">
        <f t="shared" si="0"/>
        <v>4235</v>
      </c>
      <c r="F38" s="99">
        <f>SUM(E38)</f>
        <v>4235</v>
      </c>
      <c r="G38" s="107"/>
      <c r="H38" s="100"/>
    </row>
    <row r="39" spans="1:8">
      <c r="A39" s="101">
        <v>45987</v>
      </c>
      <c r="B39" s="102" t="s">
        <v>401</v>
      </c>
      <c r="C39" s="103" t="s">
        <v>402</v>
      </c>
      <c r="D39" s="104">
        <v>16</v>
      </c>
      <c r="E39" s="103">
        <f t="shared" si="0"/>
        <v>4840</v>
      </c>
      <c r="F39" s="105">
        <f>SUM(E39:E40)</f>
        <v>8591</v>
      </c>
      <c r="G39" s="106"/>
      <c r="H39" s="100"/>
    </row>
    <row r="40" spans="1:8">
      <c r="A40" s="101"/>
      <c r="B40" s="102" t="s">
        <v>403</v>
      </c>
      <c r="C40" s="103" t="s">
        <v>404</v>
      </c>
      <c r="D40" s="104">
        <v>12.4</v>
      </c>
      <c r="E40" s="103">
        <f t="shared" si="0"/>
        <v>3751</v>
      </c>
      <c r="F40" s="105"/>
      <c r="G40" s="106"/>
      <c r="H40" s="100"/>
    </row>
    <row r="41" spans="1:8">
      <c r="A41" s="95">
        <v>45988</v>
      </c>
      <c r="B41" s="96" t="s">
        <v>405</v>
      </c>
      <c r="C41" s="97" t="s">
        <v>406</v>
      </c>
      <c r="D41" s="98">
        <v>22</v>
      </c>
      <c r="E41" s="97">
        <f t="shared" si="0"/>
        <v>6655</v>
      </c>
      <c r="F41" s="99">
        <f>SUM(E41:E42)</f>
        <v>10648</v>
      </c>
      <c r="G41" s="107"/>
      <c r="H41" s="100"/>
    </row>
    <row r="42" spans="1:8">
      <c r="A42" s="95"/>
      <c r="B42" s="96" t="s">
        <v>407</v>
      </c>
      <c r="C42" s="97" t="s">
        <v>408</v>
      </c>
      <c r="D42" s="98">
        <v>13.2</v>
      </c>
      <c r="E42" s="97">
        <f t="shared" si="0"/>
        <v>3993</v>
      </c>
      <c r="F42" s="99"/>
      <c r="G42" s="107"/>
      <c r="H42" s="100"/>
    </row>
    <row r="43" spans="1:8">
      <c r="A43" s="101">
        <v>45990</v>
      </c>
      <c r="B43" s="102" t="s">
        <v>409</v>
      </c>
      <c r="C43" s="103" t="s">
        <v>410</v>
      </c>
      <c r="D43" s="104">
        <v>15.2</v>
      </c>
      <c r="E43" s="103">
        <f t="shared" si="0"/>
        <v>4598</v>
      </c>
      <c r="F43" s="105">
        <f>SUM(E43)</f>
        <v>4598</v>
      </c>
      <c r="G43" s="106"/>
      <c r="H43" s="100"/>
    </row>
    <row r="44" spans="1:8">
      <c r="A44" s="95">
        <v>45992</v>
      </c>
      <c r="B44" s="96" t="s">
        <v>411</v>
      </c>
      <c r="C44" s="97" t="s">
        <v>412</v>
      </c>
      <c r="D44" s="98">
        <v>2.8</v>
      </c>
      <c r="E44" s="97">
        <f t="shared" si="0"/>
        <v>847</v>
      </c>
      <c r="F44" s="99">
        <f>SUM(E44:E45)</f>
        <v>5687</v>
      </c>
      <c r="G44" s="107"/>
      <c r="H44" s="100"/>
    </row>
    <row r="45" spans="1:8">
      <c r="A45" s="95"/>
      <c r="B45" s="96" t="s">
        <v>413</v>
      </c>
      <c r="C45" s="97" t="s">
        <v>414</v>
      </c>
      <c r="D45" s="98">
        <v>16</v>
      </c>
      <c r="E45" s="97">
        <f t="shared" si="0"/>
        <v>4840</v>
      </c>
      <c r="F45" s="99"/>
      <c r="G45" s="107"/>
      <c r="H45" s="100"/>
    </row>
    <row r="46" spans="1:8">
      <c r="A46" s="108">
        <v>45995</v>
      </c>
      <c r="B46" s="109" t="s">
        <v>415</v>
      </c>
      <c r="C46" s="110" t="s">
        <v>416</v>
      </c>
      <c r="D46" s="111">
        <v>68</v>
      </c>
      <c r="E46" s="112">
        <f>$J$18*D46</f>
        <v>20570</v>
      </c>
      <c r="F46" s="113">
        <f>SUM(E46)</f>
        <v>20570</v>
      </c>
      <c r="G46" s="114"/>
      <c r="H46" s="100"/>
    </row>
    <row r="47" spans="1:8">
      <c r="A47" s="115">
        <v>45996</v>
      </c>
      <c r="B47" s="116" t="s">
        <v>417</v>
      </c>
      <c r="C47" s="117" t="s">
        <v>418</v>
      </c>
      <c r="D47" s="118">
        <v>25</v>
      </c>
      <c r="E47" s="97">
        <f>$J$18*D47</f>
        <v>7562.5</v>
      </c>
      <c r="F47" s="94">
        <f>SUM(E47:E48)</f>
        <v>14822.5</v>
      </c>
      <c r="G47" s="119"/>
      <c r="H47" s="100"/>
    </row>
    <row r="48" spans="1:8">
      <c r="A48" s="120"/>
      <c r="B48" s="116" t="s">
        <v>419</v>
      </c>
      <c r="C48" s="117" t="s">
        <v>420</v>
      </c>
      <c r="D48" s="118">
        <v>24</v>
      </c>
      <c r="E48" s="97">
        <f>$J$18*D48</f>
        <v>7260</v>
      </c>
      <c r="F48" s="121"/>
      <c r="G48" s="119"/>
      <c r="H48" s="121"/>
    </row>
  </sheetData>
  <mergeCells count="29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H2:H4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56" customWidth="1"/>
    <col min="2" max="2" width="11.8285714285714" style="57" customWidth="1"/>
    <col min="3" max="3" width="33" style="58" customWidth="1"/>
    <col min="4" max="4" width="7.5047619047619" style="58" customWidth="1"/>
    <col min="5" max="5" width="10" style="57" customWidth="1"/>
    <col min="6" max="6" width="39.3333333333333" style="57" customWidth="1"/>
    <col min="7" max="9" width="17.6666666666667" style="59" customWidth="1"/>
    <col min="10" max="10" width="25.5047619047619" style="60" customWidth="1"/>
    <col min="11" max="16384" width="9.16190476190476" style="57"/>
  </cols>
  <sheetData>
    <row r="1" s="55" customFormat="1" ht="16" customHeight="1" spans="1:10">
      <c r="A1" s="61" t="s">
        <v>0</v>
      </c>
      <c r="B1" s="62" t="s">
        <v>421</v>
      </c>
      <c r="C1" s="63" t="s">
        <v>422</v>
      </c>
      <c r="D1" s="63" t="s">
        <v>423</v>
      </c>
      <c r="E1" s="62" t="s">
        <v>424</v>
      </c>
      <c r="F1" s="62" t="s">
        <v>425</v>
      </c>
      <c r="G1" s="64" t="s">
        <v>426</v>
      </c>
      <c r="H1" s="64" t="s">
        <v>427</v>
      </c>
      <c r="I1" s="64" t="s">
        <v>428</v>
      </c>
      <c r="J1" s="62" t="s">
        <v>429</v>
      </c>
    </row>
    <row r="2" ht="129" customHeight="1" spans="1:10">
      <c r="A2" s="65">
        <v>45967</v>
      </c>
      <c r="B2" s="66" t="s">
        <v>430</v>
      </c>
      <c r="C2" s="67" t="s">
        <v>431</v>
      </c>
      <c r="D2" s="68">
        <v>3</v>
      </c>
      <c r="E2" s="69" t="s">
        <v>432</v>
      </c>
      <c r="F2" s="69" t="str">
        <f>_xlfn.DISPIMG("ID_A435215B813C404CA26F65668F85307D",1)</f>
        <v>=DISPIMG("ID_A435215B813C404CA26F65668F85307D",1)</v>
      </c>
      <c r="G2" s="70">
        <v>282000</v>
      </c>
      <c r="H2" s="70">
        <f>SUM(D2*G2)</f>
        <v>846000</v>
      </c>
      <c r="I2" s="70">
        <f>SUM(H2)</f>
        <v>846000</v>
      </c>
      <c r="J2" s="69" t="s">
        <v>433</v>
      </c>
    </row>
    <row r="3" ht="43" customHeight="1" spans="1:10">
      <c r="A3" s="65"/>
      <c r="B3" s="66"/>
      <c r="C3" s="71"/>
      <c r="D3" s="72"/>
      <c r="E3" s="69"/>
      <c r="F3" s="69"/>
      <c r="G3" s="73"/>
      <c r="H3" s="70"/>
      <c r="I3" s="70"/>
      <c r="J3" s="69"/>
    </row>
    <row r="4" ht="43" customHeight="1" spans="1:10">
      <c r="A4" s="65"/>
      <c r="B4" s="66"/>
      <c r="C4" s="71"/>
      <c r="D4" s="72"/>
      <c r="E4" s="69"/>
      <c r="F4" s="69"/>
      <c r="G4" s="73"/>
      <c r="H4" s="70"/>
      <c r="I4" s="70"/>
      <c r="J4" s="69"/>
    </row>
    <row r="5" ht="43" customHeight="1" spans="1:10">
      <c r="A5" s="65"/>
      <c r="B5" s="66"/>
      <c r="C5" s="71"/>
      <c r="D5" s="72"/>
      <c r="E5" s="69"/>
      <c r="F5" s="69"/>
      <c r="G5" s="73"/>
      <c r="H5" s="70"/>
      <c r="I5" s="70"/>
      <c r="J5" s="69"/>
    </row>
    <row r="6" ht="43" customHeight="1" spans="1:10">
      <c r="A6" s="65"/>
      <c r="B6" s="66"/>
      <c r="C6" s="74"/>
      <c r="D6" s="72"/>
      <c r="E6" s="75"/>
      <c r="F6" s="75"/>
      <c r="G6" s="70"/>
      <c r="H6" s="70"/>
      <c r="I6" s="70"/>
      <c r="J6" s="69"/>
    </row>
    <row r="7" ht="43" customHeight="1" spans="1:10">
      <c r="A7" s="65"/>
      <c r="B7" s="66"/>
      <c r="C7" s="74"/>
      <c r="D7" s="72"/>
      <c r="E7" s="75"/>
      <c r="F7" s="75"/>
      <c r="G7" s="70"/>
      <c r="H7" s="70"/>
      <c r="I7" s="70"/>
      <c r="J7" s="69"/>
    </row>
    <row r="8" ht="43" customHeight="1" spans="1:10">
      <c r="A8" s="65"/>
      <c r="B8" s="66"/>
      <c r="C8" s="71"/>
      <c r="D8" s="72"/>
      <c r="E8" s="75"/>
      <c r="F8" s="75"/>
      <c r="G8" s="73"/>
      <c r="H8" s="70"/>
      <c r="I8" s="70"/>
      <c r="J8" s="69"/>
    </row>
    <row r="9" ht="64" customHeight="1" spans="1:10">
      <c r="A9" s="65"/>
      <c r="B9" s="66"/>
      <c r="C9" s="71"/>
      <c r="D9" s="72"/>
      <c r="E9" s="69"/>
      <c r="F9" s="69"/>
      <c r="G9" s="73"/>
      <c r="H9" s="73"/>
      <c r="I9" s="70"/>
      <c r="J9" s="69"/>
    </row>
    <row r="10" ht="64" customHeight="1" spans="1:10">
      <c r="A10" s="65"/>
      <c r="B10" s="66"/>
      <c r="C10" s="71"/>
      <c r="D10" s="72"/>
      <c r="E10" s="69"/>
      <c r="F10" s="69"/>
      <c r="G10" s="73"/>
      <c r="H10" s="73"/>
      <c r="I10" s="70"/>
      <c r="J10" s="69"/>
    </row>
    <row r="11" ht="64" customHeight="1" spans="1:10">
      <c r="A11" s="65"/>
      <c r="B11" s="66"/>
      <c r="C11" s="71"/>
      <c r="D11" s="72"/>
      <c r="E11" s="69"/>
      <c r="F11" s="69"/>
      <c r="G11" s="73"/>
      <c r="H11" s="73"/>
      <c r="I11" s="70"/>
      <c r="J11" s="69"/>
    </row>
    <row r="12" ht="64" customHeight="1" spans="1:10">
      <c r="A12" s="65"/>
      <c r="B12" s="66"/>
      <c r="C12" s="71"/>
      <c r="D12" s="72"/>
      <c r="E12" s="69"/>
      <c r="F12" s="69"/>
      <c r="G12" s="73"/>
      <c r="H12" s="73"/>
      <c r="I12" s="70"/>
      <c r="J12" s="69"/>
    </row>
    <row r="13" ht="15" customHeight="1" spans="1:10">
      <c r="A13" s="76"/>
      <c r="B13" s="77"/>
      <c r="C13" s="77"/>
      <c r="D13" s="77"/>
      <c r="E13" s="78"/>
      <c r="F13" s="78">
        <f>SUM(I2:I11)</f>
        <v>846000</v>
      </c>
      <c r="G13" s="73"/>
      <c r="H13" s="73"/>
      <c r="I13" s="73"/>
      <c r="J13" s="69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3"/>
  <sheetViews>
    <sheetView zoomScale="70" zoomScaleNormal="70" workbookViewId="0">
      <pane ySplit="1" topLeftCell="A49" activePane="bottomLeft" state="frozen"/>
      <selection/>
      <selection pane="bottomLeft" activeCell="D42" sqref="D42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2" customWidth="1"/>
    <col min="7" max="7" width="27.2857142857143" customWidth="1"/>
    <col min="8" max="56" width="8.66666666666667" customWidth="1"/>
  </cols>
  <sheetData>
    <row r="1" ht="39.75" customHeight="1" spans="1:56">
      <c r="A1" s="3" t="s">
        <v>434</v>
      </c>
      <c r="B1" s="4" t="s">
        <v>435</v>
      </c>
      <c r="C1" s="5" t="s">
        <v>436</v>
      </c>
      <c r="D1" s="5" t="s">
        <v>437</v>
      </c>
      <c r="E1" s="5" t="s">
        <v>438</v>
      </c>
      <c r="F1" s="5" t="s">
        <v>439</v>
      </c>
      <c r="G1" s="6" t="s">
        <v>440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</row>
    <row r="2" ht="60" customHeight="1" spans="1:56">
      <c r="A2" s="8">
        <v>45973</v>
      </c>
      <c r="B2" s="9" t="s">
        <v>441</v>
      </c>
      <c r="C2" s="10">
        <v>1000000</v>
      </c>
      <c r="D2" s="11"/>
      <c r="E2" s="12">
        <f>C2</f>
        <v>1000000</v>
      </c>
      <c r="F2" s="13" t="s">
        <v>442</v>
      </c>
      <c r="G2" s="14"/>
      <c r="H2" s="15"/>
      <c r="I2" s="15"/>
      <c r="J2" s="15"/>
      <c r="K2" s="15"/>
      <c r="L2" s="15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</row>
    <row r="3" ht="60" customHeight="1" spans="1:56">
      <c r="A3" s="8">
        <v>45973</v>
      </c>
      <c r="B3" s="9" t="s">
        <v>443</v>
      </c>
      <c r="C3" s="10"/>
      <c r="D3" s="11">
        <v>1200</v>
      </c>
      <c r="E3" s="12">
        <f>E2+C3-D3</f>
        <v>998800</v>
      </c>
      <c r="F3" s="13" t="s">
        <v>444</v>
      </c>
      <c r="G3" s="16"/>
      <c r="H3" s="15"/>
      <c r="I3" s="15"/>
      <c r="J3" s="15"/>
      <c r="K3" s="15"/>
      <c r="L3" s="15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</row>
    <row r="4" ht="314.05" customHeight="1" spans="1:56">
      <c r="A4" s="8">
        <v>45974</v>
      </c>
      <c r="B4" s="9" t="s">
        <v>445</v>
      </c>
      <c r="C4" s="10"/>
      <c r="D4" s="11">
        <v>50000</v>
      </c>
      <c r="E4" s="12">
        <f>E3+C4-D4</f>
        <v>948800</v>
      </c>
      <c r="F4" s="13" t="s">
        <v>446</v>
      </c>
      <c r="G4" s="17"/>
      <c r="H4" s="15"/>
      <c r="I4" s="15"/>
      <c r="J4" s="15"/>
      <c r="K4" s="15"/>
      <c r="L4" s="15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</row>
    <row r="5" ht="183.15" customHeight="1" spans="1:56">
      <c r="A5" s="8">
        <v>45974</v>
      </c>
      <c r="B5" s="18" t="s">
        <v>447</v>
      </c>
      <c r="C5" s="10"/>
      <c r="D5" s="11">
        <v>255000</v>
      </c>
      <c r="E5" s="12">
        <f t="shared" ref="E5:E16" si="0">E4+C5-D5</f>
        <v>693800</v>
      </c>
      <c r="F5" s="13" t="s">
        <v>448</v>
      </c>
      <c r="G5" s="19"/>
      <c r="H5" s="15"/>
      <c r="I5" s="15"/>
      <c r="J5" s="15"/>
      <c r="K5" s="15"/>
      <c r="L5" s="15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</row>
    <row r="6" ht="98.55" customHeight="1" spans="1:56">
      <c r="A6" s="8">
        <v>45974</v>
      </c>
      <c r="B6" s="9" t="s">
        <v>449</v>
      </c>
      <c r="C6" s="10"/>
      <c r="D6" s="11">
        <v>11000</v>
      </c>
      <c r="E6" s="12">
        <f t="shared" si="0"/>
        <v>682800</v>
      </c>
      <c r="F6" s="13" t="s">
        <v>450</v>
      </c>
      <c r="G6" s="17"/>
      <c r="H6" s="15"/>
      <c r="I6" s="15"/>
      <c r="J6" s="15"/>
      <c r="K6" s="15"/>
      <c r="L6" s="15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</row>
    <row r="7" ht="202.45" customHeight="1" spans="1:56">
      <c r="A7" s="8">
        <v>45974</v>
      </c>
      <c r="B7" s="9" t="s">
        <v>451</v>
      </c>
      <c r="C7" s="10"/>
      <c r="D7" s="11">
        <v>113000</v>
      </c>
      <c r="E7" s="12">
        <f t="shared" si="0"/>
        <v>569800</v>
      </c>
      <c r="F7" s="13" t="s">
        <v>452</v>
      </c>
      <c r="G7" s="19"/>
      <c r="H7" s="15"/>
      <c r="I7" s="15"/>
      <c r="J7" s="15"/>
      <c r="K7" s="15"/>
      <c r="L7" s="15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</row>
    <row r="8" ht="229.45" customHeight="1" spans="1:56">
      <c r="A8" s="8">
        <v>45975</v>
      </c>
      <c r="B8" s="9" t="s">
        <v>453</v>
      </c>
      <c r="C8" s="10"/>
      <c r="D8" s="11">
        <v>18000</v>
      </c>
      <c r="E8" s="12">
        <f t="shared" si="0"/>
        <v>551800</v>
      </c>
      <c r="F8" s="13" t="s">
        <v>454</v>
      </c>
      <c r="G8" s="20"/>
      <c r="H8" s="15"/>
      <c r="I8" s="15"/>
      <c r="J8" s="15"/>
      <c r="K8" s="15"/>
      <c r="L8" s="15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</row>
    <row r="9" ht="100.4" customHeight="1" spans="1:56">
      <c r="A9" s="8">
        <v>45975</v>
      </c>
      <c r="B9" s="9" t="s">
        <v>455</v>
      </c>
      <c r="C9" s="10"/>
      <c r="D9" s="11">
        <v>36500</v>
      </c>
      <c r="E9" s="12">
        <f t="shared" si="0"/>
        <v>515300</v>
      </c>
      <c r="F9" s="13" t="s">
        <v>456</v>
      </c>
      <c r="G9" s="19"/>
      <c r="H9" s="15"/>
      <c r="I9" s="15"/>
      <c r="J9" s="15"/>
      <c r="K9" s="15"/>
      <c r="L9" s="15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</row>
    <row r="10" ht="172.7" customHeight="1" spans="1:56">
      <c r="A10" s="8">
        <v>45978</v>
      </c>
      <c r="B10" s="9" t="s">
        <v>457</v>
      </c>
      <c r="C10" s="10"/>
      <c r="D10" s="11">
        <v>185500</v>
      </c>
      <c r="E10" s="12">
        <f t="shared" si="0"/>
        <v>329800</v>
      </c>
      <c r="F10" s="13" t="s">
        <v>458</v>
      </c>
      <c r="G10" s="20"/>
      <c r="H10" s="15"/>
      <c r="I10" s="15"/>
      <c r="J10" s="15"/>
      <c r="K10" s="15"/>
      <c r="L10" s="15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</row>
    <row r="11" ht="169" customHeight="1" spans="1:56">
      <c r="A11" s="8">
        <v>45979</v>
      </c>
      <c r="B11" s="9" t="s">
        <v>457</v>
      </c>
      <c r="C11" s="10"/>
      <c r="D11" s="11">
        <v>27500</v>
      </c>
      <c r="E11" s="12">
        <f t="shared" si="0"/>
        <v>302300</v>
      </c>
      <c r="F11" s="13" t="s">
        <v>459</v>
      </c>
      <c r="G11" s="19"/>
      <c r="H11" s="15"/>
      <c r="I11" s="15"/>
      <c r="J11" s="15"/>
      <c r="K11" s="15"/>
      <c r="L11" s="15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</row>
    <row r="12" ht="198.55" customHeight="1" spans="1:56">
      <c r="A12" s="8">
        <v>45979</v>
      </c>
      <c r="B12" s="9" t="s">
        <v>460</v>
      </c>
      <c r="C12" s="10"/>
      <c r="D12" s="11">
        <v>84000</v>
      </c>
      <c r="E12" s="12">
        <f t="shared" si="0"/>
        <v>218300</v>
      </c>
      <c r="F12" s="13" t="s">
        <v>461</v>
      </c>
      <c r="G12" s="20"/>
      <c r="H12" s="15"/>
      <c r="I12" s="15"/>
      <c r="J12" s="15"/>
      <c r="K12" s="15"/>
      <c r="L12" s="15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</row>
    <row r="13" ht="270.2" customHeight="1" spans="1:56">
      <c r="A13" s="8">
        <v>45980</v>
      </c>
      <c r="B13" s="9" t="s">
        <v>462</v>
      </c>
      <c r="C13" s="10"/>
      <c r="D13" s="11">
        <v>52900</v>
      </c>
      <c r="E13" s="12">
        <f t="shared" si="0"/>
        <v>165400</v>
      </c>
      <c r="F13" s="13" t="s">
        <v>463</v>
      </c>
      <c r="G13" s="19"/>
      <c r="H13" s="15"/>
      <c r="I13" s="15"/>
      <c r="J13" s="15"/>
      <c r="K13" s="15"/>
      <c r="L13" s="15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</row>
    <row r="14" ht="217.05" customHeight="1" spans="1:56">
      <c r="A14" s="8">
        <v>45980</v>
      </c>
      <c r="B14" s="9" t="s">
        <v>464</v>
      </c>
      <c r="C14" s="10"/>
      <c r="D14" s="11">
        <v>50000</v>
      </c>
      <c r="E14" s="12">
        <f t="shared" si="0"/>
        <v>115400</v>
      </c>
      <c r="F14" s="13" t="s">
        <v>465</v>
      </c>
      <c r="G14" s="17"/>
      <c r="H14" s="15" t="s">
        <v>466</v>
      </c>
      <c r="I14" s="15" t="s">
        <v>467</v>
      </c>
      <c r="J14" s="15"/>
      <c r="K14" s="15"/>
      <c r="L14" s="15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</row>
    <row r="15" ht="273.5" customHeight="1" spans="1:56">
      <c r="A15" s="8">
        <v>45982</v>
      </c>
      <c r="B15" s="9" t="s">
        <v>468</v>
      </c>
      <c r="C15" s="21"/>
      <c r="D15" s="11">
        <v>26000</v>
      </c>
      <c r="E15" s="12">
        <f t="shared" si="0"/>
        <v>89400</v>
      </c>
      <c r="F15" s="13" t="s">
        <v>469</v>
      </c>
      <c r="G15" s="22"/>
      <c r="H15" s="15"/>
      <c r="I15" s="15"/>
      <c r="J15" s="15"/>
      <c r="K15" s="15"/>
      <c r="L15" s="15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</row>
    <row r="16" ht="226.4" customHeight="1" spans="1:56">
      <c r="A16" s="23">
        <v>45982</v>
      </c>
      <c r="B16" s="24" t="s">
        <v>470</v>
      </c>
      <c r="C16" s="25"/>
      <c r="D16" s="26">
        <v>60700</v>
      </c>
      <c r="E16" s="12">
        <f t="shared" si="0"/>
        <v>28700</v>
      </c>
      <c r="F16" s="13" t="s">
        <v>471</v>
      </c>
      <c r="G16" s="20"/>
      <c r="H16" s="15"/>
      <c r="I16" s="15"/>
      <c r="J16" s="15"/>
      <c r="K16" s="15"/>
      <c r="L16" s="15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</row>
    <row r="17" ht="182.25" customHeight="1" spans="1:56">
      <c r="A17" s="23"/>
      <c r="B17" s="27"/>
      <c r="C17" s="28"/>
      <c r="D17" s="29"/>
      <c r="E17" s="30"/>
      <c r="F17" s="13" t="s">
        <v>472</v>
      </c>
      <c r="G17" s="31"/>
      <c r="H17" s="15"/>
      <c r="I17" s="15"/>
      <c r="J17" s="15"/>
      <c r="K17" s="15"/>
      <c r="L17" s="15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</row>
    <row r="18" ht="218.4" customHeight="1" spans="1:56">
      <c r="A18" s="8"/>
      <c r="B18" s="32"/>
      <c r="C18" s="33"/>
      <c r="D18" s="34"/>
      <c r="E18" s="35"/>
      <c r="F18" s="13" t="s">
        <v>473</v>
      </c>
      <c r="G18" s="17"/>
      <c r="H18" s="15"/>
      <c r="I18" s="15"/>
      <c r="J18" s="15"/>
      <c r="K18" s="15"/>
      <c r="L18" s="15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</row>
    <row r="19" ht="90" customHeight="1" spans="1:56">
      <c r="A19" s="8">
        <v>45986</v>
      </c>
      <c r="B19" s="9" t="s">
        <v>441</v>
      </c>
      <c r="C19" s="10">
        <v>1000000</v>
      </c>
      <c r="D19" s="11"/>
      <c r="E19" s="12">
        <f>E16+C19-D19</f>
        <v>1028700</v>
      </c>
      <c r="F19" s="13" t="s">
        <v>474</v>
      </c>
      <c r="G19" s="36"/>
      <c r="H19" s="15"/>
      <c r="I19" s="15"/>
      <c r="J19" s="15"/>
      <c r="K19" s="15"/>
      <c r="L19" s="15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</row>
    <row r="20" ht="90" customHeight="1" spans="1:56">
      <c r="A20" s="8">
        <v>45986</v>
      </c>
      <c r="B20" s="9" t="s">
        <v>443</v>
      </c>
      <c r="C20" s="10"/>
      <c r="D20" s="11">
        <v>1200</v>
      </c>
      <c r="E20" s="12">
        <f t="shared" ref="E20:E35" si="1">E19+C20-D20</f>
        <v>1027500</v>
      </c>
      <c r="F20" s="13" t="s">
        <v>444</v>
      </c>
      <c r="G20" s="37"/>
      <c r="H20" s="15"/>
      <c r="I20" s="15"/>
      <c r="J20" s="15"/>
      <c r="K20" s="15"/>
      <c r="L20" s="15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</row>
    <row r="21" ht="296.1" customHeight="1" spans="1:56">
      <c r="A21" s="8">
        <v>45987</v>
      </c>
      <c r="B21" s="9" t="s">
        <v>445</v>
      </c>
      <c r="C21" s="10"/>
      <c r="D21" s="11">
        <v>5000</v>
      </c>
      <c r="E21" s="12">
        <f t="shared" si="1"/>
        <v>1022500</v>
      </c>
      <c r="F21" s="13" t="s">
        <v>475</v>
      </c>
      <c r="G21" s="31"/>
      <c r="H21" s="15"/>
      <c r="I21" s="15"/>
      <c r="J21" s="15"/>
      <c r="K21" s="15"/>
      <c r="L21" s="15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</row>
    <row r="22" ht="266.9" customHeight="1" spans="1:56">
      <c r="A22" s="8">
        <v>45987</v>
      </c>
      <c r="B22" s="9" t="s">
        <v>476</v>
      </c>
      <c r="C22" s="10"/>
      <c r="D22" s="11">
        <v>12750</v>
      </c>
      <c r="E22" s="12">
        <f t="shared" si="1"/>
        <v>1009750</v>
      </c>
      <c r="F22" s="13" t="s">
        <v>477</v>
      </c>
      <c r="G22" s="20"/>
      <c r="H22" s="15"/>
      <c r="I22" s="15"/>
      <c r="J22" s="15"/>
      <c r="K22" s="15"/>
      <c r="L22" s="15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</row>
    <row r="23" ht="190.45" customHeight="1" spans="1:56">
      <c r="A23" s="8">
        <v>45987</v>
      </c>
      <c r="B23" s="9" t="s">
        <v>478</v>
      </c>
      <c r="C23" s="10"/>
      <c r="D23" s="11">
        <v>302500</v>
      </c>
      <c r="E23" s="12">
        <f t="shared" si="1"/>
        <v>707250</v>
      </c>
      <c r="F23" s="13" t="s">
        <v>479</v>
      </c>
      <c r="G23" s="31"/>
      <c r="H23" s="15"/>
      <c r="I23" s="15"/>
      <c r="J23" s="15"/>
      <c r="K23" s="15"/>
      <c r="L23" s="15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</row>
    <row r="24" ht="145.5" customHeight="1" spans="1:56">
      <c r="A24" s="8">
        <v>45987</v>
      </c>
      <c r="B24" s="9" t="s">
        <v>480</v>
      </c>
      <c r="C24" s="10"/>
      <c r="D24" s="11">
        <v>89000</v>
      </c>
      <c r="E24" s="12">
        <f t="shared" si="1"/>
        <v>618250</v>
      </c>
      <c r="F24" s="13" t="s">
        <v>481</v>
      </c>
      <c r="G24" s="20"/>
      <c r="H24" s="7"/>
      <c r="I24" s="15"/>
      <c r="J24" s="15"/>
      <c r="K24" s="15"/>
      <c r="L24" s="15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</row>
    <row r="25" ht="185.8" customHeight="1" spans="1:56">
      <c r="A25" s="8">
        <v>45988</v>
      </c>
      <c r="B25" s="9" t="s">
        <v>482</v>
      </c>
      <c r="C25" s="10"/>
      <c r="D25" s="10">
        <v>109337</v>
      </c>
      <c r="E25" s="12">
        <f t="shared" si="1"/>
        <v>508913</v>
      </c>
      <c r="F25" s="13" t="s">
        <v>483</v>
      </c>
      <c r="G25" s="38"/>
      <c r="H25" s="15"/>
      <c r="I25" s="15"/>
      <c r="J25" s="15"/>
      <c r="K25" s="15"/>
      <c r="L25" s="15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</row>
    <row r="26" ht="257.4" customHeight="1" spans="1:56">
      <c r="A26" s="39">
        <v>45988</v>
      </c>
      <c r="B26" s="9" t="s">
        <v>484</v>
      </c>
      <c r="C26" s="10"/>
      <c r="D26" s="10">
        <v>35000</v>
      </c>
      <c r="E26" s="12">
        <f t="shared" si="1"/>
        <v>473913</v>
      </c>
      <c r="F26" s="13" t="s">
        <v>485</v>
      </c>
      <c r="G26" s="40"/>
      <c r="H26" s="15"/>
      <c r="I26" s="15"/>
      <c r="J26" s="15"/>
      <c r="K26" s="15"/>
      <c r="L26" s="15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</row>
    <row r="27" ht="246.85" customHeight="1" spans="1:56">
      <c r="A27" s="39">
        <v>45988</v>
      </c>
      <c r="B27" s="9" t="s">
        <v>486</v>
      </c>
      <c r="C27" s="10"/>
      <c r="D27" s="10">
        <v>140000</v>
      </c>
      <c r="E27" s="12">
        <f t="shared" si="1"/>
        <v>333913</v>
      </c>
      <c r="F27" s="13" t="s">
        <v>487</v>
      </c>
      <c r="G27" s="38"/>
      <c r="H27" s="15"/>
      <c r="I27" s="15"/>
      <c r="J27" s="15"/>
      <c r="K27" s="15"/>
      <c r="L27" s="15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</row>
    <row r="28" ht="316.35" customHeight="1" spans="1:56">
      <c r="A28" s="39">
        <v>45988</v>
      </c>
      <c r="B28" s="9" t="s">
        <v>488</v>
      </c>
      <c r="C28" s="10"/>
      <c r="D28" s="10">
        <v>44000</v>
      </c>
      <c r="E28" s="12">
        <f t="shared" si="1"/>
        <v>289913</v>
      </c>
      <c r="F28" s="13" t="s">
        <v>489</v>
      </c>
      <c r="G28" s="40"/>
      <c r="H28" s="15"/>
      <c r="I28" s="15"/>
      <c r="J28" s="15"/>
      <c r="K28" s="15"/>
      <c r="L28" s="15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</row>
    <row r="29" ht="209.75" customHeight="1" spans="1:56">
      <c r="A29" s="39">
        <v>45988</v>
      </c>
      <c r="B29" s="9" t="s">
        <v>490</v>
      </c>
      <c r="C29" s="10"/>
      <c r="D29" s="10">
        <v>24000</v>
      </c>
      <c r="E29" s="12">
        <f t="shared" si="1"/>
        <v>265913</v>
      </c>
      <c r="F29" s="13" t="s">
        <v>491</v>
      </c>
      <c r="G29" s="38"/>
      <c r="H29" s="15"/>
      <c r="I29" s="15"/>
      <c r="J29" s="15"/>
      <c r="K29" s="15"/>
      <c r="L29" s="15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</row>
    <row r="30" ht="94.25" customHeight="1" spans="1:56">
      <c r="A30" s="39">
        <v>45989</v>
      </c>
      <c r="B30" s="9" t="s">
        <v>492</v>
      </c>
      <c r="C30" s="10">
        <v>1000000</v>
      </c>
      <c r="D30" s="10"/>
      <c r="E30" s="12">
        <f t="shared" si="1"/>
        <v>1265913</v>
      </c>
      <c r="F30" s="13" t="s">
        <v>442</v>
      </c>
      <c r="G30" s="40"/>
      <c r="H30" s="15"/>
      <c r="I30" s="15"/>
      <c r="J30" s="15"/>
      <c r="K30" s="15"/>
      <c r="L30" s="15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</row>
    <row r="31" ht="94.25" customHeight="1" spans="1:56">
      <c r="A31" s="39">
        <v>45989</v>
      </c>
      <c r="B31" s="9" t="s">
        <v>443</v>
      </c>
      <c r="C31" s="10"/>
      <c r="D31" s="10">
        <v>1000</v>
      </c>
      <c r="E31" s="12">
        <f t="shared" si="1"/>
        <v>1264913</v>
      </c>
      <c r="F31" s="13" t="s">
        <v>493</v>
      </c>
      <c r="G31" s="40"/>
      <c r="H31" s="15"/>
      <c r="I31" s="15"/>
      <c r="J31" s="15"/>
      <c r="K31" s="15"/>
      <c r="L31" s="15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</row>
    <row r="32" ht="94.25" customHeight="1" spans="1:56">
      <c r="A32" s="39">
        <v>45989</v>
      </c>
      <c r="B32" s="9" t="s">
        <v>494</v>
      </c>
      <c r="C32" s="10"/>
      <c r="D32" s="10">
        <v>155247</v>
      </c>
      <c r="E32" s="12">
        <f t="shared" si="1"/>
        <v>1109666</v>
      </c>
      <c r="F32" s="13" t="s">
        <v>495</v>
      </c>
      <c r="G32" s="40"/>
      <c r="H32" s="15"/>
      <c r="I32" s="15"/>
      <c r="J32" s="15"/>
      <c r="K32" s="15"/>
      <c r="L32" s="15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</row>
    <row r="33" ht="83.45" customHeight="1" spans="1:56">
      <c r="A33" s="39">
        <v>28</v>
      </c>
      <c r="B33" s="41" t="s">
        <v>496</v>
      </c>
      <c r="C33" s="42">
        <v>810</v>
      </c>
      <c r="D33" s="42"/>
      <c r="E33" s="12">
        <f t="shared" si="1"/>
        <v>1110476</v>
      </c>
      <c r="F33" s="43" t="s">
        <v>497</v>
      </c>
      <c r="G33" s="44"/>
      <c r="H33" s="15"/>
      <c r="I33" s="15"/>
      <c r="J33" s="15"/>
      <c r="K33" s="15"/>
      <c r="L33" s="15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</row>
    <row r="34" ht="140.25" customHeight="1" spans="1:56">
      <c r="A34" s="8">
        <v>45990</v>
      </c>
      <c r="B34" s="9" t="s">
        <v>498</v>
      </c>
      <c r="C34" s="10"/>
      <c r="D34" s="11">
        <v>285000</v>
      </c>
      <c r="E34" s="12">
        <f t="shared" si="1"/>
        <v>825476</v>
      </c>
      <c r="F34" s="45" t="s">
        <v>499</v>
      </c>
      <c r="G34" s="40"/>
      <c r="H34" s="15"/>
      <c r="I34" s="15"/>
      <c r="J34" s="15"/>
      <c r="K34" s="15"/>
      <c r="L34" s="15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</row>
    <row r="35" ht="97.1" customHeight="1" spans="1:56">
      <c r="A35" s="39">
        <v>45990</v>
      </c>
      <c r="B35" s="46" t="s">
        <v>455</v>
      </c>
      <c r="C35" s="47"/>
      <c r="D35" s="47">
        <v>14000</v>
      </c>
      <c r="E35" s="12">
        <f t="shared" si="1"/>
        <v>811476</v>
      </c>
      <c r="F35" s="48" t="s">
        <v>500</v>
      </c>
      <c r="G35" s="49"/>
      <c r="H35" s="15"/>
      <c r="I35" s="15"/>
      <c r="J35" s="15"/>
      <c r="K35" s="15"/>
      <c r="L35" s="15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</row>
    <row r="36" ht="171" customHeight="1" spans="1:56">
      <c r="A36" s="39">
        <v>45991</v>
      </c>
      <c r="B36" s="46" t="s">
        <v>501</v>
      </c>
      <c r="C36" s="47"/>
      <c r="D36" s="47">
        <v>57500</v>
      </c>
      <c r="E36" s="12">
        <f t="shared" ref="E36:E67" si="2">E35+C36-D36</f>
        <v>753976</v>
      </c>
      <c r="F36" s="48" t="s">
        <v>502</v>
      </c>
      <c r="G36" s="49"/>
      <c r="H36" s="50"/>
      <c r="I36" s="50"/>
      <c r="J36" s="15"/>
      <c r="K36" s="15"/>
      <c r="L36" s="15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</row>
    <row r="37" ht="217.8" customHeight="1" spans="1:56">
      <c r="A37" s="8">
        <v>45992</v>
      </c>
      <c r="B37" s="9" t="s">
        <v>503</v>
      </c>
      <c r="C37" s="10"/>
      <c r="D37" s="11">
        <v>94000</v>
      </c>
      <c r="E37" s="12">
        <f t="shared" si="2"/>
        <v>659976</v>
      </c>
      <c r="F37" s="45" t="s">
        <v>504</v>
      </c>
      <c r="G37" s="40"/>
      <c r="H37" s="15"/>
      <c r="I37" s="15"/>
      <c r="J37" s="15"/>
      <c r="K37" s="15"/>
      <c r="L37" s="15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</row>
    <row r="38" ht="218.1" customHeight="1" spans="1:56">
      <c r="A38" s="8">
        <v>45992</v>
      </c>
      <c r="B38" s="18" t="s">
        <v>505</v>
      </c>
      <c r="C38" s="10"/>
      <c r="D38" s="11">
        <v>50000</v>
      </c>
      <c r="E38" s="12">
        <f t="shared" si="2"/>
        <v>609976</v>
      </c>
      <c r="F38" s="45" t="s">
        <v>506</v>
      </c>
      <c r="G38" s="38"/>
      <c r="H38" s="15"/>
      <c r="I38" s="15"/>
      <c r="J38" s="15"/>
      <c r="K38" s="15"/>
      <c r="L38" s="15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</row>
    <row r="39" ht="216.3" customHeight="1" spans="1:56">
      <c r="A39" s="8">
        <v>45992</v>
      </c>
      <c r="B39" s="9" t="s">
        <v>464</v>
      </c>
      <c r="C39" s="10"/>
      <c r="D39" s="11">
        <v>100000</v>
      </c>
      <c r="E39" s="12">
        <f t="shared" si="2"/>
        <v>509976</v>
      </c>
      <c r="F39" s="45" t="s">
        <v>507</v>
      </c>
      <c r="G39" s="40"/>
      <c r="H39" s="15"/>
      <c r="I39" s="15"/>
      <c r="J39" s="15"/>
      <c r="K39" s="15"/>
      <c r="L39" s="15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</row>
    <row r="40" ht="160.75" customHeight="1" spans="1:56">
      <c r="A40" s="39">
        <v>45993</v>
      </c>
      <c r="B40" s="46" t="s">
        <v>460</v>
      </c>
      <c r="C40" s="47"/>
      <c r="D40" s="47">
        <v>84000</v>
      </c>
      <c r="E40" s="12">
        <f t="shared" si="2"/>
        <v>425976</v>
      </c>
      <c r="F40" s="48" t="s">
        <v>461</v>
      </c>
      <c r="G40" s="49"/>
      <c r="H40" s="15"/>
      <c r="I40" s="15"/>
      <c r="J40" s="15"/>
      <c r="K40" s="15"/>
      <c r="L40" s="15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</row>
    <row r="41" ht="80.35" customHeight="1" spans="1:56">
      <c r="A41" s="39">
        <v>45995</v>
      </c>
      <c r="B41" s="46" t="s">
        <v>508</v>
      </c>
      <c r="C41" s="47"/>
      <c r="D41" s="47">
        <v>115500</v>
      </c>
      <c r="E41" s="12">
        <f t="shared" si="2"/>
        <v>310476</v>
      </c>
      <c r="F41" s="48" t="s">
        <v>509</v>
      </c>
      <c r="G41" s="49"/>
      <c r="H41" s="15"/>
      <c r="I41" s="15"/>
      <c r="J41" s="15"/>
      <c r="K41" s="15"/>
      <c r="L41" s="15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</row>
    <row r="42" ht="90" customHeight="1" spans="1:56">
      <c r="A42" s="39">
        <v>45995</v>
      </c>
      <c r="B42" s="46" t="s">
        <v>441</v>
      </c>
      <c r="C42" s="47">
        <v>3000000</v>
      </c>
      <c r="D42" s="47"/>
      <c r="E42" s="12">
        <f t="shared" si="2"/>
        <v>3310476</v>
      </c>
      <c r="F42" s="13" t="s">
        <v>510</v>
      </c>
      <c r="G42" s="51"/>
      <c r="H42" s="15"/>
      <c r="I42" s="15"/>
      <c r="J42" s="15"/>
      <c r="K42" s="15"/>
      <c r="L42" s="15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</row>
    <row r="43" ht="90" customHeight="1" spans="1:56">
      <c r="A43" s="39">
        <v>45995</v>
      </c>
      <c r="B43" s="46" t="s">
        <v>443</v>
      </c>
      <c r="C43" s="47"/>
      <c r="D43" s="47">
        <v>1200</v>
      </c>
      <c r="E43" s="12">
        <f t="shared" si="2"/>
        <v>3309276</v>
      </c>
      <c r="F43" s="13" t="s">
        <v>444</v>
      </c>
      <c r="G43" s="52"/>
      <c r="H43" s="15"/>
      <c r="I43" s="15"/>
      <c r="J43" s="15"/>
      <c r="K43" s="15"/>
      <c r="L43" s="15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</row>
    <row r="44" ht="219.45" customHeight="1" spans="1:56">
      <c r="A44" s="39">
        <v>45995</v>
      </c>
      <c r="B44" s="46" t="s">
        <v>511</v>
      </c>
      <c r="C44" s="47"/>
      <c r="D44" s="47">
        <v>164500</v>
      </c>
      <c r="E44" s="12">
        <f t="shared" si="2"/>
        <v>3144776</v>
      </c>
      <c r="F44" s="53" t="s">
        <v>512</v>
      </c>
      <c r="G44" s="49"/>
      <c r="H44" s="15"/>
      <c r="I44" s="15"/>
      <c r="J44" s="15"/>
      <c r="K44" s="15"/>
      <c r="L44" s="15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</row>
    <row r="45" ht="256.1" customHeight="1" spans="1:56">
      <c r="A45" s="39">
        <v>45996</v>
      </c>
      <c r="B45" s="46" t="s">
        <v>513</v>
      </c>
      <c r="C45" s="47"/>
      <c r="D45" s="47">
        <v>22000</v>
      </c>
      <c r="E45" s="12">
        <f t="shared" si="2"/>
        <v>3122776</v>
      </c>
      <c r="F45" s="48" t="s">
        <v>514</v>
      </c>
      <c r="G45" s="49"/>
      <c r="H45" s="15"/>
      <c r="I45" s="15"/>
      <c r="J45" s="15"/>
      <c r="K45" s="15"/>
      <c r="L45" s="15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</row>
    <row r="46" ht="203.05" spans="1:56">
      <c r="A46" s="39">
        <v>45996</v>
      </c>
      <c r="B46" s="46" t="s">
        <v>515</v>
      </c>
      <c r="C46" s="47"/>
      <c r="D46" s="47">
        <v>205000</v>
      </c>
      <c r="E46" s="12">
        <f t="shared" si="2"/>
        <v>2917776</v>
      </c>
      <c r="F46" s="48" t="s">
        <v>516</v>
      </c>
      <c r="G46" s="49" t="str">
        <f>_xlfn.DISPIMG("ID_3D058C66E869423E899E3A348CB9FAE1",1)</f>
        <v>=DISPIMG("ID_3D058C66E869423E899E3A348CB9FAE1",1)</v>
      </c>
      <c r="H46" s="50"/>
      <c r="I46" s="15"/>
      <c r="J46" s="15"/>
      <c r="K46" s="15"/>
      <c r="L46" s="15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</row>
    <row r="47" ht="163.9" spans="1:56">
      <c r="A47" s="39">
        <v>45996</v>
      </c>
      <c r="B47" s="46" t="s">
        <v>517</v>
      </c>
      <c r="C47" s="47"/>
      <c r="D47" s="47">
        <v>402500</v>
      </c>
      <c r="E47" s="12">
        <f t="shared" si="2"/>
        <v>2515276</v>
      </c>
      <c r="F47" s="48" t="s">
        <v>518</v>
      </c>
      <c r="G47" s="49" t="str">
        <f>_xlfn.DISPIMG("ID_31F9BF3F54F441C7A5ED321B91667A1A",1)</f>
        <v>=DISPIMG("ID_31F9BF3F54F441C7A5ED321B91667A1A",1)</v>
      </c>
      <c r="H47" s="15"/>
      <c r="I47" s="15"/>
      <c r="J47" s="15"/>
      <c r="K47" s="15"/>
      <c r="L47" s="15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</row>
    <row r="48" ht="206.45" spans="1:56">
      <c r="A48" s="39">
        <v>45996</v>
      </c>
      <c r="B48" s="46" t="s">
        <v>490</v>
      </c>
      <c r="C48" s="47"/>
      <c r="D48" s="47">
        <v>74000</v>
      </c>
      <c r="E48" s="12">
        <f t="shared" si="2"/>
        <v>2441276</v>
      </c>
      <c r="F48" s="53" t="s">
        <v>519</v>
      </c>
      <c r="G48" s="49" t="str">
        <f>_xlfn.DISPIMG("ID_29DBF58E25324083A2CE95F7535F3186",1)</f>
        <v>=DISPIMG("ID_29DBF58E25324083A2CE95F7535F3186",1)</v>
      </c>
      <c r="H48" s="15"/>
      <c r="I48" s="15"/>
      <c r="J48" s="15"/>
      <c r="K48" s="15"/>
      <c r="L48" s="15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</row>
    <row r="49" ht="409.5" spans="1:56">
      <c r="A49" s="39">
        <v>45996</v>
      </c>
      <c r="B49" s="46" t="s">
        <v>488</v>
      </c>
      <c r="C49" s="47"/>
      <c r="D49" s="47">
        <v>167500</v>
      </c>
      <c r="E49" s="12">
        <f t="shared" si="2"/>
        <v>2273776</v>
      </c>
      <c r="F49" s="53" t="s">
        <v>520</v>
      </c>
      <c r="G49" s="49" t="str">
        <f>_xlfn.DISPIMG("ID_22099E129AA147F59B2048761CDF04DD",1)</f>
        <v>=DISPIMG("ID_22099E129AA147F59B2048761CDF04DD",1)</v>
      </c>
      <c r="H49" s="15"/>
      <c r="I49" s="15"/>
      <c r="J49" s="15"/>
      <c r="K49" s="15"/>
      <c r="L49" s="15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</row>
    <row r="50" ht="39.75" customHeight="1" spans="1:56">
      <c r="A50" s="39"/>
      <c r="B50" s="46"/>
      <c r="C50" s="47"/>
      <c r="D50" s="47"/>
      <c r="E50" s="12">
        <f t="shared" si="2"/>
        <v>2273776</v>
      </c>
      <c r="F50" s="48"/>
      <c r="G50" s="54"/>
      <c r="H50" s="15"/>
      <c r="I50" s="15"/>
      <c r="J50" s="15"/>
      <c r="K50" s="15"/>
      <c r="L50" s="15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</row>
    <row r="51" ht="39.75" customHeight="1" spans="1:56">
      <c r="A51" s="39"/>
      <c r="B51" s="46"/>
      <c r="C51" s="47"/>
      <c r="D51" s="47"/>
      <c r="E51" s="12">
        <f t="shared" si="2"/>
        <v>2273776</v>
      </c>
      <c r="F51" s="48"/>
      <c r="G51" s="54"/>
      <c r="H51" s="15"/>
      <c r="I51" s="15"/>
      <c r="J51" s="50">
        <f>E50-2273777</f>
        <v>-1</v>
      </c>
      <c r="K51" s="15"/>
      <c r="L51" s="15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</row>
    <row r="52" ht="39.75" customHeight="1" spans="1:56">
      <c r="A52" s="39"/>
      <c r="B52" s="46"/>
      <c r="C52" s="47"/>
      <c r="D52" s="47"/>
      <c r="E52" s="12">
        <f t="shared" si="2"/>
        <v>2273776</v>
      </c>
      <c r="F52" s="48"/>
      <c r="G52" s="54"/>
      <c r="H52" s="15"/>
      <c r="I52" s="15"/>
      <c r="J52" s="15"/>
      <c r="K52" s="15"/>
      <c r="L52" s="15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</row>
    <row r="53" ht="39.75" customHeight="1" spans="1:56">
      <c r="A53" s="39"/>
      <c r="B53" s="46"/>
      <c r="C53" s="47"/>
      <c r="D53" s="47"/>
      <c r="E53" s="12">
        <f t="shared" si="2"/>
        <v>2273776</v>
      </c>
      <c r="F53" s="48"/>
      <c r="G53" s="54"/>
      <c r="H53" s="15"/>
      <c r="I53" s="15"/>
      <c r="J53" s="15"/>
      <c r="K53" s="15"/>
      <c r="L53" s="15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</row>
    <row r="54" ht="39.75" customHeight="1" spans="1:56">
      <c r="A54" s="39"/>
      <c r="B54" s="46"/>
      <c r="C54" s="47"/>
      <c r="D54" s="47"/>
      <c r="E54" s="12">
        <f t="shared" si="2"/>
        <v>2273776</v>
      </c>
      <c r="F54" s="48"/>
      <c r="G54" s="54"/>
      <c r="H54" s="15"/>
      <c r="I54" s="15"/>
      <c r="J54" s="15"/>
      <c r="K54" s="15"/>
      <c r="L54" s="15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</row>
    <row r="55" ht="39.75" customHeight="1" spans="1:56">
      <c r="A55" s="39"/>
      <c r="B55" s="46"/>
      <c r="C55" s="47"/>
      <c r="D55" s="47"/>
      <c r="E55" s="12">
        <f t="shared" si="2"/>
        <v>2273776</v>
      </c>
      <c r="F55" s="48"/>
      <c r="G55" s="54"/>
      <c r="H55" s="15"/>
      <c r="I55" s="15"/>
      <c r="J55" s="15"/>
      <c r="K55" s="15"/>
      <c r="L55" s="15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</row>
    <row r="56" ht="39.75" customHeight="1" spans="1:56">
      <c r="A56" s="39"/>
      <c r="B56" s="46"/>
      <c r="C56" s="47"/>
      <c r="D56" s="47"/>
      <c r="E56" s="12">
        <f t="shared" si="2"/>
        <v>2273776</v>
      </c>
      <c r="F56" s="48"/>
      <c r="G56" s="54"/>
      <c r="H56" s="15"/>
      <c r="I56" s="15"/>
      <c r="J56" s="15"/>
      <c r="K56" s="15"/>
      <c r="L56" s="15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</row>
    <row r="57" ht="39.75" customHeight="1" spans="1:56">
      <c r="A57" s="39"/>
      <c r="B57" s="46"/>
      <c r="C57" s="47"/>
      <c r="D57" s="47"/>
      <c r="E57" s="12">
        <f t="shared" si="2"/>
        <v>2273776</v>
      </c>
      <c r="F57" s="48"/>
      <c r="G57" s="54"/>
      <c r="H57" s="15"/>
      <c r="I57" s="15"/>
      <c r="J57" s="15"/>
      <c r="K57" s="15"/>
      <c r="L57" s="15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</row>
    <row r="58" ht="39.75" customHeight="1" spans="1:56">
      <c r="A58" s="39"/>
      <c r="B58" s="46"/>
      <c r="C58" s="47"/>
      <c r="D58" s="47"/>
      <c r="E58" s="12">
        <f t="shared" si="2"/>
        <v>2273776</v>
      </c>
      <c r="F58" s="48"/>
      <c r="G58" s="54"/>
      <c r="H58" s="15"/>
      <c r="I58" s="15"/>
      <c r="J58" s="15"/>
      <c r="K58" s="15"/>
      <c r="L58" s="15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</row>
    <row r="59" ht="39.75" customHeight="1" spans="1:56">
      <c r="A59" s="39"/>
      <c r="B59" s="46"/>
      <c r="C59" s="47"/>
      <c r="D59" s="47"/>
      <c r="E59" s="12">
        <f t="shared" si="2"/>
        <v>2273776</v>
      </c>
      <c r="F59" s="48"/>
      <c r="G59" s="54"/>
      <c r="H59" s="15"/>
      <c r="I59" s="15"/>
      <c r="J59" s="15"/>
      <c r="K59" s="15"/>
      <c r="L59" s="15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</row>
    <row r="60" ht="39.75" customHeight="1" spans="1:56">
      <c r="A60" s="39"/>
      <c r="B60" s="46"/>
      <c r="C60" s="47"/>
      <c r="D60" s="47"/>
      <c r="E60" s="12">
        <f t="shared" si="2"/>
        <v>2273776</v>
      </c>
      <c r="F60" s="48"/>
      <c r="G60" s="54"/>
      <c r="H60" s="15"/>
      <c r="I60" s="15"/>
      <c r="J60" s="15"/>
      <c r="K60" s="15"/>
      <c r="L60" s="15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</row>
    <row r="61" ht="39.75" customHeight="1" spans="1:56">
      <c r="A61" s="39"/>
      <c r="B61" s="46"/>
      <c r="C61" s="47"/>
      <c r="D61" s="47"/>
      <c r="E61" s="12">
        <f t="shared" si="2"/>
        <v>2273776</v>
      </c>
      <c r="F61" s="48"/>
      <c r="G61" s="54"/>
      <c r="H61" s="15"/>
      <c r="I61" s="15"/>
      <c r="J61" s="15"/>
      <c r="K61" s="15"/>
      <c r="L61" s="15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</row>
    <row r="62" ht="39.75" customHeight="1" spans="1:56">
      <c r="A62" s="39"/>
      <c r="B62" s="46"/>
      <c r="C62" s="47"/>
      <c r="D62" s="47"/>
      <c r="E62" s="12">
        <f t="shared" si="2"/>
        <v>2273776</v>
      </c>
      <c r="F62" s="48"/>
      <c r="G62" s="54"/>
      <c r="H62" s="15"/>
      <c r="I62" s="15"/>
      <c r="J62" s="15"/>
      <c r="K62" s="15"/>
      <c r="L62" s="15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</row>
    <row r="63" ht="39.75" customHeight="1" spans="1:56">
      <c r="A63" s="39"/>
      <c r="B63" s="46"/>
      <c r="C63" s="47"/>
      <c r="D63" s="47"/>
      <c r="E63" s="12">
        <f t="shared" si="2"/>
        <v>2273776</v>
      </c>
      <c r="F63" s="48"/>
      <c r="G63" s="54"/>
      <c r="H63" s="15"/>
      <c r="I63" s="15"/>
      <c r="J63" s="15"/>
      <c r="K63" s="15"/>
      <c r="L63" s="15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</row>
    <row r="64" ht="39.75" customHeight="1" spans="1:56">
      <c r="A64" s="39"/>
      <c r="B64" s="46"/>
      <c r="C64" s="47"/>
      <c r="D64" s="47"/>
      <c r="E64" s="12">
        <f t="shared" si="2"/>
        <v>2273776</v>
      </c>
      <c r="F64" s="48"/>
      <c r="G64" s="54"/>
      <c r="H64" s="15"/>
      <c r="I64" s="15"/>
      <c r="J64" s="15"/>
      <c r="K64" s="15"/>
      <c r="L64" s="15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</row>
    <row r="65" ht="39.75" customHeight="1" spans="1:56">
      <c r="A65" s="39"/>
      <c r="B65" s="46"/>
      <c r="C65" s="47"/>
      <c r="D65" s="47"/>
      <c r="E65" s="12">
        <f t="shared" si="2"/>
        <v>2273776</v>
      </c>
      <c r="F65" s="48"/>
      <c r="G65" s="54"/>
      <c r="H65" s="15"/>
      <c r="I65" s="15"/>
      <c r="J65" s="15"/>
      <c r="K65" s="15"/>
      <c r="L65" s="15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</row>
    <row r="66" ht="39.75" customHeight="1" spans="1:56">
      <c r="A66" s="39"/>
      <c r="B66" s="46"/>
      <c r="C66" s="47"/>
      <c r="D66" s="47"/>
      <c r="E66" s="12">
        <f t="shared" si="2"/>
        <v>2273776</v>
      </c>
      <c r="F66" s="48"/>
      <c r="G66" s="54"/>
      <c r="H66" s="15"/>
      <c r="I66" s="15"/>
      <c r="J66" s="15"/>
      <c r="K66" s="15"/>
      <c r="L66" s="15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</row>
    <row r="67" ht="39.75" customHeight="1" spans="1:56">
      <c r="A67" s="39"/>
      <c r="B67" s="46"/>
      <c r="C67" s="47"/>
      <c r="D67" s="47"/>
      <c r="E67" s="12">
        <f t="shared" si="2"/>
        <v>2273776</v>
      </c>
      <c r="F67" s="48"/>
      <c r="G67" s="54"/>
      <c r="H67" s="15"/>
      <c r="I67" s="15"/>
      <c r="J67" s="15"/>
      <c r="K67" s="15"/>
      <c r="L67" s="15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</row>
    <row r="68" ht="39.75" customHeight="1" spans="1:56">
      <c r="A68" s="39"/>
      <c r="B68" s="46"/>
      <c r="C68" s="47"/>
      <c r="D68" s="47"/>
      <c r="E68" s="12">
        <f t="shared" ref="E68:E96" si="3">E67+C68-D68</f>
        <v>2273776</v>
      </c>
      <c r="F68" s="48"/>
      <c r="G68" s="54"/>
      <c r="H68" s="15"/>
      <c r="I68" s="15"/>
      <c r="J68" s="15"/>
      <c r="K68" s="15"/>
      <c r="L68" s="15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</row>
    <row r="69" ht="39.75" customHeight="1" spans="1:56">
      <c r="A69" s="39"/>
      <c r="B69" s="46"/>
      <c r="C69" s="47"/>
      <c r="D69" s="47"/>
      <c r="E69" s="12">
        <f t="shared" si="3"/>
        <v>2273776</v>
      </c>
      <c r="F69" s="48"/>
      <c r="G69" s="54"/>
      <c r="H69" s="15"/>
      <c r="I69" s="15"/>
      <c r="J69" s="15"/>
      <c r="K69" s="15"/>
      <c r="L69" s="15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</row>
    <row r="70" ht="39.75" customHeight="1" spans="1:56">
      <c r="A70" s="39"/>
      <c r="B70" s="46"/>
      <c r="C70" s="47"/>
      <c r="D70" s="47"/>
      <c r="E70" s="12">
        <f t="shared" si="3"/>
        <v>2273776</v>
      </c>
      <c r="F70" s="48"/>
      <c r="G70" s="54"/>
      <c r="H70" s="15"/>
      <c r="I70" s="15"/>
      <c r="J70" s="15"/>
      <c r="K70" s="15"/>
      <c r="L70" s="15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</row>
    <row r="71" ht="39.75" customHeight="1" spans="1:56">
      <c r="A71" s="39"/>
      <c r="B71" s="46"/>
      <c r="C71" s="47"/>
      <c r="D71" s="47"/>
      <c r="E71" s="12">
        <f t="shared" si="3"/>
        <v>2273776</v>
      </c>
      <c r="F71" s="48"/>
      <c r="G71" s="54"/>
      <c r="H71" s="15"/>
      <c r="I71" s="15"/>
      <c r="J71" s="15"/>
      <c r="K71" s="15"/>
      <c r="L71" s="15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</row>
    <row r="72" ht="39.75" customHeight="1" spans="1:56">
      <c r="A72" s="39"/>
      <c r="B72" s="46"/>
      <c r="C72" s="47"/>
      <c r="D72" s="47"/>
      <c r="E72" s="12">
        <f t="shared" si="3"/>
        <v>2273776</v>
      </c>
      <c r="F72" s="48"/>
      <c r="G72" s="54"/>
      <c r="H72" s="15"/>
      <c r="I72" s="15"/>
      <c r="J72" s="15"/>
      <c r="K72" s="15"/>
      <c r="L72" s="15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</row>
    <row r="73" ht="39.75" customHeight="1" spans="1:56">
      <c r="A73" s="39"/>
      <c r="B73" s="46"/>
      <c r="C73" s="47"/>
      <c r="D73" s="47"/>
      <c r="E73" s="12">
        <f t="shared" si="3"/>
        <v>2273776</v>
      </c>
      <c r="F73" s="48"/>
      <c r="G73" s="54"/>
      <c r="H73" s="15"/>
      <c r="I73" s="15"/>
      <c r="J73" s="15"/>
      <c r="K73" s="15"/>
      <c r="L73" s="15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</row>
    <row r="74" ht="39.75" customHeight="1" spans="1:56">
      <c r="A74" s="39"/>
      <c r="B74" s="46"/>
      <c r="C74" s="47"/>
      <c r="D74" s="47"/>
      <c r="E74" s="12">
        <f t="shared" si="3"/>
        <v>2273776</v>
      </c>
      <c r="F74" s="48"/>
      <c r="G74" s="54"/>
      <c r="H74" s="15"/>
      <c r="I74" s="15"/>
      <c r="J74" s="15"/>
      <c r="K74" s="15"/>
      <c r="L74" s="15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</row>
    <row r="75" ht="39.75" customHeight="1" spans="1:56">
      <c r="A75" s="39"/>
      <c r="B75" s="46"/>
      <c r="C75" s="47"/>
      <c r="D75" s="47"/>
      <c r="E75" s="12">
        <f t="shared" si="3"/>
        <v>2273776</v>
      </c>
      <c r="F75" s="48"/>
      <c r="G75" s="54"/>
      <c r="H75" s="15"/>
      <c r="I75" s="15"/>
      <c r="J75" s="15"/>
      <c r="K75" s="15"/>
      <c r="L75" s="15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</row>
    <row r="76" ht="39.75" customHeight="1" spans="1:56">
      <c r="A76" s="39"/>
      <c r="B76" s="46"/>
      <c r="C76" s="47"/>
      <c r="D76" s="47"/>
      <c r="E76" s="12">
        <f t="shared" si="3"/>
        <v>2273776</v>
      </c>
      <c r="F76" s="48"/>
      <c r="G76" s="54"/>
      <c r="H76" s="15"/>
      <c r="I76" s="15"/>
      <c r="J76" s="15"/>
      <c r="K76" s="15"/>
      <c r="L76" s="15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</row>
    <row r="77" ht="39.75" customHeight="1" spans="1:56">
      <c r="A77" s="39"/>
      <c r="B77" s="46"/>
      <c r="C77" s="47"/>
      <c r="D77" s="47"/>
      <c r="E77" s="12">
        <f t="shared" si="3"/>
        <v>2273776</v>
      </c>
      <c r="F77" s="48"/>
      <c r="G77" s="54"/>
      <c r="H77" s="15"/>
      <c r="I77" s="15"/>
      <c r="J77" s="15"/>
      <c r="K77" s="15"/>
      <c r="L77" s="15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</row>
    <row r="78" ht="39.75" customHeight="1" spans="1:56">
      <c r="A78" s="39"/>
      <c r="B78" s="46"/>
      <c r="C78" s="47"/>
      <c r="D78" s="47"/>
      <c r="E78" s="12">
        <f t="shared" si="3"/>
        <v>2273776</v>
      </c>
      <c r="F78" s="48"/>
      <c r="G78" s="54"/>
      <c r="H78" s="15"/>
      <c r="I78" s="15"/>
      <c r="J78" s="15"/>
      <c r="K78" s="15"/>
      <c r="L78" s="15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 t="s">
        <v>521</v>
      </c>
    </row>
    <row r="79" ht="39.75" customHeight="1" spans="1:56">
      <c r="A79" s="39"/>
      <c r="B79" s="46"/>
      <c r="C79" s="47"/>
      <c r="D79" s="47"/>
      <c r="E79" s="12">
        <f t="shared" si="3"/>
        <v>2273776</v>
      </c>
      <c r="F79" s="48"/>
      <c r="G79" s="54"/>
      <c r="H79" s="15"/>
      <c r="I79" s="15"/>
      <c r="J79" s="15"/>
      <c r="K79" s="15"/>
      <c r="L79" s="15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</row>
    <row r="80" ht="39.75" customHeight="1" spans="1:56">
      <c r="A80" s="39"/>
      <c r="B80" s="46"/>
      <c r="C80" s="47"/>
      <c r="D80" s="47"/>
      <c r="E80" s="12">
        <f t="shared" si="3"/>
        <v>2273776</v>
      </c>
      <c r="F80" s="48"/>
      <c r="G80" s="54"/>
      <c r="H80" s="15"/>
      <c r="I80" s="15"/>
      <c r="J80" s="15"/>
      <c r="K80" s="15"/>
      <c r="L80" s="15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</row>
    <row r="81" ht="39.75" customHeight="1" spans="1:56">
      <c r="A81" s="39"/>
      <c r="B81" s="46"/>
      <c r="C81" s="47"/>
      <c r="D81" s="47"/>
      <c r="E81" s="12">
        <f t="shared" si="3"/>
        <v>2273776</v>
      </c>
      <c r="F81" s="48"/>
      <c r="G81" s="54"/>
      <c r="H81" s="15"/>
      <c r="I81" s="15"/>
      <c r="J81" s="15"/>
      <c r="K81" s="15"/>
      <c r="L81" s="15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</row>
    <row r="82" ht="39.75" customHeight="1" spans="1:56">
      <c r="A82" s="39"/>
      <c r="B82" s="46"/>
      <c r="C82" s="47"/>
      <c r="D82" s="47"/>
      <c r="E82" s="12">
        <f t="shared" si="3"/>
        <v>2273776</v>
      </c>
      <c r="F82" s="48"/>
      <c r="G82" s="54"/>
      <c r="H82" s="15"/>
      <c r="I82" s="15"/>
      <c r="J82" s="15"/>
      <c r="K82" s="15"/>
      <c r="L82" s="15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</row>
    <row r="83" ht="39.75" customHeight="1" spans="1:56">
      <c r="A83" s="39"/>
      <c r="B83" s="46"/>
      <c r="C83" s="47"/>
      <c r="D83" s="47"/>
      <c r="E83" s="12">
        <f t="shared" si="3"/>
        <v>2273776</v>
      </c>
      <c r="F83" s="48"/>
      <c r="G83" s="54"/>
      <c r="H83" s="15"/>
      <c r="I83" s="15"/>
      <c r="J83" s="15"/>
      <c r="K83" s="15"/>
      <c r="L83" s="15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</row>
    <row r="84" ht="39.75" customHeight="1" spans="1:56">
      <c r="A84" s="39"/>
      <c r="B84" s="46"/>
      <c r="C84" s="47"/>
      <c r="D84" s="47"/>
      <c r="E84" s="12">
        <f t="shared" si="3"/>
        <v>2273776</v>
      </c>
      <c r="F84" s="48"/>
      <c r="G84" s="54"/>
      <c r="H84" s="15"/>
      <c r="I84" s="15"/>
      <c r="J84" s="15"/>
      <c r="K84" s="15"/>
      <c r="L84" s="15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</row>
    <row r="85" ht="39.75" customHeight="1" spans="1:56">
      <c r="A85" s="39"/>
      <c r="B85" s="46"/>
      <c r="C85" s="47"/>
      <c r="D85" s="47"/>
      <c r="E85" s="12">
        <f t="shared" si="3"/>
        <v>2273776</v>
      </c>
      <c r="F85" s="48"/>
      <c r="G85" s="54"/>
      <c r="H85" s="15"/>
      <c r="I85" s="15"/>
      <c r="J85" s="15"/>
      <c r="K85" s="15"/>
      <c r="L85" s="15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</row>
    <row r="86" ht="39.75" customHeight="1" spans="1:56">
      <c r="A86" s="39"/>
      <c r="B86" s="46"/>
      <c r="C86" s="47"/>
      <c r="D86" s="47"/>
      <c r="E86" s="12">
        <f t="shared" si="3"/>
        <v>2273776</v>
      </c>
      <c r="F86" s="48"/>
      <c r="G86" s="54"/>
      <c r="H86" s="15"/>
      <c r="I86" s="15"/>
      <c r="J86" s="15"/>
      <c r="K86" s="15"/>
      <c r="L86" s="15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</row>
    <row r="87" ht="39.75" customHeight="1" spans="1:56">
      <c r="A87" s="39"/>
      <c r="B87" s="46"/>
      <c r="C87" s="47"/>
      <c r="D87" s="47"/>
      <c r="E87" s="12">
        <f t="shared" si="3"/>
        <v>2273776</v>
      </c>
      <c r="F87" s="48"/>
      <c r="G87" s="54"/>
      <c r="H87" s="15"/>
      <c r="I87" s="15"/>
      <c r="J87" s="15"/>
      <c r="K87" s="15"/>
      <c r="L87" s="15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</row>
    <row r="88" ht="39.75" customHeight="1" spans="1:56">
      <c r="A88" s="39"/>
      <c r="B88" s="46"/>
      <c r="C88" s="47"/>
      <c r="D88" s="47"/>
      <c r="E88" s="12">
        <f t="shared" si="3"/>
        <v>2273776</v>
      </c>
      <c r="F88" s="48"/>
      <c r="G88" s="54"/>
      <c r="H88" s="15"/>
      <c r="I88" s="15"/>
      <c r="J88" s="15"/>
      <c r="K88" s="15"/>
      <c r="L88" s="15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</row>
    <row r="89" ht="39.75" customHeight="1" spans="1:56">
      <c r="A89" s="39"/>
      <c r="B89" s="46"/>
      <c r="C89" s="47"/>
      <c r="D89" s="47"/>
      <c r="E89" s="12">
        <f t="shared" si="3"/>
        <v>2273776</v>
      </c>
      <c r="F89" s="48"/>
      <c r="G89" s="54"/>
      <c r="H89" s="15"/>
      <c r="I89" s="15"/>
      <c r="J89" s="15"/>
      <c r="K89" s="15"/>
      <c r="L89" s="15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</row>
    <row r="90" ht="39.75" customHeight="1" spans="1:56">
      <c r="A90" s="39"/>
      <c r="B90" s="46"/>
      <c r="C90" s="47"/>
      <c r="D90" s="47"/>
      <c r="E90" s="12">
        <f t="shared" si="3"/>
        <v>2273776</v>
      </c>
      <c r="F90" s="48"/>
      <c r="G90" s="54"/>
      <c r="H90" s="15"/>
      <c r="I90" s="15"/>
      <c r="J90" s="15"/>
      <c r="K90" s="15"/>
      <c r="L90" s="15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</row>
    <row r="91" ht="39.75" customHeight="1" spans="1:56">
      <c r="A91" s="39"/>
      <c r="B91" s="46"/>
      <c r="C91" s="47"/>
      <c r="D91" s="47"/>
      <c r="E91" s="12">
        <f t="shared" si="3"/>
        <v>2273776</v>
      </c>
      <c r="F91" s="48"/>
      <c r="G91" s="54"/>
      <c r="H91" s="15"/>
      <c r="I91" s="15"/>
      <c r="J91" s="15"/>
      <c r="K91" s="15"/>
      <c r="L91" s="15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</row>
    <row r="92" ht="39.75" customHeight="1" spans="1:56">
      <c r="A92" s="39"/>
      <c r="B92" s="46"/>
      <c r="C92" s="47"/>
      <c r="D92" s="47"/>
      <c r="E92" s="12">
        <f t="shared" si="3"/>
        <v>2273776</v>
      </c>
      <c r="F92" s="48"/>
      <c r="G92" s="54"/>
      <c r="H92" s="15"/>
      <c r="I92" s="15"/>
      <c r="J92" s="15"/>
      <c r="K92" s="15"/>
      <c r="L92" s="15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</row>
    <row r="93" ht="39.75" customHeight="1" spans="1:56">
      <c r="A93" s="39"/>
      <c r="B93" s="46"/>
      <c r="C93" s="47"/>
      <c r="D93" s="47"/>
      <c r="E93" s="12">
        <f t="shared" si="3"/>
        <v>2273776</v>
      </c>
      <c r="F93" s="48"/>
      <c r="G93" s="54"/>
      <c r="H93" s="15"/>
      <c r="I93" s="15"/>
      <c r="J93" s="15"/>
      <c r="K93" s="15"/>
      <c r="L93" s="15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</row>
    <row r="94" ht="39.75" customHeight="1" spans="1:56">
      <c r="A94" s="39"/>
      <c r="B94" s="46"/>
      <c r="C94" s="47"/>
      <c r="D94" s="47"/>
      <c r="E94" s="12">
        <f t="shared" si="3"/>
        <v>2273776</v>
      </c>
      <c r="F94" s="48"/>
      <c r="G94" s="54"/>
      <c r="H94" s="15"/>
      <c r="I94" s="15"/>
      <c r="J94" s="15"/>
      <c r="K94" s="15"/>
      <c r="L94" s="15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</row>
    <row r="95" ht="39.75" customHeight="1" spans="1:56">
      <c r="A95" s="39"/>
      <c r="B95" s="46"/>
      <c r="C95" s="47"/>
      <c r="D95" s="47"/>
      <c r="E95" s="12">
        <f t="shared" si="3"/>
        <v>2273776</v>
      </c>
      <c r="F95" s="48"/>
      <c r="G95" s="54"/>
      <c r="H95" s="15"/>
      <c r="I95" s="15"/>
      <c r="J95" s="15"/>
      <c r="K95" s="15"/>
      <c r="L95" s="15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</row>
    <row r="96" ht="39.75" customHeight="1" spans="1:56">
      <c r="A96" s="39"/>
      <c r="B96" s="46"/>
      <c r="C96" s="47"/>
      <c r="D96" s="47"/>
      <c r="E96" s="12">
        <f t="shared" si="3"/>
        <v>2273776</v>
      </c>
      <c r="F96" s="48"/>
      <c r="G96" s="54"/>
      <c r="H96" s="15"/>
      <c r="I96" s="15"/>
      <c r="J96" s="15"/>
      <c r="K96" s="15"/>
      <c r="L96" s="15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7">
    <mergeCell ref="A16:A18"/>
    <mergeCell ref="B16:B18"/>
    <mergeCell ref="C16:C18"/>
    <mergeCell ref="D16:D18"/>
    <mergeCell ref="G2:G3"/>
    <mergeCell ref="G19:G20"/>
    <mergeCell ref="G42:G4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2025-01-21T12:20:00Z</dcterms:created>
  <dcterms:modified xsi:type="dcterms:W3CDTF">2025-12-05T16:11:37Z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