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 firstSheet="2"/>
  </bookViews>
  <sheets>
    <sheet name="Petty Cash Andika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81" name="ID_4453FC186CD7446E8B21C0B0FE91EE29" descr="PHOTO-2025-12-24-21-14-09"/>
        <xdr:cNvPicPr>
          <a:picLocks noChangeAspect="1"/>
        </xdr:cNvPicPr>
      </xdr:nvPicPr>
      <xdr:blipFill>
        <a:blip r:embed="rId1"/>
        <a:srcRect l="3355" t="13928" r="2390" b="28777"/>
        <a:stretch>
          <a:fillRect/>
        </a:stretch>
      </xdr:blipFill>
      <xdr:spPr>
        <a:xfrm>
          <a:off x="12111355" y="229293420"/>
          <a:ext cx="5333365" cy="6128385"/>
        </a:xfrm>
        <a:prstGeom prst="rect">
          <a:avLst/>
        </a:prstGeom>
      </xdr:spPr>
    </xdr:pic>
  </etc:cellImage>
  <etc:cellImage>
    <xdr:pic>
      <xdr:nvPicPr>
        <xdr:cNvPr id="70" name="ID_67D8125EE6A340798823922D86C30077" descr="PHOTO-2025-12-24-14-27-17"/>
        <xdr:cNvPicPr>
          <a:picLocks noChangeAspect="1"/>
        </xdr:cNvPicPr>
      </xdr:nvPicPr>
      <xdr:blipFill>
        <a:blip r:embed="rId2"/>
        <a:srcRect l="6185" t="8403" r="7500" b="15306"/>
        <a:stretch>
          <a:fillRect/>
        </a:stretch>
      </xdr:blipFill>
      <xdr:spPr>
        <a:xfrm>
          <a:off x="13015595" y="225631375"/>
          <a:ext cx="4881880" cy="8079740"/>
        </a:xfrm>
        <a:prstGeom prst="rect">
          <a:avLst/>
        </a:prstGeom>
      </xdr:spPr>
    </xdr:pic>
  </etc:cellImage>
  <etc:cellImage>
    <xdr:pic>
      <xdr:nvPicPr>
        <xdr:cNvPr id="69" name="ID_FBFDFBFEA540482AAAA5F315204F947D" descr="PHOTO-2025-12-24-12-30-19"/>
        <xdr:cNvPicPr>
          <a:picLocks noChangeAspect="1"/>
        </xdr:cNvPicPr>
      </xdr:nvPicPr>
      <xdr:blipFill>
        <a:blip r:embed="rId3"/>
        <a:srcRect l="24265" t="4786" r="27370" b="42809"/>
        <a:stretch>
          <a:fillRect/>
        </a:stretch>
      </xdr:blipFill>
      <xdr:spPr>
        <a:xfrm>
          <a:off x="12261215" y="222283020"/>
          <a:ext cx="1590040" cy="319659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<sst xmlns="http://schemas.openxmlformats.org/spreadsheetml/2006/main" count="191" uniqueCount="147">
  <si>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</si>
  <si>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</si>
  <si>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</si>
  <si>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</si>
  <si>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</si>
  <si>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</si>
  <si>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</si>
  <si>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LEGEND :</t>
  </si>
  <si>
    <t>FLOOR</t>
  </si>
  <si>
    <t>BAR</t>
  </si>
  <si>
    <t>KITCHEN</t>
  </si>
  <si>
    <t>SHISHA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</si>
  <si>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</si>
  <si>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</si>
  <si>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</si>
  <si>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</si>
  <si>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</si>
  <si>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</si>
  <si>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</si>
  <si>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</si>
  <si>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</si>
  <si>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</si>
  <si>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</si>
  <si>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</si>
  <si>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</si>
  <si>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</si>
  <si>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</si>
  <si>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</si>
  <si>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</si>
  <si>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</si>
  <si>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</si>
  <si>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</si>
  <si>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</si>
  <si>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</si>
  <si>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</si>
  <si>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</si>
  <si>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</si>
  <si>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</si>
  <si>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</si>
  <si>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</si>
  <si>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</si>
  <si>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</si>
  <si>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</si>
  <si>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</si>
  <si>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</si>
  <si>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</si>
  <si>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</si>
  <si>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</si>
  <si>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</si>
  <si>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</si>
  <si>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</si>
  <si>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</si>
  <si>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</si>
  <si>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</si>
  <si>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</si>
  <si>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</si>
  <si>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</si>
  <si>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</si>
  <si>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</si>
  <si>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</si>
  <si>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</si>
  <si>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</si>
  <si>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</si>
  <si>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</si>
  <si>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</si>
  <si>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</si>
  <si>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</si>
  <si>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</si>
  <si>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</si>
  <si>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</si>
  <si>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</si>
  <si>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</si>
  <si>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</si>
  <si>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</si>
  <si>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</si>
  <si>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</si>
  <si>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</si>
  <si>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</si>
  <si>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LEMONk FOR BAR</t>
  </si>
  <si>
    <t>BALIARTSUPPLIESJIMBARAN</t>
  </si>
  <si>
    <t>PURCHASE PAINTS FOR ART</t>
  </si>
  <si>
    <t>TOPPED UP RP. 3.000.000</t>
  </si>
  <si>
    <t>TRANSFER KE LUH DINA ANGGRA WAHY</t>
  </si>
  <si>
    <t>MANDIRI TRANSFER FOR FLOOR TO BUYBALINESE OFFERING UTILITIES ADMIN FEE RP. 2.500</t>
  </si>
  <si>
    <t>SARANA CIPTA AGRO 1</t>
  </si>
  <si>
    <t>PURCHASING PLANT FERTILIZER</t>
  </si>
  <si>
    <t>TRANSFER KE BALI STARS CV</t>
  </si>
  <si>
    <t>PRINTING 10 SHEET OF VINYL STICKER</t>
  </si>
  <si>
    <t>PURCHASE 12 PLASTIC MAP, 2 SHEET PROTECTOR</t>
  </si>
  <si>
    <t>PURCHASE 2 GLASS, LED STRIPE, BATTERY FOR CHRISTMAS</t>
  </si>
  <si>
    <t>THE CHAI ULUWATU</t>
  </si>
  <si>
    <t>PURCHASE DA HONG PAO "ROU GUI"</t>
  </si>
  <si>
    <t>TRANSFER KE NI KOMANG DIAH LESTA</t>
  </si>
  <si>
    <t>REIMBURSE CANANG (BALINESE OFFERING) FOR FLOOR + ADMIN FEE RP 2.500</t>
  </si>
  <si>
    <t>PURCHASE FLOWERS FOR FLOOR</t>
  </si>
  <si>
    <t>TRANSFER KE KADEK ANDIKA PUTRA</t>
  </si>
  <si>
    <t>REIMBURSEMENT OF PRINTING 23 SHEETS OF FRANCHISE AGREEMENT PAPER FOR QUIZ USING PERSONAL MONEY</t>
  </si>
  <si>
    <t>PURCHASE OF 2 DOUBLE TAPE, 1 BIG TRANSPARANT TAPE, 1 PACKAGE OF SMALL TAPE</t>
  </si>
  <si>
    <t>PURCHASE PHONE CHARGER FOR FLOOR</t>
  </si>
  <si>
    <t>TOKO KARYA NIRMALA</t>
  </si>
  <si>
    <t>PURCHASING PAINTS FOR CINEMA AND FLOOR CEILING</t>
  </si>
  <si>
    <t>PURCHASE 3G ADAPTER SWITCH</t>
  </si>
  <si>
    <t>DAPUR PRIMA</t>
  </si>
  <si>
    <t>PURCHASE OF TRASH CONTAINER</t>
  </si>
  <si>
    <t>TRANSFER KE BAYU RAHADIAN P</t>
  </si>
  <si>
    <t>REIMBURSE PURCHASE OF 2 BAR KNIFE TO PAK BAYU BAR MANAGER</t>
  </si>
  <si>
    <t>BANK BRI</t>
  </si>
  <si>
    <t>TOPPED UP RP. 1.500.000</t>
  </si>
  <si>
    <t>OVO</t>
  </si>
  <si>
    <t>TRANSFER KE IRINA TERESHCHENKO</t>
  </si>
  <si>
    <t>PAYMENT TO IRINA BY OVO TRANSFER</t>
  </si>
  <si>
    <t>BANK BCA</t>
  </si>
  <si>
    <t>MOVING CASH RECEIVED FOR IRINA TO OVO ACCOUNT</t>
  </si>
  <si>
    <t>SHEENA CELL-HO</t>
  </si>
  <si>
    <t>PURCHASING 4 NAPKIN POLISH FOR BAR</t>
  </si>
  <si>
    <t>TRANSFER KE MUHAMMAD KOMARUDIN</t>
  </si>
  <si>
    <t>PURCHASING DAIRY FRESH MILK FOR KITCHEN</t>
  </si>
  <si>
    <t>TRANSFER KE GERALDO ANDERSON</t>
  </si>
  <si>
    <t>REIMBURSE SHISHA PURCHASE OF 5 BRUSH</t>
  </si>
  <si>
    <t>PURCHASING BROOM FOR KITCHEN</t>
  </si>
  <si>
    <t>REIMBURSING PURCHASE OF GYSUM (4), HOLO 0.25X2X4 (2), CORNICE (5KG), GYSUM TAPE (1). OVO GOT PROBLEM AT THE TIME SO I HAVE TO USE BCA FOR PAYMENT</t>
  </si>
  <si>
    <t>PURCHASE SHEET PROTECTOR AND BIG CLIP TILE MAP BLUE AND BLACK COLOR FOR CHEF</t>
  </si>
  <si>
    <t>TIARA DEWATA SOPUTAN</t>
  </si>
  <si>
    <t>PURCHASE  5 PACKS OF JOLLY TIME BIG CHEEZ POPCORN FOR KITCHEN</t>
  </si>
  <si>
    <t>PURCHASE 1 BOX OF STAPLES REFILL FOR FLOOR</t>
  </si>
  <si>
    <t>PURCHASING NAPKIN FOR FLOOR</t>
  </si>
  <si>
    <t>PENNA MART II MBL</t>
  </si>
  <si>
    <t>PURCHASING RAMI THREAD</t>
  </si>
  <si>
    <t>K</t>
  </si>
  <si>
    <t>VAEKA NUROHMI</t>
  </si>
  <si>
    <t>PURCHASING FRESH MILK FOR KITCHEN</t>
  </si>
  <si>
    <t>TRANSFER KE SDRI CINDY FITRIA CAHYANI</t>
  </si>
  <si>
    <t>REIMBURSING FLOOR PURCHASE OF NATURAL RAFFIA AT D.I.Y TO CINDY</t>
  </si>
  <si>
    <t>PURCHASING 2 KG OF PAINT 1872 AND 1 AC HOSE PLASTER</t>
  </si>
  <si>
    <t>PURCHASE EXTRA 3KG CORNISE FOR CEILLING REPARATION</t>
  </si>
  <si>
    <t>TRANSFER KE I PUTU PRAM ADHIPUTRA WA</t>
  </si>
  <si>
    <t>PURCHASE RAJAWALI GLUE FOR CEILLING AND 1 KG OF CEMENT + ADMIN FEE</t>
  </si>
  <si>
    <t>TRANSFER KE IKSAN SAFRUDI</t>
  </si>
  <si>
    <t>PAYMENT FOR HANDYMAN FOR REPAIRING THE CEILLING</t>
  </si>
  <si>
    <t>REIMBURSE CANANG (BALINESE OFFERING) FOR FLOOR (DINA) + ADMIN FEE RP 2.500</t>
  </si>
  <si>
    <t>REIMBURSE PURCHASE OF ABISEKA FRESH MILK TO ANDIKA PURCHASING</t>
  </si>
  <si>
    <t>REIMBURSE PURCHASE OF THE CHAI CHAMOMILE TEA 210 GRAMS TO ANDIKA PURCHASING</t>
  </si>
  <si>
    <t>PRINTING NEW YEAR BANNER ON BALISTARS</t>
  </si>
  <si>
    <t>DAPUR PRIMA GATSU</t>
  </si>
  <si>
    <t>Purchase balagan order stuff for kitchen w OVO</t>
  </si>
  <si>
    <t>PURCHASE PAINT 1873 FOR FLOOR CEILLING</t>
  </si>
  <si>
    <t>PRINTING SIGN FOR PRIVATE EVENT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</si>
</sst>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</numFmts>
  <fonts count="27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15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6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18" applyNumberFormat="0" applyAlignment="0" applyProtection="0">
      <alignment vertical="center"/>
    </xf>
    <xf numFmtId="0" fontId="17" fillId="13" borderId="19" applyNumberFormat="0" applyAlignment="0" applyProtection="0">
      <alignment vertical="center"/>
    </xf>
    <xf numFmtId="0" fontId="18" fillId="13" borderId="18" applyNumberFormat="0" applyAlignment="0" applyProtection="0">
      <alignment vertical="center"/>
    </xf>
    <xf numFmtId="0" fontId="19" fillId="14" borderId="20" applyNumberFormat="0" applyAlignment="0" applyProtection="0">
      <alignment vertical="center"/>
    </xf>
    <xf numFmtId="0" fontId="20" fillId="0" borderId="21" applyNumberFormat="0" applyFill="0" applyAlignment="0" applyProtection="0">
      <alignment vertical="center"/>
    </xf>
    <xf numFmtId="0" fontId="21" fillId="0" borderId="22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181" fontId="2" fillId="5" borderId="8" xfId="0" applyNumberFormat="1" applyFont="1" applyFill="1" applyBorder="1" applyAlignment="1">
      <alignment vertical="center" wrapText="1"/>
    </xf>
    <xf numFmtId="0" fontId="2" fillId="0" borderId="5" xfId="0" applyFont="1" applyBorder="1" applyAlignment="1">
      <alignment vertical="center"/>
    </xf>
    <xf numFmtId="181" fontId="2" fillId="6" borderId="8" xfId="0" applyNumberFormat="1" applyFont="1" applyFill="1" applyBorder="1" applyAlignment="1">
      <alignment vertical="center" wrapText="1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181" fontId="2" fillId="7" borderId="8" xfId="0" applyNumberFormat="1" applyFont="1" applyFill="1" applyBorder="1" applyAlignment="1">
      <alignment vertical="center" wrapText="1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11" xfId="0" applyFont="1" applyBorder="1" applyAlignment="1">
      <alignment vertical="center" wrapText="1"/>
    </xf>
    <xf numFmtId="0" fontId="5" fillId="0" borderId="0" xfId="0" applyNumberFormat="1" applyFont="1">
      <alignment vertical="center"/>
    </xf>
    <xf numFmtId="181" fontId="2" fillId="6" borderId="8" xfId="0" applyNumberFormat="1" applyFont="1" applyFill="1" applyBorder="1" applyAlignment="1">
      <alignment horizontal="left" vertical="center" wrapText="1"/>
    </xf>
    <xf numFmtId="0" fontId="5" fillId="5" borderId="7" xfId="0" applyFont="1" applyFill="1" applyBorder="1" applyAlignment="1">
      <alignment vertical="center" wrapText="1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1" fontId="2" fillId="7" borderId="8" xfId="0" applyNumberFormat="1" applyFont="1" applyFill="1" applyBorder="1" applyAlignment="1">
      <alignment horizontal="left" vertical="center" wrapText="1"/>
    </xf>
    <xf numFmtId="0" fontId="5" fillId="0" borderId="13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center" vertical="center"/>
    </xf>
    <xf numFmtId="0" fontId="5" fillId="7" borderId="7" xfId="0" applyFont="1" applyFill="1" applyBorder="1" applyAlignment="1">
      <alignment vertical="center" wrapText="1"/>
    </xf>
    <xf numFmtId="0" fontId="5" fillId="8" borderId="7" xfId="0" applyFont="1" applyFill="1" applyBorder="1" applyAlignment="1">
      <alignment vertical="center" wrapText="1"/>
    </xf>
    <xf numFmtId="0" fontId="5" fillId="9" borderId="7" xfId="0" applyFont="1" applyFill="1" applyBorder="1" applyAlignment="1">
      <alignment vertical="center" wrapText="1"/>
    </xf>
    <xf numFmtId="0" fontId="5" fillId="0" borderId="7" xfId="0" applyFont="1" applyFill="1" applyBorder="1" applyAlignment="1">
      <alignment vertical="center" wrapText="1"/>
    </xf>
    <xf numFmtId="0" fontId="6" fillId="0" borderId="7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0" borderId="6" xfId="0" applyFont="1" applyFill="1" applyBorder="1" applyAlignment="1">
      <alignment horizontal="left" vertical="center" wrapText="1"/>
    </xf>
    <xf numFmtId="0" fontId="5" fillId="6" borderId="7" xfId="0" applyFont="1" applyFill="1" applyBorder="1" applyAlignment="1">
      <alignment vertical="center" wrapText="1"/>
    </xf>
    <xf numFmtId="0" fontId="5" fillId="0" borderId="14" xfId="0" applyNumberFormat="1" applyFont="1" applyBorder="1" applyAlignment="1">
      <alignment horizontal="center" vertical="center"/>
    </xf>
    <xf numFmtId="0" fontId="7" fillId="6" borderId="7" xfId="0" applyFont="1" applyFill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180" fontId="5" fillId="0" borderId="7" xfId="0" applyNumberFormat="1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82.jpeg"/><Relationship Id="rId2" Type="http://schemas.openxmlformats.org/officeDocument/2006/relationships/image" Target="media/image81.jpeg"/><Relationship Id="rId1" Type="http://schemas.openxmlformats.org/officeDocument/2006/relationships/image" Target="media/image80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9" Type="http://schemas.openxmlformats.org/officeDocument/2006/relationships/image" Target="../media/image79.jpeg"/><Relationship Id="rId78" Type="http://schemas.openxmlformats.org/officeDocument/2006/relationships/image" Target="../media/image78.jpeg"/><Relationship Id="rId77" Type="http://schemas.openxmlformats.org/officeDocument/2006/relationships/image" Target="../media/image77.jpeg"/><Relationship Id="rId76" Type="http://schemas.openxmlformats.org/officeDocument/2006/relationships/image" Target="../media/image76.jpeg"/><Relationship Id="rId75" Type="http://schemas.openxmlformats.org/officeDocument/2006/relationships/image" Target="../media/image75.jpeg"/><Relationship Id="rId74" Type="http://schemas.openxmlformats.org/officeDocument/2006/relationships/image" Target="../media/image74.jpeg"/><Relationship Id="rId73" Type="http://schemas.openxmlformats.org/officeDocument/2006/relationships/image" Target="../media/image73.jpeg"/><Relationship Id="rId72" Type="http://schemas.openxmlformats.org/officeDocument/2006/relationships/image" Target="../media/image72.jpeg"/><Relationship Id="rId71" Type="http://schemas.openxmlformats.org/officeDocument/2006/relationships/image" Target="../media/image71.jpeg"/><Relationship Id="rId70" Type="http://schemas.openxmlformats.org/officeDocument/2006/relationships/image" Target="../media/image70.jpeg"/><Relationship Id="rId7" Type="http://schemas.openxmlformats.org/officeDocument/2006/relationships/image" Target="../media/image7.jpeg"/><Relationship Id="rId69" Type="http://schemas.openxmlformats.org/officeDocument/2006/relationships/image" Target="../media/image69.jpeg"/><Relationship Id="rId68" Type="http://schemas.openxmlformats.org/officeDocument/2006/relationships/image" Target="../media/image68.jpeg"/><Relationship Id="rId67" Type="http://schemas.openxmlformats.org/officeDocument/2006/relationships/image" Target="../media/image67.jpeg"/><Relationship Id="rId66" Type="http://schemas.openxmlformats.org/officeDocument/2006/relationships/image" Target="../media/image66.jpeg"/><Relationship Id="rId65" Type="http://schemas.openxmlformats.org/officeDocument/2006/relationships/image" Target="../media/image65.jpeg"/><Relationship Id="rId64" Type="http://schemas.openxmlformats.org/officeDocument/2006/relationships/image" Target="../media/image64.jpeg"/><Relationship Id="rId63" Type="http://schemas.openxmlformats.org/officeDocument/2006/relationships/image" Target="../media/image63.jpeg"/><Relationship Id="rId62" Type="http://schemas.openxmlformats.org/officeDocument/2006/relationships/image" Target="../media/image62.jpeg"/><Relationship Id="rId61" Type="http://schemas.openxmlformats.org/officeDocument/2006/relationships/image" Target="../media/image61.jpeg"/><Relationship Id="rId60" Type="http://schemas.openxmlformats.org/officeDocument/2006/relationships/image" Target="../media/image60.jpeg"/><Relationship Id="rId6" Type="http://schemas.openxmlformats.org/officeDocument/2006/relationships/image" Target="../media/image6.jpeg"/><Relationship Id="rId59" Type="http://schemas.openxmlformats.org/officeDocument/2006/relationships/image" Target="../media/image59.jpeg"/><Relationship Id="rId58" Type="http://schemas.openxmlformats.org/officeDocument/2006/relationships/image" Target="../media/image58.jpeg"/><Relationship Id="rId57" Type="http://schemas.openxmlformats.org/officeDocument/2006/relationships/image" Target="../media/image57.jpeg"/><Relationship Id="rId56" Type="http://schemas.openxmlformats.org/officeDocument/2006/relationships/image" Target="../media/image56.jpeg"/><Relationship Id="rId55" Type="http://schemas.openxmlformats.org/officeDocument/2006/relationships/image" Target="../media/image55.jpeg"/><Relationship Id="rId54" Type="http://schemas.openxmlformats.org/officeDocument/2006/relationships/image" Target="../media/image54.jpeg"/><Relationship Id="rId53" Type="http://schemas.openxmlformats.org/officeDocument/2006/relationships/image" Target="../media/image53.jpeg"/><Relationship Id="rId52" Type="http://schemas.openxmlformats.org/officeDocument/2006/relationships/image" Target="../media/image52.jpeg"/><Relationship Id="rId51" Type="http://schemas.openxmlformats.org/officeDocument/2006/relationships/image" Target="../media/image51.jpeg"/><Relationship Id="rId50" Type="http://schemas.openxmlformats.org/officeDocument/2006/relationships/image" Target="../media/image50.jpeg"/><Relationship Id="rId5" Type="http://schemas.openxmlformats.org/officeDocument/2006/relationships/image" Target="../media/image5.jpeg"/><Relationship Id="rId49" Type="http://schemas.openxmlformats.org/officeDocument/2006/relationships/image" Target="../media/image49.jpeg"/><Relationship Id="rId48" Type="http://schemas.openxmlformats.org/officeDocument/2006/relationships/image" Target="../media/image48.jpeg"/><Relationship Id="rId47" Type="http://schemas.openxmlformats.org/officeDocument/2006/relationships/image" Target="../media/image47.jpeg"/><Relationship Id="rId46" Type="http://schemas.openxmlformats.org/officeDocument/2006/relationships/image" Target="../media/image46.jpeg"/><Relationship Id="rId45" Type="http://schemas.openxmlformats.org/officeDocument/2006/relationships/image" Target="../media/image45.jpeg"/><Relationship Id="rId44" Type="http://schemas.openxmlformats.org/officeDocument/2006/relationships/image" Target="../media/image44.jpeg"/><Relationship Id="rId43" Type="http://schemas.openxmlformats.org/officeDocument/2006/relationships/image" Target="../media/image43.jpeg"/><Relationship Id="rId42" Type="http://schemas.openxmlformats.org/officeDocument/2006/relationships/image" Target="../media/image42.jpeg"/><Relationship Id="rId41" Type="http://schemas.openxmlformats.org/officeDocument/2006/relationships/image" Target="../media/image41.jpeg"/><Relationship Id="rId40" Type="http://schemas.openxmlformats.org/officeDocument/2006/relationships/image" Target="../media/image40.jpeg"/><Relationship Id="rId4" Type="http://schemas.openxmlformats.org/officeDocument/2006/relationships/image" Target="../media/image4.jpeg"/><Relationship Id="rId39" Type="http://schemas.openxmlformats.org/officeDocument/2006/relationships/image" Target="../media/image39.jpeg"/><Relationship Id="rId38" Type="http://schemas.openxmlformats.org/officeDocument/2006/relationships/image" Target="../media/image38.jpeg"/><Relationship Id="rId37" Type="http://schemas.openxmlformats.org/officeDocument/2006/relationships/image" Target="../media/image37.jpeg"/><Relationship Id="rId36" Type="http://schemas.openxmlformats.org/officeDocument/2006/relationships/image" Target="../media/image36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8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8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8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8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8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8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8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9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9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9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9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9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9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9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9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9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9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10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10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10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10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10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10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10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10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10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10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11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11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112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113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114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115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116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117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  <xdr:twoCellAnchor editAs="oneCell">
    <xdr:from>
      <xdr:col>6</xdr:col>
      <xdr:colOff>29527</xdr:colOff>
      <xdr:row>40</xdr:row>
      <xdr:rowOff>22542</xdr:rowOff>
    </xdr:from>
    <xdr:to>
      <xdr:col>6</xdr:col>
      <xdr:colOff>1798002</xdr:colOff>
      <xdr:row>40</xdr:row>
      <xdr:rowOff>1001712</xdr:rowOff>
    </xdr:to>
    <xdr:pic>
      <xdr:nvPicPr>
        <xdr:cNvPr id="118" name="ID_EE93CFA980E24161AFC71DD09E41ABD8" descr="WhatsApp Image 2025-12-04 at 09.16.49_c5861baf"/>
        <xdr:cNvPicPr>
          <a:picLocks noChangeAspect="1"/>
        </xdr:cNvPicPr>
      </xdr:nvPicPr>
      <xdr:blipFill>
        <a:blip r:embed="rId36"/>
        <a:srcRect l="7217" t="1357" r="2828" b="7607"/>
        <a:stretch>
          <a:fillRect/>
        </a:stretch>
      </xdr:blipFill>
      <xdr:spPr>
        <a:xfrm rot="16200000">
          <a:off x="12360910" y="89777570"/>
          <a:ext cx="979170" cy="1768475"/>
        </a:xfrm>
        <a:prstGeom prst="rect">
          <a:avLst/>
        </a:prstGeom>
      </xdr:spPr>
    </xdr:pic>
    <xdr:clientData/>
  </xdr:twoCellAnchor>
  <xdr:twoCellAnchor editAs="oneCell">
    <xdr:from>
      <xdr:col>6</xdr:col>
      <xdr:colOff>57150</xdr:colOff>
      <xdr:row>41</xdr:row>
      <xdr:rowOff>22225</xdr:rowOff>
    </xdr:from>
    <xdr:to>
      <xdr:col>6</xdr:col>
      <xdr:colOff>1771015</xdr:colOff>
      <xdr:row>42</xdr:row>
      <xdr:rowOff>1124585</xdr:rowOff>
    </xdr:to>
    <xdr:pic>
      <xdr:nvPicPr>
        <xdr:cNvPr id="119" name="ID_53FE05949C2042CDBACC189F3B896AF8" descr="WhatsApp Image 2025-12-05 at 23.25.18_86acf115"/>
        <xdr:cNvPicPr>
          <a:picLocks noChangeAspect="1"/>
        </xdr:cNvPicPr>
      </xdr:nvPicPr>
      <xdr:blipFill>
        <a:blip r:embed="rId37"/>
        <a:srcRect b="40876"/>
        <a:stretch>
          <a:fillRect/>
        </a:stretch>
      </xdr:blipFill>
      <xdr:spPr>
        <a:xfrm>
          <a:off x="11994515" y="91192985"/>
          <a:ext cx="171386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43</xdr:row>
      <xdr:rowOff>22225</xdr:rowOff>
    </xdr:from>
    <xdr:to>
      <xdr:col>6</xdr:col>
      <xdr:colOff>1801495</xdr:colOff>
      <xdr:row>43</xdr:row>
      <xdr:rowOff>2757805</xdr:rowOff>
    </xdr:to>
    <xdr:pic>
      <xdr:nvPicPr>
        <xdr:cNvPr id="120" name="ID_9A3BFD484D8D4F9590A8E2B7FC04842F" descr="WhatsApp Image 2025-12-04 at 21.43.13_05b48f86"/>
        <xdr:cNvPicPr>
          <a:picLocks noChangeAspect="1"/>
        </xdr:cNvPicPr>
      </xdr:nvPicPr>
      <xdr:blipFill>
        <a:blip r:embed="rId38"/>
        <a:srcRect l="4811" t="7717" r="2916" b="11968"/>
        <a:stretch>
          <a:fillRect/>
        </a:stretch>
      </xdr:blipFill>
      <xdr:spPr>
        <a:xfrm>
          <a:off x="11963400" y="93478985"/>
          <a:ext cx="1775460" cy="273558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44</xdr:row>
      <xdr:rowOff>23495</xdr:rowOff>
    </xdr:from>
    <xdr:to>
      <xdr:col>6</xdr:col>
      <xdr:colOff>1805305</xdr:colOff>
      <xdr:row>44</xdr:row>
      <xdr:rowOff>3232785</xdr:rowOff>
    </xdr:to>
    <xdr:pic>
      <xdr:nvPicPr>
        <xdr:cNvPr id="121" name="ID_9F4271962D9B4BD48FC654AB63C1D420" descr="WhatsApp Image 2025-12-05 at 10.13.30_a8effc7e"/>
        <xdr:cNvPicPr>
          <a:picLocks noChangeAspect="1"/>
        </xdr:cNvPicPr>
      </xdr:nvPicPr>
      <xdr:blipFill>
        <a:blip r:embed="rId39"/>
        <a:srcRect l="1437" t="3532" r="7387" b="3721"/>
        <a:stretch>
          <a:fillRect/>
        </a:stretch>
      </xdr:blipFill>
      <xdr:spPr>
        <a:xfrm>
          <a:off x="11960225" y="96267270"/>
          <a:ext cx="1782445" cy="320929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45</xdr:row>
      <xdr:rowOff>0</xdr:rowOff>
    </xdr:from>
    <xdr:to>
      <xdr:col>6</xdr:col>
      <xdr:colOff>1802130</xdr:colOff>
      <xdr:row>46</xdr:row>
      <xdr:rowOff>449580</xdr:rowOff>
    </xdr:to>
    <xdr:pic>
      <xdr:nvPicPr>
        <xdr:cNvPr id="122" name="ID_3D058C66E869423E899E3A348CB9FAE1" descr="WhatsApp Image 2025-12-05 at 11.25.07_fd38138a"/>
        <xdr:cNvPicPr>
          <a:picLocks noChangeAspect="1"/>
        </xdr:cNvPicPr>
      </xdr:nvPicPr>
      <xdr:blipFill>
        <a:blip r:embed="rId40"/>
        <a:srcRect l="1437" t="7314" r="2604" b="15449"/>
        <a:stretch>
          <a:fillRect/>
        </a:stretch>
      </xdr:blipFill>
      <xdr:spPr>
        <a:xfrm>
          <a:off x="11962765" y="99496245"/>
          <a:ext cx="1776730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45</xdr:row>
      <xdr:rowOff>22860</xdr:rowOff>
    </xdr:from>
    <xdr:to>
      <xdr:col>6</xdr:col>
      <xdr:colOff>1804035</xdr:colOff>
      <xdr:row>45</xdr:row>
      <xdr:rowOff>2064385</xdr:rowOff>
    </xdr:to>
    <xdr:pic>
      <xdr:nvPicPr>
        <xdr:cNvPr id="123" name="ID_31F9BF3F54F441C7A5ED321B91667A1A" descr="WhatsApp Image 2025-12-05 at 17.32.26_fb86e8a0"/>
        <xdr:cNvPicPr>
          <a:picLocks noChangeAspect="1"/>
        </xdr:cNvPicPr>
      </xdr:nvPicPr>
      <xdr:blipFill>
        <a:blip r:embed="rId41"/>
        <a:srcRect t="14080" b="21084"/>
        <a:stretch>
          <a:fillRect/>
        </a:stretch>
      </xdr:blipFill>
      <xdr:spPr>
        <a:xfrm>
          <a:off x="11960860" y="99519105"/>
          <a:ext cx="1780540" cy="204152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46</xdr:row>
      <xdr:rowOff>24765</xdr:rowOff>
    </xdr:from>
    <xdr:to>
      <xdr:col>6</xdr:col>
      <xdr:colOff>1805305</xdr:colOff>
      <xdr:row>46</xdr:row>
      <xdr:rowOff>2606040</xdr:rowOff>
    </xdr:to>
    <xdr:pic>
      <xdr:nvPicPr>
        <xdr:cNvPr id="124" name="ID_29DBF58E25324083A2CE95F7535F3186" descr="WhatsApp Image 2025-12-05 at 17.58.29_360473e9"/>
        <xdr:cNvPicPr>
          <a:picLocks noChangeAspect="1"/>
        </xdr:cNvPicPr>
      </xdr:nvPicPr>
      <xdr:blipFill>
        <a:blip r:embed="rId42"/>
        <a:srcRect l="3852" t="11636" r="1325" b="10863"/>
        <a:stretch>
          <a:fillRect/>
        </a:stretch>
      </xdr:blipFill>
      <xdr:spPr>
        <a:xfrm>
          <a:off x="11960225" y="101602540"/>
          <a:ext cx="1782445" cy="2581275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47</xdr:row>
      <xdr:rowOff>22860</xdr:rowOff>
    </xdr:from>
    <xdr:to>
      <xdr:col>6</xdr:col>
      <xdr:colOff>1797050</xdr:colOff>
      <xdr:row>47</xdr:row>
      <xdr:rowOff>5179695</xdr:rowOff>
    </xdr:to>
    <xdr:pic>
      <xdr:nvPicPr>
        <xdr:cNvPr id="125" name="ID_5DD4E1F826E045F5ADF53FF0EB60C9CE" descr="WhatsApp Image 2025-12-05 at 18.17.54_7376acac"/>
        <xdr:cNvPicPr>
          <a:picLocks noChangeAspect="1"/>
        </xdr:cNvPicPr>
      </xdr:nvPicPr>
      <xdr:blipFill>
        <a:blip r:embed="rId43"/>
        <a:srcRect l="15875" r="24947" b="2280"/>
        <a:stretch>
          <a:fillRect/>
        </a:stretch>
      </xdr:blipFill>
      <xdr:spPr>
        <a:xfrm>
          <a:off x="11967845" y="104222550"/>
          <a:ext cx="1766570" cy="5156835"/>
        </a:xfrm>
        <a:prstGeom prst="rect">
          <a:avLst/>
        </a:prstGeom>
      </xdr:spPr>
    </xdr:pic>
    <xdr:clientData/>
  </xdr:twoCellAnchor>
  <xdr:twoCellAnchor editAs="oneCell">
    <xdr:from>
      <xdr:col>6</xdr:col>
      <xdr:colOff>28575</xdr:colOff>
      <xdr:row>48</xdr:row>
      <xdr:rowOff>22860</xdr:rowOff>
    </xdr:from>
    <xdr:to>
      <xdr:col>6</xdr:col>
      <xdr:colOff>1799590</xdr:colOff>
      <xdr:row>48</xdr:row>
      <xdr:rowOff>1819275</xdr:rowOff>
    </xdr:to>
    <xdr:pic>
      <xdr:nvPicPr>
        <xdr:cNvPr id="126" name="ID_4157A45557E24C07A5A8850F63FC8EE9" descr="WhatsApp Image 2025-12-06 at 10.49.24_be0a77e1"/>
        <xdr:cNvPicPr>
          <a:picLocks noChangeAspect="1"/>
        </xdr:cNvPicPr>
      </xdr:nvPicPr>
      <xdr:blipFill>
        <a:blip r:embed="rId44"/>
        <a:srcRect l="5292" t="24353" r="9438" b="26941"/>
        <a:stretch>
          <a:fillRect/>
        </a:stretch>
      </xdr:blipFill>
      <xdr:spPr>
        <a:xfrm>
          <a:off x="11965940" y="109423200"/>
          <a:ext cx="1771015" cy="17964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49</xdr:row>
      <xdr:rowOff>24765</xdr:rowOff>
    </xdr:from>
    <xdr:to>
      <xdr:col>6</xdr:col>
      <xdr:colOff>1805305</xdr:colOff>
      <xdr:row>49</xdr:row>
      <xdr:rowOff>3898900</xdr:rowOff>
    </xdr:to>
    <xdr:pic>
      <xdr:nvPicPr>
        <xdr:cNvPr id="127" name="ID_4CC71F9E16794E019033861D74E88EF4" descr="WhatsApp Image 2025-12-06 at 11.46.30_b3d4c41d"/>
        <xdr:cNvPicPr>
          <a:picLocks noChangeAspect="1"/>
        </xdr:cNvPicPr>
      </xdr:nvPicPr>
      <xdr:blipFill>
        <a:blip r:embed="rId45"/>
        <a:srcRect t="3106" b="33712"/>
        <a:stretch>
          <a:fillRect/>
        </a:stretch>
      </xdr:blipFill>
      <xdr:spPr>
        <a:xfrm>
          <a:off x="11960225" y="111269145"/>
          <a:ext cx="1782445" cy="3874135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50</xdr:row>
      <xdr:rowOff>22860</xdr:rowOff>
    </xdr:from>
    <xdr:to>
      <xdr:col>6</xdr:col>
      <xdr:colOff>1800225</xdr:colOff>
      <xdr:row>50</xdr:row>
      <xdr:rowOff>2049780</xdr:rowOff>
    </xdr:to>
    <xdr:pic>
      <xdr:nvPicPr>
        <xdr:cNvPr id="128" name="ID_79D5C458CC6342D69B73BC4FB1B73033" descr="WhatsApp Image 2025-12-08 at 09.51.07_8999af8c"/>
        <xdr:cNvPicPr>
          <a:picLocks noChangeAspect="1"/>
        </xdr:cNvPicPr>
      </xdr:nvPicPr>
      <xdr:blipFill>
        <a:blip r:embed="rId46"/>
        <a:srcRect l="4809" t="10424" r="6091" b="32195"/>
        <a:stretch>
          <a:fillRect/>
        </a:stretch>
      </xdr:blipFill>
      <xdr:spPr>
        <a:xfrm>
          <a:off x="11964670" y="115187730"/>
          <a:ext cx="1772920" cy="202692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51</xdr:row>
      <xdr:rowOff>22860</xdr:rowOff>
    </xdr:from>
    <xdr:to>
      <xdr:col>6</xdr:col>
      <xdr:colOff>1797050</xdr:colOff>
      <xdr:row>51</xdr:row>
      <xdr:rowOff>1478915</xdr:rowOff>
    </xdr:to>
    <xdr:pic>
      <xdr:nvPicPr>
        <xdr:cNvPr id="129" name="ID_6C7B612CC2B246028D8BEE0720499729" descr="WhatsApp Image 2025-12-08 at 10.19.25_f3fa809e"/>
        <xdr:cNvPicPr>
          <a:picLocks noChangeAspect="1"/>
        </xdr:cNvPicPr>
      </xdr:nvPicPr>
      <xdr:blipFill>
        <a:blip r:embed="rId47"/>
        <a:srcRect l="2882" t="23986" r="2423" b="32061"/>
        <a:stretch>
          <a:fillRect/>
        </a:stretch>
      </xdr:blipFill>
      <xdr:spPr>
        <a:xfrm>
          <a:off x="11967845" y="117262910"/>
          <a:ext cx="1766570" cy="145605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52</xdr:row>
      <xdr:rowOff>22860</xdr:rowOff>
    </xdr:from>
    <xdr:to>
      <xdr:col>6</xdr:col>
      <xdr:colOff>1802765</xdr:colOff>
      <xdr:row>52</xdr:row>
      <xdr:rowOff>2553970</xdr:rowOff>
    </xdr:to>
    <xdr:pic>
      <xdr:nvPicPr>
        <xdr:cNvPr id="130" name="ID_3147B6AAC4E640BA99680C383F8CD42A" descr="WhatsApp Image 2025-12-08 at 18.38.27_26005281"/>
        <xdr:cNvPicPr>
          <a:picLocks noChangeAspect="1"/>
        </xdr:cNvPicPr>
      </xdr:nvPicPr>
      <xdr:blipFill>
        <a:blip r:embed="rId48"/>
        <a:srcRect t="5015" b="14717"/>
        <a:stretch>
          <a:fillRect/>
        </a:stretch>
      </xdr:blipFill>
      <xdr:spPr>
        <a:xfrm>
          <a:off x="11962765" y="118766590"/>
          <a:ext cx="1777365" cy="25311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53</xdr:row>
      <xdr:rowOff>22860</xdr:rowOff>
    </xdr:from>
    <xdr:to>
      <xdr:col>6</xdr:col>
      <xdr:colOff>1804670</xdr:colOff>
      <xdr:row>53</xdr:row>
      <xdr:rowOff>3818890</xdr:rowOff>
    </xdr:to>
    <xdr:pic>
      <xdr:nvPicPr>
        <xdr:cNvPr id="131" name="ID_F7B0F1C21F5F4A7FB7461CF6EB9332BA" descr="WhatsApp Image 2025-12-08 at 19.51.43_1b522df7"/>
        <xdr:cNvPicPr>
          <a:picLocks noChangeAspect="1"/>
        </xdr:cNvPicPr>
      </xdr:nvPicPr>
      <xdr:blipFill>
        <a:blip r:embed="rId49"/>
        <a:srcRect l="8178" r="25851" b="21120"/>
        <a:stretch>
          <a:fillRect/>
        </a:stretch>
      </xdr:blipFill>
      <xdr:spPr>
        <a:xfrm>
          <a:off x="11960225" y="121344055"/>
          <a:ext cx="1781810" cy="37960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54</xdr:row>
      <xdr:rowOff>24765</xdr:rowOff>
    </xdr:from>
    <xdr:to>
      <xdr:col>6</xdr:col>
      <xdr:colOff>1805305</xdr:colOff>
      <xdr:row>54</xdr:row>
      <xdr:rowOff>3775710</xdr:rowOff>
    </xdr:to>
    <xdr:pic>
      <xdr:nvPicPr>
        <xdr:cNvPr id="132" name="ID_5A94959CEA1846D48DA8CF0B100C9CF6" descr="WhatsApp Image 2025-12-09 at 10.55.09_f17bb38f"/>
        <xdr:cNvPicPr>
          <a:picLocks noChangeAspect="1"/>
        </xdr:cNvPicPr>
      </xdr:nvPicPr>
      <xdr:blipFill>
        <a:blip r:embed="rId50"/>
        <a:srcRect l="17061" t="13261" r="19079" b="10843"/>
        <a:stretch>
          <a:fillRect/>
        </a:stretch>
      </xdr:blipFill>
      <xdr:spPr>
        <a:xfrm>
          <a:off x="11960225" y="125188980"/>
          <a:ext cx="1782445" cy="375094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55</xdr:row>
      <xdr:rowOff>22860</xdr:rowOff>
    </xdr:from>
    <xdr:to>
      <xdr:col>6</xdr:col>
      <xdr:colOff>1804035</xdr:colOff>
      <xdr:row>55</xdr:row>
      <xdr:rowOff>2744470</xdr:rowOff>
    </xdr:to>
    <xdr:pic>
      <xdr:nvPicPr>
        <xdr:cNvPr id="133" name="ID_182D855683EC45398E758374E9497D4F" descr="WhatsApp Image 2025-12-09 at 14.12.46_401a4828"/>
        <xdr:cNvPicPr>
          <a:picLocks noChangeAspect="1"/>
        </xdr:cNvPicPr>
      </xdr:nvPicPr>
      <xdr:blipFill>
        <a:blip r:embed="rId51"/>
        <a:srcRect l="6717" t="11634" r="8598" b="15353"/>
        <a:stretch>
          <a:fillRect/>
        </a:stretch>
      </xdr:blipFill>
      <xdr:spPr>
        <a:xfrm>
          <a:off x="11961495" y="128984375"/>
          <a:ext cx="1779905" cy="272161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56</xdr:row>
      <xdr:rowOff>27940</xdr:rowOff>
    </xdr:from>
    <xdr:to>
      <xdr:col>6</xdr:col>
      <xdr:colOff>1805305</xdr:colOff>
      <xdr:row>56</xdr:row>
      <xdr:rowOff>3773170</xdr:rowOff>
    </xdr:to>
    <xdr:pic>
      <xdr:nvPicPr>
        <xdr:cNvPr id="134" name="ID_8A4F0DD858B6436FA7E2F399D343D2FF" descr="WhatsApp Image 2025-12-09 at 17.03.21_f07be305"/>
        <xdr:cNvPicPr>
          <a:picLocks noChangeAspect="1"/>
        </xdr:cNvPicPr>
      </xdr:nvPicPr>
      <xdr:blipFill>
        <a:blip r:embed="rId52"/>
        <a:srcRect l="6961" r="8978" b="599"/>
        <a:stretch>
          <a:fillRect/>
        </a:stretch>
      </xdr:blipFill>
      <xdr:spPr>
        <a:xfrm>
          <a:off x="11960225" y="131755515"/>
          <a:ext cx="1782445" cy="374523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57</xdr:row>
      <xdr:rowOff>25400</xdr:rowOff>
    </xdr:from>
    <xdr:to>
      <xdr:col>6</xdr:col>
      <xdr:colOff>1805305</xdr:colOff>
      <xdr:row>57</xdr:row>
      <xdr:rowOff>4877435</xdr:rowOff>
    </xdr:to>
    <xdr:pic>
      <xdr:nvPicPr>
        <xdr:cNvPr id="135" name="ID_EDEEF060BB214062A64FC33EA19219F3" descr="WhatsApp Image 2025-12-10 at 08.55.22_d4b14074"/>
        <xdr:cNvPicPr>
          <a:picLocks noChangeAspect="1"/>
        </xdr:cNvPicPr>
      </xdr:nvPicPr>
      <xdr:blipFill>
        <a:blip r:embed="rId53"/>
        <a:srcRect l="14194" t="2985" r="23945" b="2228"/>
        <a:stretch>
          <a:fillRect/>
        </a:stretch>
      </xdr:blipFill>
      <xdr:spPr>
        <a:xfrm>
          <a:off x="11960225" y="135543925"/>
          <a:ext cx="1782445" cy="485203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58</xdr:row>
      <xdr:rowOff>28575</xdr:rowOff>
    </xdr:from>
    <xdr:to>
      <xdr:col>6</xdr:col>
      <xdr:colOff>1805305</xdr:colOff>
      <xdr:row>58</xdr:row>
      <xdr:rowOff>4983480</xdr:rowOff>
    </xdr:to>
    <xdr:pic>
      <xdr:nvPicPr>
        <xdr:cNvPr id="136" name="ID_854F877470EA498888E74F187DE3A817" descr="WhatsApp Image 2025-12-10 at 19.07.58_389e24c9"/>
        <xdr:cNvPicPr>
          <a:picLocks noChangeAspect="1"/>
        </xdr:cNvPicPr>
      </xdr:nvPicPr>
      <xdr:blipFill>
        <a:blip r:embed="rId54"/>
        <a:srcRect l="20209" t="1370" r="20122" b="4994"/>
        <a:stretch>
          <a:fillRect/>
        </a:stretch>
      </xdr:blipFill>
      <xdr:spPr>
        <a:xfrm>
          <a:off x="11960225" y="140449935"/>
          <a:ext cx="1782445" cy="4954905"/>
        </a:xfrm>
        <a:prstGeom prst="rect">
          <a:avLst/>
        </a:prstGeom>
      </xdr:spPr>
    </xdr:pic>
    <xdr:clientData/>
  </xdr:twoCellAnchor>
  <xdr:twoCellAnchor editAs="oneCell">
    <xdr:from>
      <xdr:col>6</xdr:col>
      <xdr:colOff>53340</xdr:colOff>
      <xdr:row>59</xdr:row>
      <xdr:rowOff>22860</xdr:rowOff>
    </xdr:from>
    <xdr:to>
      <xdr:col>6</xdr:col>
      <xdr:colOff>1774825</xdr:colOff>
      <xdr:row>60</xdr:row>
      <xdr:rowOff>716915</xdr:rowOff>
    </xdr:to>
    <xdr:pic>
      <xdr:nvPicPr>
        <xdr:cNvPr id="137" name="ID_F07E1800010F4C73AEA7BA418C1E43F4" descr="WhatsApp Image 2025-12-11 at 18.24.37_19d4cf22"/>
        <xdr:cNvPicPr>
          <a:picLocks noChangeAspect="1"/>
        </xdr:cNvPicPr>
      </xdr:nvPicPr>
      <xdr:blipFill>
        <a:blip r:embed="rId55"/>
        <a:srcRect t="5686" b="56854"/>
        <a:stretch>
          <a:fillRect/>
        </a:stretch>
      </xdr:blipFill>
      <xdr:spPr>
        <a:xfrm>
          <a:off x="11990705" y="145451195"/>
          <a:ext cx="1721485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61</xdr:row>
      <xdr:rowOff>24765</xdr:rowOff>
    </xdr:from>
    <xdr:to>
      <xdr:col>6</xdr:col>
      <xdr:colOff>1805305</xdr:colOff>
      <xdr:row>61</xdr:row>
      <xdr:rowOff>4088765</xdr:rowOff>
    </xdr:to>
    <xdr:pic>
      <xdr:nvPicPr>
        <xdr:cNvPr id="138" name="ID_8FFD94D3738F4A4590F284FED2B65147" descr="WhatsApp Image 2025-12-11 at 13.08.13_18005b18"/>
        <xdr:cNvPicPr>
          <a:picLocks noChangeAspect="1"/>
        </xdr:cNvPicPr>
      </xdr:nvPicPr>
      <xdr:blipFill>
        <a:blip r:embed="rId56"/>
        <a:srcRect b="33712"/>
        <a:stretch>
          <a:fillRect/>
        </a:stretch>
      </xdr:blipFill>
      <xdr:spPr>
        <a:xfrm>
          <a:off x="11960225" y="146926300"/>
          <a:ext cx="1782445" cy="4064000"/>
        </a:xfrm>
        <a:prstGeom prst="rect">
          <a:avLst/>
        </a:prstGeom>
      </xdr:spPr>
    </xdr:pic>
    <xdr:clientData/>
  </xdr:twoCellAnchor>
  <xdr:twoCellAnchor editAs="oneCell">
    <xdr:from>
      <xdr:col>6</xdr:col>
      <xdr:colOff>34925</xdr:colOff>
      <xdr:row>62</xdr:row>
      <xdr:rowOff>22860</xdr:rowOff>
    </xdr:from>
    <xdr:to>
      <xdr:col>6</xdr:col>
      <xdr:colOff>1792605</xdr:colOff>
      <xdr:row>63</xdr:row>
      <xdr:rowOff>716915</xdr:rowOff>
    </xdr:to>
    <xdr:pic>
      <xdr:nvPicPr>
        <xdr:cNvPr id="139" name="ID_EF913D774083490CB26ECB2F6D70BF50" descr="WhatsApp Image 2025-12-11 at 18.33.49_15735005"/>
        <xdr:cNvPicPr>
          <a:picLocks noChangeAspect="1"/>
        </xdr:cNvPicPr>
      </xdr:nvPicPr>
      <xdr:blipFill>
        <a:blip r:embed="rId57"/>
        <a:srcRect t="6497" b="56836"/>
        <a:stretch>
          <a:fillRect/>
        </a:stretch>
      </xdr:blipFill>
      <xdr:spPr>
        <a:xfrm>
          <a:off x="11972290" y="151036020"/>
          <a:ext cx="1757680" cy="143065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64</xdr:row>
      <xdr:rowOff>22860</xdr:rowOff>
    </xdr:from>
    <xdr:to>
      <xdr:col>6</xdr:col>
      <xdr:colOff>1803400</xdr:colOff>
      <xdr:row>64</xdr:row>
      <xdr:rowOff>2444750</xdr:rowOff>
    </xdr:to>
    <xdr:pic>
      <xdr:nvPicPr>
        <xdr:cNvPr id="140" name="ID_38DECD9E5D83453D8823494099B63907" descr="WhatsApp Image 2025-12-12 at 11.31.59_cd9f46c1"/>
        <xdr:cNvPicPr>
          <a:picLocks noChangeAspect="1"/>
        </xdr:cNvPicPr>
      </xdr:nvPicPr>
      <xdr:blipFill>
        <a:blip r:embed="rId58"/>
        <a:srcRect l="4321" t="10701" r="2346" b="17721"/>
        <a:stretch>
          <a:fillRect/>
        </a:stretch>
      </xdr:blipFill>
      <xdr:spPr>
        <a:xfrm>
          <a:off x="11961495" y="152509220"/>
          <a:ext cx="1779270" cy="242189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65</xdr:row>
      <xdr:rowOff>22225</xdr:rowOff>
    </xdr:from>
    <xdr:to>
      <xdr:col>6</xdr:col>
      <xdr:colOff>1801495</xdr:colOff>
      <xdr:row>65</xdr:row>
      <xdr:rowOff>2267585</xdr:rowOff>
    </xdr:to>
    <xdr:pic>
      <xdr:nvPicPr>
        <xdr:cNvPr id="141" name="ID_72A027A79901446CA38BFED6C097BCD3" descr="WhatsApp Image 2025-12-12 at 11.30.43_9c7e2904"/>
        <xdr:cNvPicPr>
          <a:picLocks noChangeAspect="1"/>
        </xdr:cNvPicPr>
      </xdr:nvPicPr>
      <xdr:blipFill>
        <a:blip r:embed="rId59"/>
        <a:srcRect t="15697" r="3463" b="15461"/>
        <a:stretch>
          <a:fillRect/>
        </a:stretch>
      </xdr:blipFill>
      <xdr:spPr>
        <a:xfrm>
          <a:off x="11964035" y="154973655"/>
          <a:ext cx="1774825" cy="22453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66</xdr:row>
      <xdr:rowOff>29845</xdr:rowOff>
    </xdr:from>
    <xdr:to>
      <xdr:col>6</xdr:col>
      <xdr:colOff>2211070</xdr:colOff>
      <xdr:row>66</xdr:row>
      <xdr:rowOff>4993005</xdr:rowOff>
    </xdr:to>
    <xdr:pic>
      <xdr:nvPicPr>
        <xdr:cNvPr id="142" name="ID_C4F57455940549F2A12E0D5EF13078B6" descr="WhatsApp Image 2025-12-12 at 13.26.00_7d1dc53a"/>
        <xdr:cNvPicPr>
          <a:picLocks noChangeAspect="1"/>
        </xdr:cNvPicPr>
      </xdr:nvPicPr>
      <xdr:blipFill>
        <a:blip r:embed="rId60"/>
        <a:srcRect l="18287" t="6390" r="10251" b="2153"/>
        <a:stretch>
          <a:fillRect/>
        </a:stretch>
      </xdr:blipFill>
      <xdr:spPr>
        <a:xfrm>
          <a:off x="11961495" y="157274895"/>
          <a:ext cx="2186940" cy="49631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67</xdr:row>
      <xdr:rowOff>31750</xdr:rowOff>
    </xdr:from>
    <xdr:to>
      <xdr:col>6</xdr:col>
      <xdr:colOff>2211070</xdr:colOff>
      <xdr:row>67</xdr:row>
      <xdr:rowOff>4379595</xdr:rowOff>
    </xdr:to>
    <xdr:pic>
      <xdr:nvPicPr>
        <xdr:cNvPr id="143" name="ID_F56A2B2CBCAB45D0B1FAD2427C3B705C" descr="PHOTO-2025-12-14-13-10-04"/>
        <xdr:cNvPicPr>
          <a:picLocks noChangeAspect="1"/>
        </xdr:cNvPicPr>
      </xdr:nvPicPr>
      <xdr:blipFill>
        <a:blip r:embed="rId61"/>
        <a:srcRect l="2734" r="6600" b="958"/>
        <a:stretch>
          <a:fillRect/>
        </a:stretch>
      </xdr:blipFill>
      <xdr:spPr>
        <a:xfrm>
          <a:off x="11961495" y="162290760"/>
          <a:ext cx="2186940" cy="4347845"/>
        </a:xfrm>
        <a:prstGeom prst="rect">
          <a:avLst/>
        </a:prstGeom>
      </xdr:spPr>
    </xdr:pic>
    <xdr:clientData/>
  </xdr:twoCellAnchor>
  <xdr:twoCellAnchor editAs="oneCell">
    <xdr:from>
      <xdr:col>6</xdr:col>
      <xdr:colOff>29210</xdr:colOff>
      <xdr:row>68</xdr:row>
      <xdr:rowOff>24130</xdr:rowOff>
    </xdr:from>
    <xdr:to>
      <xdr:col>6</xdr:col>
      <xdr:colOff>2205990</xdr:colOff>
      <xdr:row>68</xdr:row>
      <xdr:rowOff>2152650</xdr:rowOff>
    </xdr:to>
    <xdr:pic>
      <xdr:nvPicPr>
        <xdr:cNvPr id="144" name="ID_7E53B6538C52408E93DFA0822FB1FA92" descr="PHOTO-2025-12-14-21-56-12"/>
        <xdr:cNvPicPr>
          <a:picLocks noChangeAspect="1"/>
        </xdr:cNvPicPr>
      </xdr:nvPicPr>
      <xdr:blipFill>
        <a:blip r:embed="rId62"/>
        <a:srcRect l="1044" t="17887" b="28905"/>
        <a:stretch>
          <a:fillRect/>
        </a:stretch>
      </xdr:blipFill>
      <xdr:spPr>
        <a:xfrm>
          <a:off x="11966575" y="166677340"/>
          <a:ext cx="2176780" cy="212852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69</xdr:row>
      <xdr:rowOff>24130</xdr:rowOff>
    </xdr:from>
    <xdr:to>
      <xdr:col>6</xdr:col>
      <xdr:colOff>2211070</xdr:colOff>
      <xdr:row>69</xdr:row>
      <xdr:rowOff>3316605</xdr:rowOff>
    </xdr:to>
    <xdr:pic>
      <xdr:nvPicPr>
        <xdr:cNvPr id="145" name="ID_292D45A5D81145AB8A812EDE760DA32E" descr="PHOTO-2025-12-16-11-58-28"/>
        <xdr:cNvPicPr>
          <a:picLocks noChangeAspect="1"/>
        </xdr:cNvPicPr>
      </xdr:nvPicPr>
      <xdr:blipFill>
        <a:blip r:embed="rId63"/>
        <a:srcRect l="3759" t="13670" r="5604" b="11443"/>
        <a:stretch>
          <a:fillRect/>
        </a:stretch>
      </xdr:blipFill>
      <xdr:spPr>
        <a:xfrm>
          <a:off x="11961495" y="168845865"/>
          <a:ext cx="2186940" cy="3292475"/>
        </a:xfrm>
        <a:prstGeom prst="rect">
          <a:avLst/>
        </a:prstGeom>
      </xdr:spPr>
    </xdr:pic>
    <xdr:clientData/>
  </xdr:twoCellAnchor>
  <xdr:twoCellAnchor editAs="oneCell">
    <xdr:from>
      <xdr:col>6</xdr:col>
      <xdr:colOff>29845</xdr:colOff>
      <xdr:row>70</xdr:row>
      <xdr:rowOff>24130</xdr:rowOff>
    </xdr:from>
    <xdr:to>
      <xdr:col>6</xdr:col>
      <xdr:colOff>2205355</xdr:colOff>
      <xdr:row>70</xdr:row>
      <xdr:rowOff>2599690</xdr:rowOff>
    </xdr:to>
    <xdr:pic>
      <xdr:nvPicPr>
        <xdr:cNvPr id="146" name="ID_46E7A8D143F74438B18298710223B829" descr="PHOTO-2025-12-16-13-07-13"/>
        <xdr:cNvPicPr>
          <a:picLocks noChangeAspect="1"/>
        </xdr:cNvPicPr>
      </xdr:nvPicPr>
      <xdr:blipFill>
        <a:blip r:embed="rId64"/>
        <a:srcRect l="3319" t="13774" r="4283" b="26112"/>
        <a:stretch>
          <a:fillRect/>
        </a:stretch>
      </xdr:blipFill>
      <xdr:spPr>
        <a:xfrm>
          <a:off x="11967210" y="172177710"/>
          <a:ext cx="2175510" cy="257556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71</xdr:row>
      <xdr:rowOff>28575</xdr:rowOff>
    </xdr:from>
    <xdr:to>
      <xdr:col>6</xdr:col>
      <xdr:colOff>2211070</xdr:colOff>
      <xdr:row>71</xdr:row>
      <xdr:rowOff>3571240</xdr:rowOff>
    </xdr:to>
    <xdr:pic>
      <xdr:nvPicPr>
        <xdr:cNvPr id="147" name="ID_665489E815DD474C93F022A52F13FF41" descr="PHOTO-2025-12-17-10-28-39"/>
        <xdr:cNvPicPr>
          <a:picLocks noChangeAspect="1"/>
        </xdr:cNvPicPr>
      </xdr:nvPicPr>
      <xdr:blipFill>
        <a:blip r:embed="rId65"/>
        <a:srcRect l="5418" t="9275" r="4229" b="10810"/>
        <a:stretch>
          <a:fillRect/>
        </a:stretch>
      </xdr:blipFill>
      <xdr:spPr>
        <a:xfrm>
          <a:off x="11961495" y="174804705"/>
          <a:ext cx="2186940" cy="354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72</xdr:row>
      <xdr:rowOff>24765</xdr:rowOff>
    </xdr:from>
    <xdr:to>
      <xdr:col>6</xdr:col>
      <xdr:colOff>2211070</xdr:colOff>
      <xdr:row>72</xdr:row>
      <xdr:rowOff>3269615</xdr:rowOff>
    </xdr:to>
    <xdr:pic>
      <xdr:nvPicPr>
        <xdr:cNvPr id="148" name="ID_3EA57C312C3A4988A886103BACFCC5E2" descr="PHOTO-2025-12-17-11-25-52"/>
        <xdr:cNvPicPr>
          <a:picLocks noChangeAspect="1"/>
        </xdr:cNvPicPr>
      </xdr:nvPicPr>
      <xdr:blipFill>
        <a:blip r:embed="rId66"/>
        <a:srcRect l="2324" t="6930" r="5995" b="19255"/>
        <a:stretch>
          <a:fillRect/>
        </a:stretch>
      </xdr:blipFill>
      <xdr:spPr>
        <a:xfrm>
          <a:off x="11961495" y="178384835"/>
          <a:ext cx="2186940" cy="32448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73</xdr:row>
      <xdr:rowOff>24130</xdr:rowOff>
    </xdr:from>
    <xdr:to>
      <xdr:col>6</xdr:col>
      <xdr:colOff>2207895</xdr:colOff>
      <xdr:row>73</xdr:row>
      <xdr:rowOff>3211195</xdr:rowOff>
    </xdr:to>
    <xdr:pic>
      <xdr:nvPicPr>
        <xdr:cNvPr id="149" name="ID_75666115E024464AA7B4EF048DA95807" descr="PHOTO-2025-12-19-09-08-10"/>
        <xdr:cNvPicPr>
          <a:picLocks noChangeAspect="1"/>
        </xdr:cNvPicPr>
      </xdr:nvPicPr>
      <xdr:blipFill>
        <a:blip r:embed="rId67"/>
        <a:srcRect l="3732" t="8237" r="11801" b="24310"/>
        <a:stretch>
          <a:fillRect/>
        </a:stretch>
      </xdr:blipFill>
      <xdr:spPr>
        <a:xfrm>
          <a:off x="11964670" y="181667785"/>
          <a:ext cx="2180590" cy="31870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74</xdr:row>
      <xdr:rowOff>24765</xdr:rowOff>
    </xdr:from>
    <xdr:to>
      <xdr:col>6</xdr:col>
      <xdr:colOff>2211070</xdr:colOff>
      <xdr:row>74</xdr:row>
      <xdr:rowOff>3162935</xdr:rowOff>
    </xdr:to>
    <xdr:pic>
      <xdr:nvPicPr>
        <xdr:cNvPr id="150" name="ID_EA41C605551F448687C1A7AFF9929238" descr="PHOTO-2025-12-19-09-17-40"/>
        <xdr:cNvPicPr>
          <a:picLocks noChangeAspect="1"/>
        </xdr:cNvPicPr>
      </xdr:nvPicPr>
      <xdr:blipFill>
        <a:blip r:embed="rId68"/>
        <a:srcRect l="2292" t="9254" r="13640" b="24368"/>
        <a:stretch>
          <a:fillRect/>
        </a:stretch>
      </xdr:blipFill>
      <xdr:spPr>
        <a:xfrm>
          <a:off x="11961495" y="184901840"/>
          <a:ext cx="2186940" cy="313817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</xdr:colOff>
      <xdr:row>75</xdr:row>
      <xdr:rowOff>24130</xdr:rowOff>
    </xdr:from>
    <xdr:to>
      <xdr:col>6</xdr:col>
      <xdr:colOff>2203450</xdr:colOff>
      <xdr:row>75</xdr:row>
      <xdr:rowOff>1211580</xdr:rowOff>
    </xdr:to>
    <xdr:pic>
      <xdr:nvPicPr>
        <xdr:cNvPr id="151" name="ID_CA48C078F66E4D01A43D00DCE7385644" descr="PHOTO-2025-12-19-10-03-57"/>
        <xdr:cNvPicPr>
          <a:picLocks noChangeAspect="1"/>
        </xdr:cNvPicPr>
      </xdr:nvPicPr>
      <xdr:blipFill>
        <a:blip r:embed="rId69"/>
        <a:srcRect l="13109" t="7003" r="9290" b="14041"/>
        <a:stretch>
          <a:fillRect/>
        </a:stretch>
      </xdr:blipFill>
      <xdr:spPr>
        <a:xfrm rot="16200000">
          <a:off x="12460605" y="187584080"/>
          <a:ext cx="1187450" cy="217297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76</xdr:row>
      <xdr:rowOff>29845</xdr:rowOff>
    </xdr:from>
    <xdr:to>
      <xdr:col>6</xdr:col>
      <xdr:colOff>2211070</xdr:colOff>
      <xdr:row>76</xdr:row>
      <xdr:rowOff>5110480</xdr:rowOff>
    </xdr:to>
    <xdr:pic>
      <xdr:nvPicPr>
        <xdr:cNvPr id="152" name="ID_F21703E4C55848EFA88E1C744CC9F171" descr="PHOTO-2025-12-19-16-51-53"/>
        <xdr:cNvPicPr>
          <a:picLocks noChangeAspect="1"/>
        </xdr:cNvPicPr>
      </xdr:nvPicPr>
      <xdr:blipFill>
        <a:blip r:embed="rId70"/>
        <a:srcRect l="16040" t="8370" r="22184" b="12999"/>
        <a:stretch>
          <a:fillRect/>
        </a:stretch>
      </xdr:blipFill>
      <xdr:spPr>
        <a:xfrm>
          <a:off x="11961495" y="189301755"/>
          <a:ext cx="2186940" cy="508063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77</xdr:row>
      <xdr:rowOff>26035</xdr:rowOff>
    </xdr:from>
    <xdr:to>
      <xdr:col>6</xdr:col>
      <xdr:colOff>2211070</xdr:colOff>
      <xdr:row>77</xdr:row>
      <xdr:rowOff>3420745</xdr:rowOff>
    </xdr:to>
    <xdr:pic>
      <xdr:nvPicPr>
        <xdr:cNvPr id="153" name="ID_02245332833B4E6784C72974A6BB73B8" descr="PHOTO-2025-12-20-16-40-02"/>
        <xdr:cNvPicPr>
          <a:picLocks noChangeAspect="1"/>
        </xdr:cNvPicPr>
      </xdr:nvPicPr>
      <xdr:blipFill>
        <a:blip r:embed="rId71"/>
        <a:srcRect l="5886" t="5406" r="13035" b="26267"/>
        <a:stretch>
          <a:fillRect/>
        </a:stretch>
      </xdr:blipFill>
      <xdr:spPr>
        <a:xfrm>
          <a:off x="11961495" y="194430650"/>
          <a:ext cx="2186940" cy="339471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78</xdr:row>
      <xdr:rowOff>26035</xdr:rowOff>
    </xdr:from>
    <xdr:to>
      <xdr:col>6</xdr:col>
      <xdr:colOff>2211070</xdr:colOff>
      <xdr:row>78</xdr:row>
      <xdr:rowOff>3620135</xdr:rowOff>
    </xdr:to>
    <xdr:pic>
      <xdr:nvPicPr>
        <xdr:cNvPr id="154" name="ID_96CF5F38D19742CE804A3651054121B5" descr="PHOTO-2025-12-21-15-17-53"/>
        <xdr:cNvPicPr>
          <a:picLocks noChangeAspect="1"/>
        </xdr:cNvPicPr>
      </xdr:nvPicPr>
      <xdr:blipFill>
        <a:blip r:embed="rId72"/>
        <a:srcRect l="8755" t="11698" r="5388" b="11947"/>
        <a:stretch>
          <a:fillRect/>
        </a:stretch>
      </xdr:blipFill>
      <xdr:spPr>
        <a:xfrm>
          <a:off x="11961495" y="197865365"/>
          <a:ext cx="2186940" cy="359410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</xdr:colOff>
      <xdr:row>79</xdr:row>
      <xdr:rowOff>24130</xdr:rowOff>
    </xdr:from>
    <xdr:to>
      <xdr:col>6</xdr:col>
      <xdr:colOff>2207895</xdr:colOff>
      <xdr:row>79</xdr:row>
      <xdr:rowOff>3528060</xdr:rowOff>
    </xdr:to>
    <xdr:pic>
      <xdr:nvPicPr>
        <xdr:cNvPr id="155" name="ID_BF66BCD686F141629FF74F5102EDEB8A" descr="PHOTO-2025-12-21-08-58-20"/>
        <xdr:cNvPicPr>
          <a:picLocks noChangeAspect="1"/>
        </xdr:cNvPicPr>
      </xdr:nvPicPr>
      <xdr:blipFill>
        <a:blip r:embed="rId73"/>
        <a:srcRect l="6266" t="9862" r="9584" b="17067"/>
        <a:stretch>
          <a:fillRect/>
        </a:stretch>
      </xdr:blipFill>
      <xdr:spPr>
        <a:xfrm>
          <a:off x="11964035" y="201498835"/>
          <a:ext cx="2181225" cy="3503930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80</xdr:row>
      <xdr:rowOff>28575</xdr:rowOff>
    </xdr:from>
    <xdr:to>
      <xdr:col>6</xdr:col>
      <xdr:colOff>2211070</xdr:colOff>
      <xdr:row>80</xdr:row>
      <xdr:rowOff>4958715</xdr:rowOff>
    </xdr:to>
    <xdr:pic>
      <xdr:nvPicPr>
        <xdr:cNvPr id="156" name="ID_0CCE7652CE304BD0A47AD28ECDDB9E74" descr="PHOTO-2025-12-21-21-18-27"/>
        <xdr:cNvPicPr>
          <a:picLocks noChangeAspect="1"/>
        </xdr:cNvPicPr>
      </xdr:nvPicPr>
      <xdr:blipFill>
        <a:blip r:embed="rId74"/>
        <a:srcRect t="3157" b="33357"/>
        <a:stretch>
          <a:fillRect/>
        </a:stretch>
      </xdr:blipFill>
      <xdr:spPr>
        <a:xfrm>
          <a:off x="11961495" y="205056105"/>
          <a:ext cx="2186940" cy="493014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81</xdr:row>
      <xdr:rowOff>21590</xdr:rowOff>
    </xdr:from>
    <xdr:to>
      <xdr:col>6</xdr:col>
      <xdr:colOff>2212340</xdr:colOff>
      <xdr:row>81</xdr:row>
      <xdr:rowOff>3120390</xdr:rowOff>
    </xdr:to>
    <xdr:pic>
      <xdr:nvPicPr>
        <xdr:cNvPr id="157" name="ID_EF2D07A36385462F9FBECA77830BA57C" descr="PHOTO-2025-12-22-17-36-47"/>
        <xdr:cNvPicPr>
          <a:picLocks noChangeAspect="1"/>
        </xdr:cNvPicPr>
      </xdr:nvPicPr>
      <xdr:blipFill>
        <a:blip r:embed="rId75"/>
        <a:srcRect t="9955" r="7991" b="18954"/>
        <a:stretch>
          <a:fillRect/>
        </a:stretch>
      </xdr:blipFill>
      <xdr:spPr>
        <a:xfrm>
          <a:off x="11962130" y="210030060"/>
          <a:ext cx="2187575" cy="30988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82</xdr:row>
      <xdr:rowOff>37465</xdr:rowOff>
    </xdr:from>
    <xdr:to>
      <xdr:col>6</xdr:col>
      <xdr:colOff>2214880</xdr:colOff>
      <xdr:row>83</xdr:row>
      <xdr:rowOff>1377950</xdr:rowOff>
    </xdr:to>
    <xdr:pic>
      <xdr:nvPicPr>
        <xdr:cNvPr id="158" name="ID_E5CC047743B74B739BB5CE3DC1468580" descr="PHOTO-2025-12-23-14-10-22"/>
        <xdr:cNvPicPr>
          <a:picLocks noChangeAspect="1"/>
        </xdr:cNvPicPr>
      </xdr:nvPicPr>
      <xdr:blipFill>
        <a:blip r:embed="rId76"/>
        <a:srcRect t="4866" b="40441"/>
        <a:stretch>
          <a:fillRect/>
        </a:stretch>
      </xdr:blipFill>
      <xdr:spPr>
        <a:xfrm>
          <a:off x="11959590" y="213180930"/>
          <a:ext cx="2192655" cy="273748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86</xdr:row>
      <xdr:rowOff>21590</xdr:rowOff>
    </xdr:from>
    <xdr:to>
      <xdr:col>6</xdr:col>
      <xdr:colOff>2211705</xdr:colOff>
      <xdr:row>86</xdr:row>
      <xdr:rowOff>2662555</xdr:rowOff>
    </xdr:to>
    <xdr:pic>
      <xdr:nvPicPr>
        <xdr:cNvPr id="159" name="ID_4DA3FD912ED94EC5B91911FDD776A74C" descr="PHOTO-2025-12-23-16-54-27"/>
        <xdr:cNvPicPr>
          <a:picLocks noChangeAspect="1"/>
        </xdr:cNvPicPr>
      </xdr:nvPicPr>
      <xdr:blipFill>
        <a:blip r:embed="rId77"/>
        <a:srcRect t="12798" b="21782"/>
        <a:stretch>
          <a:fillRect/>
        </a:stretch>
      </xdr:blipFill>
      <xdr:spPr>
        <a:xfrm>
          <a:off x="11962130" y="219612845"/>
          <a:ext cx="2186940" cy="2640965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85</xdr:row>
      <xdr:rowOff>22225</xdr:rowOff>
    </xdr:from>
    <xdr:to>
      <xdr:col>6</xdr:col>
      <xdr:colOff>2208530</xdr:colOff>
      <xdr:row>85</xdr:row>
      <xdr:rowOff>2319655</xdr:rowOff>
    </xdr:to>
    <xdr:pic>
      <xdr:nvPicPr>
        <xdr:cNvPr id="160" name="ID_8A12C1E6DB764032A6DA0F5629AA9384" descr="PHOTO-2025-12-23-10-44-12"/>
        <xdr:cNvPicPr>
          <a:picLocks noChangeAspect="1"/>
        </xdr:cNvPicPr>
      </xdr:nvPicPr>
      <xdr:blipFill>
        <a:blip r:embed="rId78"/>
        <a:srcRect l="15884" t="23988" r="16646" b="38003"/>
        <a:stretch>
          <a:fillRect/>
        </a:stretch>
      </xdr:blipFill>
      <xdr:spPr>
        <a:xfrm>
          <a:off x="11965305" y="217277950"/>
          <a:ext cx="2180590" cy="2297430"/>
        </a:xfrm>
        <a:prstGeom prst="rect">
          <a:avLst/>
        </a:prstGeom>
      </xdr:spPr>
    </xdr:pic>
    <xdr:clientData/>
  </xdr:twoCellAnchor>
  <xdr:twoCellAnchor editAs="oneCell">
    <xdr:from>
      <xdr:col>6</xdr:col>
      <xdr:colOff>38417</xdr:colOff>
      <xdr:row>84</xdr:row>
      <xdr:rowOff>21272</xdr:rowOff>
    </xdr:from>
    <xdr:to>
      <xdr:col>6</xdr:col>
      <xdr:colOff>2197417</xdr:colOff>
      <xdr:row>84</xdr:row>
      <xdr:rowOff>1298257</xdr:rowOff>
    </xdr:to>
    <xdr:pic>
      <xdr:nvPicPr>
        <xdr:cNvPr id="161" name="ID_7DA3B613BFBC41898FF10FEA04D64441" descr="PHOTO-2025-12-22-13-20-01"/>
        <xdr:cNvPicPr>
          <a:picLocks noChangeAspect="1"/>
        </xdr:cNvPicPr>
      </xdr:nvPicPr>
      <xdr:blipFill>
        <a:blip r:embed="rId79"/>
        <a:srcRect l="7545" t="7398" r="4626" b="7303"/>
        <a:stretch>
          <a:fillRect/>
        </a:stretch>
      </xdr:blipFill>
      <xdr:spPr>
        <a:xfrm rot="16200000">
          <a:off x="12416155" y="215517095"/>
          <a:ext cx="1276985" cy="2159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2"/>
  <sheetViews>
    <sheetView tabSelected="1" zoomScale="107" zoomScaleNormal="107" workbookViewId="0">
      <pane ySplit="1" topLeftCell="A89" activePane="bottomLeft" state="frozen"/>
      <selection/>
      <selection pane="bottomLeft" activeCell="A1" sqref="$A1:$XFD1048576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1" customWidth="1"/>
    <col min="7" max="7" width="27.2890625" customWidth="1"/>
    <col min="8" max="9" width="8.6640625" customWidth="1"/>
    <col min="10" max="10" width="13.859375" customWidth="1"/>
    <col min="11" max="13" width="8.6640625" customWidth="1"/>
    <col min="14" max="14" width="8.6640625" style="2" customWidth="1"/>
    <col min="15" max="56" width="8.6640625" customWidth="1"/>
  </cols>
  <sheetData>
    <row r="1" ht="39.75" customHeight="1" spans="1:56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7" t="s">
        <v>6</v>
      </c>
      <c r="H1" s="28"/>
      <c r="I1" s="28"/>
      <c r="J1" s="61" t="s">
        <v>7</v>
      </c>
      <c r="K1" s="62" t="s">
        <v>8</v>
      </c>
      <c r="L1" s="63" t="s">
        <v>9</v>
      </c>
      <c r="M1" s="64" t="s">
        <v>10</v>
      </c>
      <c r="N1" s="65" t="s">
        <v>11</v>
      </c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12</v>
      </c>
      <c r="C2" s="8">
        <v>1000000</v>
      </c>
      <c r="D2" s="9"/>
      <c r="E2" s="29">
        <f>C2</f>
        <v>1000000</v>
      </c>
      <c r="F2" s="30" t="s">
        <v>13</v>
      </c>
      <c r="G2" s="31"/>
      <c r="H2" s="32"/>
      <c r="I2" s="32"/>
      <c r="J2" s="32"/>
      <c r="K2" s="32"/>
      <c r="L2" s="32"/>
      <c r="M2" s="28"/>
      <c r="N2" s="66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14</v>
      </c>
      <c r="C3" s="8"/>
      <c r="D3" s="9">
        <v>1200</v>
      </c>
      <c r="E3" s="29">
        <f t="shared" ref="E3:E16" si="0">E2+C3-D3</f>
        <v>998800</v>
      </c>
      <c r="F3" s="30" t="s">
        <v>15</v>
      </c>
      <c r="G3" s="33"/>
      <c r="H3" s="32"/>
      <c r="I3" s="32"/>
      <c r="J3" s="32"/>
      <c r="K3" s="32"/>
      <c r="L3" s="32"/>
      <c r="M3" s="28"/>
      <c r="N3" s="66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16</v>
      </c>
      <c r="C4" s="8"/>
      <c r="D4" s="9">
        <v>50000</v>
      </c>
      <c r="E4" s="29">
        <f t="shared" si="0"/>
        <v>948800</v>
      </c>
      <c r="F4" s="34" t="s">
        <v>17</v>
      </c>
      <c r="G4" s="35"/>
      <c r="H4" s="32"/>
      <c r="I4" s="32"/>
      <c r="J4" s="32"/>
      <c r="K4" s="32"/>
      <c r="L4" s="32"/>
      <c r="M4" s="28"/>
      <c r="N4" s="66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18</v>
      </c>
      <c r="C5" s="8"/>
      <c r="D5" s="9">
        <v>255000</v>
      </c>
      <c r="E5" s="29">
        <f t="shared" si="0"/>
        <v>693800</v>
      </c>
      <c r="F5" s="36" t="s">
        <v>19</v>
      </c>
      <c r="G5" s="37"/>
      <c r="H5" s="32"/>
      <c r="I5" s="32"/>
      <c r="J5" s="32"/>
      <c r="K5" s="32"/>
      <c r="L5" s="32"/>
      <c r="M5" s="28"/>
      <c r="N5" s="66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20</v>
      </c>
      <c r="C6" s="8"/>
      <c r="D6" s="9">
        <v>11000</v>
      </c>
      <c r="E6" s="29">
        <f t="shared" si="0"/>
        <v>682800</v>
      </c>
      <c r="F6" s="34" t="s">
        <v>21</v>
      </c>
      <c r="G6" s="35"/>
      <c r="H6" s="32"/>
      <c r="I6" s="32"/>
      <c r="J6" s="32"/>
      <c r="K6" s="32"/>
      <c r="L6" s="32"/>
      <c r="M6" s="28"/>
      <c r="N6" s="66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22</v>
      </c>
      <c r="C7" s="8"/>
      <c r="D7" s="9">
        <v>113000</v>
      </c>
      <c r="E7" s="29">
        <f t="shared" si="0"/>
        <v>569800</v>
      </c>
      <c r="F7" s="36" t="s">
        <v>23</v>
      </c>
      <c r="G7" s="37"/>
      <c r="H7" s="32"/>
      <c r="I7" s="32"/>
      <c r="J7" s="32"/>
      <c r="K7" s="32"/>
      <c r="L7" s="32"/>
      <c r="M7" s="28"/>
      <c r="N7" s="66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24</v>
      </c>
      <c r="C8" s="8"/>
      <c r="D8" s="9">
        <v>18000</v>
      </c>
      <c r="E8" s="29">
        <f t="shared" si="0"/>
        <v>551800</v>
      </c>
      <c r="F8" s="34" t="s">
        <v>25</v>
      </c>
      <c r="G8" s="38"/>
      <c r="H8" s="32"/>
      <c r="I8" s="32"/>
      <c r="J8" s="32"/>
      <c r="K8" s="32"/>
      <c r="L8" s="32"/>
      <c r="M8" s="28"/>
      <c r="N8" s="66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26</v>
      </c>
      <c r="C9" s="8"/>
      <c r="D9" s="9">
        <v>36500</v>
      </c>
      <c r="E9" s="29">
        <f t="shared" si="0"/>
        <v>515300</v>
      </c>
      <c r="F9" s="34" t="s">
        <v>27</v>
      </c>
      <c r="G9" s="37"/>
      <c r="H9" s="32"/>
      <c r="I9" s="32"/>
      <c r="J9" s="32"/>
      <c r="K9" s="32"/>
      <c r="L9" s="32"/>
      <c r="M9" s="28"/>
      <c r="N9" s="66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28</v>
      </c>
      <c r="C10" s="8"/>
      <c r="D10" s="9">
        <v>185500</v>
      </c>
      <c r="E10" s="29">
        <f t="shared" si="0"/>
        <v>329800</v>
      </c>
      <c r="F10" s="34" t="s">
        <v>29</v>
      </c>
      <c r="G10" s="38"/>
      <c r="H10" s="32"/>
      <c r="I10" s="32"/>
      <c r="J10" s="32"/>
      <c r="K10" s="32"/>
      <c r="L10" s="32"/>
      <c r="M10" s="28"/>
      <c r="N10" s="66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28</v>
      </c>
      <c r="C11" s="8"/>
      <c r="D11" s="9">
        <v>27500</v>
      </c>
      <c r="E11" s="29">
        <f t="shared" si="0"/>
        <v>302300</v>
      </c>
      <c r="F11" s="34" t="s">
        <v>30</v>
      </c>
      <c r="G11" s="37"/>
      <c r="H11" s="32"/>
      <c r="I11" s="32"/>
      <c r="J11" s="32"/>
      <c r="K11" s="32"/>
      <c r="L11" s="32"/>
      <c r="M11" s="28"/>
      <c r="N11" s="66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31</v>
      </c>
      <c r="C12" s="8"/>
      <c r="D12" s="9">
        <v>84000</v>
      </c>
      <c r="E12" s="29">
        <f t="shared" si="0"/>
        <v>218300</v>
      </c>
      <c r="F12" s="34" t="s">
        <v>32</v>
      </c>
      <c r="G12" s="38"/>
      <c r="H12" s="32"/>
      <c r="I12" s="32"/>
      <c r="J12" s="32"/>
      <c r="K12" s="32"/>
      <c r="L12" s="32"/>
      <c r="M12" s="28"/>
      <c r="N12" s="66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33</v>
      </c>
      <c r="C13" s="8"/>
      <c r="D13" s="9">
        <v>52900</v>
      </c>
      <c r="E13" s="29">
        <f t="shared" si="0"/>
        <v>165400</v>
      </c>
      <c r="F13" s="36" t="s">
        <v>34</v>
      </c>
      <c r="G13" s="37"/>
      <c r="H13" s="32"/>
      <c r="I13" s="32"/>
      <c r="J13" s="32"/>
      <c r="K13" s="32"/>
      <c r="L13" s="32"/>
      <c r="M13" s="28"/>
      <c r="N13" s="66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35</v>
      </c>
      <c r="C14" s="8"/>
      <c r="D14" s="9">
        <v>50000</v>
      </c>
      <c r="E14" s="29">
        <f t="shared" si="0"/>
        <v>115400</v>
      </c>
      <c r="F14" s="36" t="s">
        <v>36</v>
      </c>
      <c r="G14" s="35"/>
      <c r="H14" s="32" t="s">
        <v>37</v>
      </c>
      <c r="I14" s="32" t="s">
        <v>38</v>
      </c>
      <c r="J14" s="32"/>
      <c r="K14" s="32"/>
      <c r="L14" s="32"/>
      <c r="M14" s="28"/>
      <c r="N14" s="66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39</v>
      </c>
      <c r="C15" s="11"/>
      <c r="D15" s="9">
        <v>26000</v>
      </c>
      <c r="E15" s="29">
        <f t="shared" si="0"/>
        <v>89400</v>
      </c>
      <c r="F15" s="39" t="s">
        <v>40</v>
      </c>
      <c r="G15" s="40"/>
      <c r="H15" s="32"/>
      <c r="I15" s="32"/>
      <c r="J15" s="32"/>
      <c r="K15" s="32"/>
      <c r="L15" s="32"/>
      <c r="M15" s="28"/>
      <c r="N15" s="66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41</v>
      </c>
      <c r="C16" s="14"/>
      <c r="D16" s="15">
        <v>60700</v>
      </c>
      <c r="E16" s="29">
        <f t="shared" si="0"/>
        <v>28700</v>
      </c>
      <c r="F16" s="36" t="s">
        <v>42</v>
      </c>
      <c r="G16" s="38"/>
      <c r="H16" s="32"/>
      <c r="I16" s="32"/>
      <c r="J16" s="32"/>
      <c r="K16" s="32"/>
      <c r="L16" s="32"/>
      <c r="M16" s="28"/>
      <c r="N16" s="66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41"/>
      <c r="F17" s="34" t="s">
        <v>43</v>
      </c>
      <c r="G17" s="42"/>
      <c r="H17" s="32"/>
      <c r="I17" s="32"/>
      <c r="J17" s="32"/>
      <c r="K17" s="32"/>
      <c r="L17" s="32"/>
      <c r="M17" s="28"/>
      <c r="N17" s="66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3"/>
      <c r="F18" s="34" t="s">
        <v>44</v>
      </c>
      <c r="G18" s="35"/>
      <c r="H18" s="32"/>
      <c r="I18" s="32"/>
      <c r="J18" s="32"/>
      <c r="K18" s="32"/>
      <c r="L18" s="32"/>
      <c r="M18" s="28"/>
      <c r="N18" s="66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12</v>
      </c>
      <c r="C19" s="8">
        <v>1000000</v>
      </c>
      <c r="D19" s="9"/>
      <c r="E19" s="29">
        <f>E16+C19-D19</f>
        <v>1028700</v>
      </c>
      <c r="F19" s="30" t="s">
        <v>45</v>
      </c>
      <c r="G19" s="44"/>
      <c r="H19" s="32"/>
      <c r="I19" s="32"/>
      <c r="J19" s="32"/>
      <c r="K19" s="32"/>
      <c r="L19" s="32"/>
      <c r="M19" s="28"/>
      <c r="N19" s="66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14</v>
      </c>
      <c r="C20" s="8"/>
      <c r="D20" s="9">
        <v>1200</v>
      </c>
      <c r="E20" s="29">
        <f t="shared" ref="E20:E83" si="1">E19+C20-D20</f>
        <v>1027500</v>
      </c>
      <c r="F20" s="30" t="s">
        <v>15</v>
      </c>
      <c r="G20" s="45"/>
      <c r="H20" s="32"/>
      <c r="I20" s="32"/>
      <c r="J20" s="32"/>
      <c r="K20" s="32"/>
      <c r="L20" s="32"/>
      <c r="M20" s="28"/>
      <c r="N20" s="66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16</v>
      </c>
      <c r="C21" s="8"/>
      <c r="D21" s="9">
        <v>5000</v>
      </c>
      <c r="E21" s="29">
        <f t="shared" si="1"/>
        <v>1022500</v>
      </c>
      <c r="F21" s="34" t="s">
        <v>46</v>
      </c>
      <c r="G21" s="42"/>
      <c r="H21" s="32"/>
      <c r="I21" s="32"/>
      <c r="J21" s="32"/>
      <c r="K21" s="32"/>
      <c r="L21" s="32"/>
      <c r="M21" s="28"/>
      <c r="N21" s="66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47</v>
      </c>
      <c r="C22" s="8"/>
      <c r="D22" s="9">
        <v>12750</v>
      </c>
      <c r="E22" s="29">
        <f t="shared" si="1"/>
        <v>1009750</v>
      </c>
      <c r="F22" s="39" t="s">
        <v>48</v>
      </c>
      <c r="G22" s="38"/>
      <c r="H22" s="32"/>
      <c r="I22" s="32"/>
      <c r="J22" s="32"/>
      <c r="K22" s="32"/>
      <c r="L22" s="32"/>
      <c r="M22" s="28"/>
      <c r="N22" s="66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49</v>
      </c>
      <c r="C23" s="8"/>
      <c r="D23" s="9">
        <v>302500</v>
      </c>
      <c r="E23" s="29">
        <f t="shared" si="1"/>
        <v>707250</v>
      </c>
      <c r="F23" s="39" t="s">
        <v>50</v>
      </c>
      <c r="G23" s="42"/>
      <c r="H23" s="32"/>
      <c r="I23" s="32"/>
      <c r="J23" s="32"/>
      <c r="K23" s="32"/>
      <c r="L23" s="32"/>
      <c r="M23" s="28"/>
      <c r="N23" s="66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51</v>
      </c>
      <c r="C24" s="8"/>
      <c r="D24" s="9">
        <v>89000</v>
      </c>
      <c r="E24" s="29">
        <f t="shared" si="1"/>
        <v>618250</v>
      </c>
      <c r="F24" s="36" t="s">
        <v>52</v>
      </c>
      <c r="G24" s="38"/>
      <c r="H24" s="28"/>
      <c r="I24" s="32"/>
      <c r="J24" s="32"/>
      <c r="K24" s="32"/>
      <c r="L24" s="32"/>
      <c r="M24" s="28"/>
      <c r="N24" s="66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53</v>
      </c>
      <c r="C25" s="8"/>
      <c r="D25" s="8">
        <v>109337</v>
      </c>
      <c r="E25" s="29">
        <f t="shared" si="1"/>
        <v>508913</v>
      </c>
      <c r="F25" s="36" t="s">
        <v>54</v>
      </c>
      <c r="G25" s="46"/>
      <c r="H25" s="32"/>
      <c r="I25" s="32"/>
      <c r="J25" s="32"/>
      <c r="K25" s="32"/>
      <c r="L25" s="32"/>
      <c r="M25" s="28"/>
      <c r="N25" s="66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55</v>
      </c>
      <c r="C26" s="8"/>
      <c r="D26" s="8">
        <v>35000</v>
      </c>
      <c r="E26" s="29">
        <f t="shared" si="1"/>
        <v>473913</v>
      </c>
      <c r="F26" s="34" t="s">
        <v>56</v>
      </c>
      <c r="G26" s="47"/>
      <c r="H26" s="32"/>
      <c r="I26" s="32"/>
      <c r="J26" s="32"/>
      <c r="K26" s="32"/>
      <c r="L26" s="32"/>
      <c r="M26" s="28"/>
      <c r="N26" s="66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57</v>
      </c>
      <c r="C27" s="8"/>
      <c r="D27" s="8">
        <v>140000</v>
      </c>
      <c r="E27" s="29">
        <f t="shared" si="1"/>
        <v>333913</v>
      </c>
      <c r="F27" s="36" t="s">
        <v>58</v>
      </c>
      <c r="G27" s="46"/>
      <c r="H27" s="32"/>
      <c r="I27" s="32"/>
      <c r="J27" s="32"/>
      <c r="K27" s="32"/>
      <c r="L27" s="32"/>
      <c r="M27" s="28"/>
      <c r="N27" s="66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59</v>
      </c>
      <c r="C28" s="8"/>
      <c r="D28" s="8">
        <v>44000</v>
      </c>
      <c r="E28" s="29">
        <f t="shared" si="1"/>
        <v>289913</v>
      </c>
      <c r="F28" s="34" t="s">
        <v>60</v>
      </c>
      <c r="G28" s="47"/>
      <c r="H28" s="32"/>
      <c r="I28" s="32"/>
      <c r="J28" s="32"/>
      <c r="K28" s="32"/>
      <c r="L28" s="32"/>
      <c r="M28" s="28"/>
      <c r="N28" s="66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61</v>
      </c>
      <c r="C29" s="8"/>
      <c r="D29" s="8">
        <v>24000</v>
      </c>
      <c r="E29" s="29">
        <f t="shared" si="1"/>
        <v>265913</v>
      </c>
      <c r="F29" s="34" t="s">
        <v>62</v>
      </c>
      <c r="G29" s="46"/>
      <c r="H29" s="32"/>
      <c r="I29" s="32"/>
      <c r="J29" s="32"/>
      <c r="K29" s="32"/>
      <c r="L29" s="32"/>
      <c r="M29" s="28"/>
      <c r="N29" s="66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63</v>
      </c>
      <c r="C30" s="8">
        <v>1000000</v>
      </c>
      <c r="D30" s="8"/>
      <c r="E30" s="29">
        <f t="shared" si="1"/>
        <v>1265913</v>
      </c>
      <c r="F30" s="30" t="s">
        <v>13</v>
      </c>
      <c r="G30" s="47"/>
      <c r="H30" s="32"/>
      <c r="I30" s="32"/>
      <c r="J30" s="32"/>
      <c r="K30" s="32"/>
      <c r="L30" s="32"/>
      <c r="M30" s="28"/>
      <c r="N30" s="66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14</v>
      </c>
      <c r="C31" s="8"/>
      <c r="D31" s="8">
        <v>1000</v>
      </c>
      <c r="E31" s="29">
        <f t="shared" si="1"/>
        <v>1264913</v>
      </c>
      <c r="F31" s="30" t="s">
        <v>64</v>
      </c>
      <c r="G31" s="47"/>
      <c r="H31" s="32"/>
      <c r="I31" s="32"/>
      <c r="J31" s="32"/>
      <c r="K31" s="32"/>
      <c r="L31" s="32"/>
      <c r="M31" s="28"/>
      <c r="N31" s="66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65</v>
      </c>
      <c r="C32" s="8"/>
      <c r="D32" s="8">
        <v>155247</v>
      </c>
      <c r="E32" s="29">
        <f t="shared" si="1"/>
        <v>1109666</v>
      </c>
      <c r="F32" s="36" t="s">
        <v>66</v>
      </c>
      <c r="G32" s="47"/>
      <c r="H32" s="32"/>
      <c r="I32" s="32"/>
      <c r="J32" s="32"/>
      <c r="K32" s="32"/>
      <c r="L32" s="32"/>
      <c r="M32" s="28"/>
      <c r="N32" s="66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67</v>
      </c>
      <c r="C33" s="24">
        <v>810</v>
      </c>
      <c r="D33" s="24"/>
      <c r="E33" s="29">
        <f t="shared" si="1"/>
        <v>1110476</v>
      </c>
      <c r="F33" s="48" t="s">
        <v>68</v>
      </c>
      <c r="G33" s="49"/>
      <c r="H33" s="32"/>
      <c r="I33" s="32"/>
      <c r="J33" s="32"/>
      <c r="K33" s="32"/>
      <c r="L33" s="32"/>
      <c r="M33" s="28"/>
      <c r="N33" s="66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69</v>
      </c>
      <c r="C34" s="8"/>
      <c r="D34" s="9">
        <v>285000</v>
      </c>
      <c r="E34" s="29">
        <f t="shared" si="1"/>
        <v>825476</v>
      </c>
      <c r="F34" s="50" t="s">
        <v>70</v>
      </c>
      <c r="G34" s="47"/>
      <c r="H34" s="32"/>
      <c r="I34" s="32"/>
      <c r="J34" s="32"/>
      <c r="K34" s="32"/>
      <c r="L34" s="32"/>
      <c r="M34" s="28"/>
      <c r="N34" s="66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26</v>
      </c>
      <c r="C35" s="26"/>
      <c r="D35" s="26">
        <v>14000</v>
      </c>
      <c r="E35" s="29">
        <f t="shared" si="1"/>
        <v>811476</v>
      </c>
      <c r="F35" s="51" t="s">
        <v>71</v>
      </c>
      <c r="G35" s="52"/>
      <c r="H35" s="32"/>
      <c r="I35" s="32"/>
      <c r="J35" s="32"/>
      <c r="K35" s="32"/>
      <c r="L35" s="32"/>
      <c r="M35" s="28"/>
      <c r="N35" s="66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72</v>
      </c>
      <c r="C36" s="26"/>
      <c r="D36" s="26">
        <v>57500</v>
      </c>
      <c r="E36" s="29">
        <f t="shared" si="1"/>
        <v>753976</v>
      </c>
      <c r="F36" s="51" t="s">
        <v>73</v>
      </c>
      <c r="G36" s="52"/>
      <c r="H36" s="53"/>
      <c r="I36" s="53"/>
      <c r="J36" s="32"/>
      <c r="K36" s="32"/>
      <c r="L36" s="32"/>
      <c r="M36" s="28"/>
      <c r="N36" s="66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74</v>
      </c>
      <c r="C37" s="8"/>
      <c r="D37" s="9">
        <v>94000</v>
      </c>
      <c r="E37" s="29">
        <f t="shared" si="1"/>
        <v>659976</v>
      </c>
      <c r="F37" s="50" t="s">
        <v>75</v>
      </c>
      <c r="G37" s="47"/>
      <c r="H37" s="32"/>
      <c r="I37" s="32"/>
      <c r="J37" s="32"/>
      <c r="K37" s="32"/>
      <c r="L37" s="32"/>
      <c r="M37" s="28"/>
      <c r="N37" s="66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76</v>
      </c>
      <c r="C38" s="8"/>
      <c r="D38" s="9">
        <v>50000</v>
      </c>
      <c r="E38" s="29">
        <f t="shared" si="1"/>
        <v>609976</v>
      </c>
      <c r="F38" s="54" t="s">
        <v>77</v>
      </c>
      <c r="G38" s="46"/>
      <c r="H38" s="32"/>
      <c r="I38" s="32"/>
      <c r="J38" s="32"/>
      <c r="K38" s="32"/>
      <c r="L38" s="32"/>
      <c r="M38" s="28"/>
      <c r="N38" s="66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35</v>
      </c>
      <c r="C39" s="8"/>
      <c r="D39" s="9">
        <v>100000</v>
      </c>
      <c r="E39" s="29">
        <f t="shared" si="1"/>
        <v>509976</v>
      </c>
      <c r="F39" s="54" t="s">
        <v>78</v>
      </c>
      <c r="G39" s="47"/>
      <c r="H39" s="32"/>
      <c r="I39" s="32"/>
      <c r="J39" s="32"/>
      <c r="K39" s="32"/>
      <c r="L39" s="32"/>
      <c r="M39" s="28"/>
      <c r="N39" s="66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31</v>
      </c>
      <c r="C40" s="26"/>
      <c r="D40" s="26">
        <v>84000</v>
      </c>
      <c r="E40" s="29">
        <f t="shared" si="1"/>
        <v>425976</v>
      </c>
      <c r="F40" s="51" t="s">
        <v>32</v>
      </c>
      <c r="G40" s="52"/>
      <c r="H40" s="32"/>
      <c r="I40" s="32"/>
      <c r="J40" s="32"/>
      <c r="K40" s="32"/>
      <c r="L40" s="32"/>
      <c r="M40" s="28"/>
      <c r="N40" s="66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80.35" customHeight="1" spans="1:56">
      <c r="A41" s="22">
        <v>45995</v>
      </c>
      <c r="B41" s="25" t="s">
        <v>79</v>
      </c>
      <c r="C41" s="26"/>
      <c r="D41" s="26">
        <v>115500</v>
      </c>
      <c r="E41" s="29">
        <f t="shared" si="1"/>
        <v>310476</v>
      </c>
      <c r="F41" s="51" t="s">
        <v>80</v>
      </c>
      <c r="G41" s="52"/>
      <c r="H41" s="32"/>
      <c r="I41" s="32"/>
      <c r="J41" s="32"/>
      <c r="K41" s="32"/>
      <c r="L41" s="32"/>
      <c r="M41" s="28"/>
      <c r="N41" s="66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90" customHeight="1" spans="1:56">
      <c r="A42" s="22">
        <v>45995</v>
      </c>
      <c r="B42" s="25" t="s">
        <v>12</v>
      </c>
      <c r="C42" s="26">
        <v>3000000</v>
      </c>
      <c r="D42" s="26"/>
      <c r="E42" s="29">
        <f t="shared" si="1"/>
        <v>3310476</v>
      </c>
      <c r="F42" s="30" t="s">
        <v>81</v>
      </c>
      <c r="G42" s="55"/>
      <c r="H42" s="32"/>
      <c r="I42" s="32"/>
      <c r="J42" s="32"/>
      <c r="K42" s="32"/>
      <c r="L42" s="32"/>
      <c r="M42" s="28"/>
      <c r="N42" s="66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90" customHeight="1" spans="1:56">
      <c r="A43" s="22">
        <v>45995</v>
      </c>
      <c r="B43" s="25" t="s">
        <v>14</v>
      </c>
      <c r="C43" s="26"/>
      <c r="D43" s="26">
        <v>1200</v>
      </c>
      <c r="E43" s="29">
        <f t="shared" si="1"/>
        <v>3309276</v>
      </c>
      <c r="F43" s="30" t="s">
        <v>15</v>
      </c>
      <c r="G43" s="56"/>
      <c r="H43" s="32"/>
      <c r="I43" s="32"/>
      <c r="J43" s="32"/>
      <c r="K43" s="32"/>
      <c r="L43" s="32"/>
      <c r="M43" s="28"/>
      <c r="N43" s="66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219.45" customHeight="1" spans="1:56">
      <c r="A44" s="22">
        <v>45995</v>
      </c>
      <c r="B44" s="25" t="s">
        <v>82</v>
      </c>
      <c r="C44" s="26"/>
      <c r="D44" s="26">
        <v>164500</v>
      </c>
      <c r="E44" s="29">
        <f t="shared" si="1"/>
        <v>3144776</v>
      </c>
      <c r="F44" s="51" t="s">
        <v>83</v>
      </c>
      <c r="G44" s="52"/>
      <c r="H44" s="32"/>
      <c r="I44" s="32"/>
      <c r="J44" s="32"/>
      <c r="K44" s="32"/>
      <c r="L44" s="32"/>
      <c r="M44" s="28"/>
      <c r="N44" s="66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256.1" customHeight="1" spans="1:56">
      <c r="A45" s="22">
        <v>45996</v>
      </c>
      <c r="B45" s="25" t="s">
        <v>84</v>
      </c>
      <c r="C45" s="26"/>
      <c r="D45" s="26">
        <v>22000</v>
      </c>
      <c r="E45" s="29">
        <f t="shared" si="1"/>
        <v>3122776</v>
      </c>
      <c r="F45" s="51" t="s">
        <v>85</v>
      </c>
      <c r="G45" s="52"/>
      <c r="H45" s="32"/>
      <c r="I45" s="32"/>
      <c r="J45" s="32"/>
      <c r="K45" s="32"/>
      <c r="L45" s="32"/>
      <c r="M45" s="28"/>
      <c r="N45" s="66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163.9" customHeight="1" spans="1:56">
      <c r="A46" s="22">
        <v>45996</v>
      </c>
      <c r="B46" s="25" t="s">
        <v>86</v>
      </c>
      <c r="C46" s="26"/>
      <c r="D46" s="26">
        <v>402500</v>
      </c>
      <c r="E46" s="29">
        <f t="shared" si="1"/>
        <v>2720276</v>
      </c>
      <c r="F46" s="51" t="s">
        <v>87</v>
      </c>
      <c r="G46" s="52"/>
      <c r="H46" s="32"/>
      <c r="I46" s="32"/>
      <c r="J46" s="32"/>
      <c r="K46" s="32"/>
      <c r="L46" s="32"/>
      <c r="M46" s="28"/>
      <c r="N46" s="66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206.45" customHeight="1" spans="1:56">
      <c r="A47" s="22">
        <v>45996</v>
      </c>
      <c r="B47" s="25" t="s">
        <v>61</v>
      </c>
      <c r="C47" s="26"/>
      <c r="D47" s="26">
        <v>74000</v>
      </c>
      <c r="E47" s="29">
        <f t="shared" si="1"/>
        <v>2646276</v>
      </c>
      <c r="F47" s="51" t="s">
        <v>88</v>
      </c>
      <c r="G47" s="52"/>
      <c r="H47" s="32"/>
      <c r="I47" s="32"/>
      <c r="J47" s="32"/>
      <c r="K47" s="32"/>
      <c r="L47" s="32"/>
      <c r="M47" s="28"/>
      <c r="N47" s="66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customFormat="1" ht="409.5" customHeight="1" spans="1:56">
      <c r="A48" s="22">
        <v>45996</v>
      </c>
      <c r="B48" s="25" t="s">
        <v>59</v>
      </c>
      <c r="C48" s="26"/>
      <c r="D48" s="26">
        <v>167500</v>
      </c>
      <c r="E48" s="29">
        <f t="shared" si="1"/>
        <v>2478776</v>
      </c>
      <c r="F48" s="51" t="s">
        <v>89</v>
      </c>
      <c r="G48" s="52"/>
      <c r="H48" s="32"/>
      <c r="J48" s="32"/>
      <c r="K48" s="32"/>
      <c r="L48" s="32"/>
      <c r="M48" s="28"/>
      <c r="N48" s="66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145.2" customHeight="1" spans="1:56">
      <c r="A49" s="22">
        <v>45997</v>
      </c>
      <c r="B49" s="7" t="s">
        <v>90</v>
      </c>
      <c r="C49" s="8"/>
      <c r="D49" s="8">
        <v>152000</v>
      </c>
      <c r="E49" s="29">
        <f t="shared" si="1"/>
        <v>2326776</v>
      </c>
      <c r="F49" s="57" t="s">
        <v>91</v>
      </c>
      <c r="G49" s="52"/>
      <c r="H49" s="32"/>
      <c r="I49" s="32"/>
      <c r="J49" s="32"/>
      <c r="K49" s="32"/>
      <c r="L49" s="32"/>
      <c r="M49" s="28"/>
      <c r="N49" s="66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08.7" customHeight="1" spans="1:56">
      <c r="A50" s="22">
        <v>45997</v>
      </c>
      <c r="B50" s="7" t="s">
        <v>92</v>
      </c>
      <c r="C50" s="8"/>
      <c r="D50" s="8">
        <v>22500</v>
      </c>
      <c r="E50" s="29">
        <f t="shared" si="1"/>
        <v>2304276</v>
      </c>
      <c r="F50" s="51" t="s">
        <v>93</v>
      </c>
      <c r="G50" s="52"/>
      <c r="H50" s="32"/>
      <c r="I50" s="32"/>
      <c r="J50" s="53"/>
      <c r="K50" s="32"/>
      <c r="L50" s="32"/>
      <c r="M50" s="28"/>
      <c r="N50" s="66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163.4" customHeight="1" spans="1:56">
      <c r="A51" s="22">
        <v>45999</v>
      </c>
      <c r="B51" s="25" t="s">
        <v>31</v>
      </c>
      <c r="C51" s="26"/>
      <c r="D51" s="26">
        <v>70000</v>
      </c>
      <c r="E51" s="29">
        <f t="shared" si="1"/>
        <v>2234276</v>
      </c>
      <c r="F51" s="51" t="s">
        <v>94</v>
      </c>
      <c r="G51" s="52"/>
      <c r="H51" s="32"/>
      <c r="I51" s="32"/>
      <c r="J51" s="32"/>
      <c r="K51" s="32"/>
      <c r="L51" s="32"/>
      <c r="M51" s="28"/>
      <c r="N51" s="66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118.4" customHeight="1" spans="1:56">
      <c r="A52" s="22">
        <v>45999</v>
      </c>
      <c r="B52" s="25" t="s">
        <v>90</v>
      </c>
      <c r="C52" s="26"/>
      <c r="D52" s="26">
        <v>114000</v>
      </c>
      <c r="E52" s="29">
        <f t="shared" si="1"/>
        <v>2120276</v>
      </c>
      <c r="F52" s="57" t="s">
        <v>91</v>
      </c>
      <c r="G52" s="52"/>
      <c r="H52" s="32"/>
      <c r="I52" s="32"/>
      <c r="J52" s="32"/>
      <c r="K52" s="32"/>
      <c r="L52" s="32"/>
      <c r="M52" s="28"/>
      <c r="N52" s="66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202.95" customHeight="1" spans="1:56">
      <c r="A53" s="22">
        <v>45999</v>
      </c>
      <c r="B53" s="25" t="s">
        <v>95</v>
      </c>
      <c r="C53" s="26"/>
      <c r="D53" s="26">
        <v>15500</v>
      </c>
      <c r="E53" s="29">
        <f t="shared" si="1"/>
        <v>2104776</v>
      </c>
      <c r="F53" s="51" t="s">
        <v>96</v>
      </c>
      <c r="G53" s="52"/>
      <c r="H53" s="32"/>
      <c r="I53" s="32"/>
      <c r="J53" s="32"/>
      <c r="K53" s="32"/>
      <c r="L53" s="32"/>
      <c r="M53" s="28"/>
      <c r="N53" s="66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02.6" customHeight="1" spans="1:56">
      <c r="A54" s="22">
        <v>45999</v>
      </c>
      <c r="B54" s="25" t="s">
        <v>59</v>
      </c>
      <c r="C54" s="26"/>
      <c r="D54" s="26">
        <v>112500</v>
      </c>
      <c r="E54" s="29">
        <f t="shared" si="1"/>
        <v>1992276</v>
      </c>
      <c r="F54" s="51" t="s">
        <v>97</v>
      </c>
      <c r="G54" s="52"/>
      <c r="H54" s="32"/>
      <c r="I54" s="32"/>
      <c r="J54" s="32"/>
      <c r="K54" s="32"/>
      <c r="L54" s="32"/>
      <c r="M54" s="28"/>
      <c r="N54" s="66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299" customHeight="1" spans="1:56">
      <c r="A55" s="22">
        <v>46000</v>
      </c>
      <c r="B55" s="25" t="s">
        <v>59</v>
      </c>
      <c r="C55" s="26"/>
      <c r="D55" s="26">
        <v>94500</v>
      </c>
      <c r="E55" s="29">
        <f t="shared" si="1"/>
        <v>1897776</v>
      </c>
      <c r="F55" s="51" t="s">
        <v>98</v>
      </c>
      <c r="G55" s="52"/>
      <c r="H55" s="32"/>
      <c r="I55" s="32"/>
      <c r="J55" s="32"/>
      <c r="K55" s="32"/>
      <c r="L55" s="32"/>
      <c r="M55" s="28"/>
      <c r="N55" s="66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217.8" customHeight="1" spans="1:56">
      <c r="A56" s="22">
        <v>46000</v>
      </c>
      <c r="B56" s="25" t="s">
        <v>99</v>
      </c>
      <c r="C56" s="26"/>
      <c r="D56" s="26">
        <v>354000</v>
      </c>
      <c r="E56" s="29">
        <f t="shared" si="1"/>
        <v>1543776</v>
      </c>
      <c r="F56" s="51" t="s">
        <v>100</v>
      </c>
      <c r="G56" s="52"/>
      <c r="H56" s="32"/>
      <c r="I56" s="32"/>
      <c r="J56" s="32"/>
      <c r="K56" s="32"/>
      <c r="L56" s="32"/>
      <c r="M56" s="28"/>
      <c r="N56" s="66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298.5" customHeight="1" spans="1:56">
      <c r="A57" s="22">
        <v>46000</v>
      </c>
      <c r="B57" s="25" t="s">
        <v>59</v>
      </c>
      <c r="C57" s="26"/>
      <c r="D57" s="26">
        <v>170000</v>
      </c>
      <c r="E57" s="29">
        <f t="shared" si="1"/>
        <v>1373776</v>
      </c>
      <c r="F57" s="51" t="s">
        <v>101</v>
      </c>
      <c r="G57" s="52"/>
      <c r="H57" s="32"/>
      <c r="I57" s="32"/>
      <c r="J57" s="32"/>
      <c r="K57" s="32"/>
      <c r="L57" s="32"/>
      <c r="M57" s="28"/>
      <c r="N57" s="66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86.05" customHeight="1" spans="1:56">
      <c r="A58" s="22">
        <v>46001</v>
      </c>
      <c r="B58" s="25" t="s">
        <v>102</v>
      </c>
      <c r="C58" s="26"/>
      <c r="D58" s="26">
        <v>140900</v>
      </c>
      <c r="E58" s="29">
        <f t="shared" si="1"/>
        <v>1232876</v>
      </c>
      <c r="F58" s="58" t="s">
        <v>103</v>
      </c>
      <c r="G58" s="52"/>
      <c r="H58" s="32"/>
      <c r="I58" s="32"/>
      <c r="J58" s="32"/>
      <c r="K58" s="32"/>
      <c r="L58" s="32"/>
      <c r="M58" s="28"/>
      <c r="N58" s="66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4.25" customHeight="1" spans="1:56">
      <c r="A59" s="22">
        <v>46001</v>
      </c>
      <c r="B59" s="25" t="s">
        <v>104</v>
      </c>
      <c r="C59" s="26"/>
      <c r="D59" s="26">
        <v>103300</v>
      </c>
      <c r="E59" s="29">
        <f t="shared" si="1"/>
        <v>1129576</v>
      </c>
      <c r="F59" s="59" t="s">
        <v>105</v>
      </c>
      <c r="G59" s="52"/>
      <c r="H59" s="32"/>
      <c r="I59" s="32"/>
      <c r="J59" s="32"/>
      <c r="K59" s="32"/>
      <c r="L59" s="32"/>
      <c r="M59" s="28"/>
      <c r="N59" s="66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58" customHeight="1" spans="1:56">
      <c r="A60" s="22">
        <v>46002</v>
      </c>
      <c r="B60" s="25" t="s">
        <v>106</v>
      </c>
      <c r="C60" s="26">
        <v>1500000</v>
      </c>
      <c r="D60" s="26"/>
      <c r="E60" s="29">
        <f t="shared" si="1"/>
        <v>2629576</v>
      </c>
      <c r="F60" s="30" t="s">
        <v>107</v>
      </c>
      <c r="G60" s="55"/>
      <c r="H60" s="32"/>
      <c r="I60" s="32"/>
      <c r="J60" s="32"/>
      <c r="K60" s="32"/>
      <c r="L60" s="32"/>
      <c r="M60" s="28"/>
      <c r="N60" s="66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58" customHeight="1" spans="1:56">
      <c r="A61" s="22">
        <v>46002</v>
      </c>
      <c r="B61" s="25" t="s">
        <v>108</v>
      </c>
      <c r="C61" s="26"/>
      <c r="D61" s="26">
        <v>1200</v>
      </c>
      <c r="E61" s="29">
        <f t="shared" si="1"/>
        <v>2628376</v>
      </c>
      <c r="F61" s="30" t="s">
        <v>15</v>
      </c>
      <c r="G61" s="56"/>
      <c r="H61" s="32"/>
      <c r="I61" s="32"/>
      <c r="J61" s="32"/>
      <c r="K61" s="32"/>
      <c r="L61" s="32"/>
      <c r="M61" s="28"/>
      <c r="N61" s="66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23.75" customHeight="1" spans="1:56">
      <c r="A62" s="22">
        <v>46002</v>
      </c>
      <c r="B62" s="25" t="s">
        <v>109</v>
      </c>
      <c r="C62" s="26"/>
      <c r="D62" s="26">
        <v>902500</v>
      </c>
      <c r="E62" s="29">
        <f t="shared" si="1"/>
        <v>1725876</v>
      </c>
      <c r="F62" s="60" t="s">
        <v>110</v>
      </c>
      <c r="G62" s="52"/>
      <c r="H62" s="32"/>
      <c r="I62" s="32"/>
      <c r="J62" s="32"/>
      <c r="K62" s="32"/>
      <c r="L62" s="32"/>
      <c r="M62" s="28"/>
      <c r="N62" s="66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58" customHeight="1" spans="1:56">
      <c r="A63" s="22">
        <v>46002</v>
      </c>
      <c r="B63" s="25" t="s">
        <v>111</v>
      </c>
      <c r="C63" s="26">
        <v>900000</v>
      </c>
      <c r="D63" s="26"/>
      <c r="E63" s="29">
        <f t="shared" si="1"/>
        <v>2625876</v>
      </c>
      <c r="F63" s="30" t="s">
        <v>112</v>
      </c>
      <c r="G63" s="55"/>
      <c r="H63" s="32"/>
      <c r="I63" s="32"/>
      <c r="J63" s="32"/>
      <c r="K63" s="32"/>
      <c r="L63" s="32"/>
      <c r="M63" s="28"/>
      <c r="N63" s="66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58" customHeight="1" spans="1:56">
      <c r="A64" s="22">
        <v>46002</v>
      </c>
      <c r="B64" s="25" t="s">
        <v>108</v>
      </c>
      <c r="C64" s="26"/>
      <c r="D64" s="26">
        <v>1000</v>
      </c>
      <c r="E64" s="29">
        <f t="shared" si="1"/>
        <v>2624876</v>
      </c>
      <c r="F64" s="30" t="s">
        <v>15</v>
      </c>
      <c r="G64" s="56"/>
      <c r="H64" s="32"/>
      <c r="I64" s="32"/>
      <c r="J64" s="32"/>
      <c r="K64" s="32"/>
      <c r="L64" s="32"/>
      <c r="M64" s="28"/>
      <c r="N64" s="66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194.1" customHeight="1" spans="1:56">
      <c r="A65" s="22">
        <v>46003</v>
      </c>
      <c r="B65" s="25" t="s">
        <v>113</v>
      </c>
      <c r="C65" s="26"/>
      <c r="D65" s="26">
        <v>20000</v>
      </c>
      <c r="E65" s="29">
        <f t="shared" si="1"/>
        <v>2604876</v>
      </c>
      <c r="F65" s="59" t="s">
        <v>114</v>
      </c>
      <c r="G65" s="52"/>
      <c r="H65" s="32"/>
      <c r="I65" s="32"/>
      <c r="J65" s="32"/>
      <c r="K65" s="32"/>
      <c r="L65" s="32"/>
      <c r="M65" s="28"/>
      <c r="N65" s="66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180.6" customHeight="1" spans="1:56">
      <c r="A66" s="22">
        <v>46003</v>
      </c>
      <c r="B66" s="25" t="s">
        <v>115</v>
      </c>
      <c r="C66" s="26"/>
      <c r="D66" s="26">
        <v>208500</v>
      </c>
      <c r="E66" s="29">
        <f t="shared" si="1"/>
        <v>2396376</v>
      </c>
      <c r="F66" s="68" t="s">
        <v>116</v>
      </c>
      <c r="G66" s="52"/>
      <c r="H66" s="32"/>
      <c r="I66" s="32"/>
      <c r="J66" s="32"/>
      <c r="K66" s="32"/>
      <c r="L66" s="32"/>
      <c r="M66" s="28"/>
      <c r="N66" s="66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4.8" customHeight="1" spans="1:56">
      <c r="A67" s="22">
        <v>46003</v>
      </c>
      <c r="B67" s="25" t="s">
        <v>117</v>
      </c>
      <c r="C67" s="26"/>
      <c r="D67" s="26">
        <v>60000</v>
      </c>
      <c r="E67" s="29">
        <f t="shared" si="1"/>
        <v>2336376</v>
      </c>
      <c r="F67" s="58" t="s">
        <v>118</v>
      </c>
      <c r="G67" s="52"/>
      <c r="H67" s="32"/>
      <c r="I67" s="32"/>
      <c r="J67" s="32"/>
      <c r="K67" s="32"/>
      <c r="L67" s="32"/>
      <c r="M67" s="28"/>
      <c r="N67" s="66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46" customHeight="1" spans="1:56">
      <c r="A68" s="22">
        <v>46005</v>
      </c>
      <c r="B68" s="25" t="s">
        <v>59</v>
      </c>
      <c r="C68" s="26"/>
      <c r="D68" s="26">
        <v>19000</v>
      </c>
      <c r="E68" s="29">
        <f t="shared" si="1"/>
        <v>2317376</v>
      </c>
      <c r="F68" s="68" t="s">
        <v>119</v>
      </c>
      <c r="G68" s="52"/>
      <c r="H68" s="32"/>
      <c r="I68" s="32"/>
      <c r="J68" s="32"/>
      <c r="K68" s="32"/>
      <c r="L68" s="32"/>
      <c r="M68" s="28"/>
      <c r="N68" s="66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170.75" customHeight="1" spans="1:56">
      <c r="A69" s="22">
        <v>46005</v>
      </c>
      <c r="B69" s="25" t="s">
        <v>95</v>
      </c>
      <c r="C69" s="26"/>
      <c r="D69" s="26">
        <v>324000</v>
      </c>
      <c r="E69" s="29">
        <f t="shared" si="1"/>
        <v>1993376</v>
      </c>
      <c r="F69" s="51" t="s">
        <v>120</v>
      </c>
      <c r="G69" s="52"/>
      <c r="H69" s="32"/>
      <c r="I69" s="32"/>
      <c r="J69" s="32"/>
      <c r="K69" s="32"/>
      <c r="L69" s="32"/>
      <c r="M69" s="28"/>
      <c r="N69" s="66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262.35" customHeight="1" spans="1:56">
      <c r="A70" s="22">
        <v>46007</v>
      </c>
      <c r="B70" s="25" t="s">
        <v>61</v>
      </c>
      <c r="C70" s="26"/>
      <c r="D70" s="26">
        <v>42000</v>
      </c>
      <c r="E70" s="29">
        <f t="shared" si="1"/>
        <v>1951376</v>
      </c>
      <c r="F70" s="68" t="s">
        <v>121</v>
      </c>
      <c r="G70" s="52"/>
      <c r="H70" s="32"/>
      <c r="I70" s="32"/>
      <c r="J70" s="32"/>
      <c r="K70" s="32"/>
      <c r="L70" s="32"/>
      <c r="M70" s="28"/>
      <c r="N70" s="66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206.5" customHeight="1" spans="1:56">
      <c r="A71" s="22">
        <v>46007</v>
      </c>
      <c r="B71" s="25" t="s">
        <v>31</v>
      </c>
      <c r="C71" s="26"/>
      <c r="D71" s="26">
        <v>70000</v>
      </c>
      <c r="E71" s="29">
        <f t="shared" si="1"/>
        <v>1881376</v>
      </c>
      <c r="F71" s="51" t="s">
        <v>94</v>
      </c>
      <c r="G71" s="52"/>
      <c r="H71" s="32"/>
      <c r="I71" s="32"/>
      <c r="J71" s="32"/>
      <c r="K71" s="32"/>
      <c r="L71" s="32"/>
      <c r="M71" s="28"/>
      <c r="N71" s="66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282.2" customHeight="1" spans="1:56">
      <c r="A72" s="22">
        <v>46008</v>
      </c>
      <c r="B72" s="25" t="s">
        <v>122</v>
      </c>
      <c r="C72" s="26"/>
      <c r="D72" s="26">
        <v>155850</v>
      </c>
      <c r="E72" s="29">
        <f t="shared" si="1"/>
        <v>1725526</v>
      </c>
      <c r="F72" s="68" t="s">
        <v>123</v>
      </c>
      <c r="G72" s="52"/>
      <c r="H72" s="32"/>
      <c r="I72" s="32"/>
      <c r="J72" s="32"/>
      <c r="K72" s="32"/>
      <c r="L72" s="32"/>
      <c r="M72" s="28"/>
      <c r="N72" s="66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258.55" customHeight="1" spans="1:56">
      <c r="A73" s="22">
        <v>46008</v>
      </c>
      <c r="B73" s="25" t="s">
        <v>61</v>
      </c>
      <c r="C73" s="26"/>
      <c r="D73" s="26">
        <v>80000</v>
      </c>
      <c r="E73" s="29">
        <f t="shared" si="1"/>
        <v>1645526</v>
      </c>
      <c r="F73" s="51" t="s">
        <v>124</v>
      </c>
      <c r="G73" s="52"/>
      <c r="H73" s="32"/>
      <c r="I73" s="32"/>
      <c r="J73" s="32"/>
      <c r="K73" s="32"/>
      <c r="L73" s="32"/>
      <c r="M73" s="28"/>
      <c r="N73" s="66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254.6" customHeight="1" spans="1:56">
      <c r="A74" s="22">
        <v>46010</v>
      </c>
      <c r="B74" s="25" t="s">
        <v>113</v>
      </c>
      <c r="C74" s="26"/>
      <c r="D74" s="26">
        <v>20000</v>
      </c>
      <c r="E74" s="29">
        <f t="shared" si="1"/>
        <v>1625526</v>
      </c>
      <c r="F74" s="51" t="s">
        <v>125</v>
      </c>
      <c r="G74" s="52"/>
      <c r="H74" s="32"/>
      <c r="I74" s="32"/>
      <c r="J74" s="32"/>
      <c r="K74" s="32"/>
      <c r="L74" s="32"/>
      <c r="M74" s="28"/>
      <c r="N74" s="66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250.05" customHeight="1" spans="1:56">
      <c r="A75" s="22">
        <v>46010</v>
      </c>
      <c r="B75" s="25" t="s">
        <v>126</v>
      </c>
      <c r="C75" s="26"/>
      <c r="D75" s="26">
        <v>52000</v>
      </c>
      <c r="E75" s="29">
        <f t="shared" si="1"/>
        <v>1573526</v>
      </c>
      <c r="F75" s="51" t="s">
        <v>127</v>
      </c>
      <c r="G75" s="52"/>
      <c r="H75" s="32"/>
      <c r="I75" s="32"/>
      <c r="J75" s="32"/>
      <c r="K75" s="32"/>
      <c r="L75" s="32"/>
      <c r="M75" s="28"/>
      <c r="N75" s="66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 t="s">
        <v>128</v>
      </c>
    </row>
    <row r="76" ht="96" customHeight="1" spans="1:56">
      <c r="A76" s="22">
        <v>46010</v>
      </c>
      <c r="B76" s="25" t="s">
        <v>129</v>
      </c>
      <c r="C76" s="26"/>
      <c r="D76" s="26">
        <v>212500</v>
      </c>
      <c r="E76" s="29">
        <f t="shared" si="1"/>
        <v>1361026</v>
      </c>
      <c r="F76" s="68" t="s">
        <v>130</v>
      </c>
      <c r="G76" s="52"/>
      <c r="H76" s="32"/>
      <c r="I76" s="32"/>
      <c r="J76" s="32"/>
      <c r="K76" s="32"/>
      <c r="L76" s="32"/>
      <c r="M76" s="28"/>
      <c r="N76" s="66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404.15" customHeight="1" spans="1:56">
      <c r="A77" s="22">
        <v>46010</v>
      </c>
      <c r="B77" s="25" t="s">
        <v>131</v>
      </c>
      <c r="C77" s="26"/>
      <c r="D77" s="26">
        <v>16500</v>
      </c>
      <c r="E77" s="29">
        <f t="shared" si="1"/>
        <v>1344526</v>
      </c>
      <c r="F77" s="51" t="s">
        <v>132</v>
      </c>
      <c r="G77" s="52"/>
      <c r="H77" s="32"/>
      <c r="I77" s="32"/>
      <c r="J77" s="32"/>
      <c r="K77" s="32"/>
      <c r="L77" s="32"/>
      <c r="M77" s="28"/>
      <c r="N77" s="66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270.45" customHeight="1" spans="1:56">
      <c r="A78" s="22">
        <v>46011</v>
      </c>
      <c r="B78" s="25" t="s">
        <v>99</v>
      </c>
      <c r="C78" s="26"/>
      <c r="D78" s="26">
        <v>193000</v>
      </c>
      <c r="E78" s="29">
        <f t="shared" si="1"/>
        <v>1151526</v>
      </c>
      <c r="F78" s="51" t="s">
        <v>133</v>
      </c>
      <c r="G78" s="52"/>
      <c r="H78" s="32"/>
      <c r="I78" s="32"/>
      <c r="J78" s="32"/>
      <c r="K78" s="32"/>
      <c r="L78" s="32"/>
      <c r="M78" s="28"/>
      <c r="N78" s="66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/>
    </row>
    <row r="79" ht="286.25" customHeight="1" spans="1:56">
      <c r="A79" s="22">
        <v>46012</v>
      </c>
      <c r="B79" s="25" t="s">
        <v>99</v>
      </c>
      <c r="C79" s="26"/>
      <c r="D79" s="26">
        <v>30000</v>
      </c>
      <c r="E79" s="29">
        <f t="shared" si="1"/>
        <v>1121526</v>
      </c>
      <c r="F79" s="51" t="s">
        <v>134</v>
      </c>
      <c r="G79" s="52"/>
      <c r="H79" s="32"/>
      <c r="I79" s="32"/>
      <c r="J79" s="32"/>
      <c r="K79" s="32"/>
      <c r="L79" s="32"/>
      <c r="M79" s="28"/>
      <c r="N79" s="66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279.75" customHeight="1" spans="1:56">
      <c r="A80" s="22">
        <v>46012</v>
      </c>
      <c r="B80" s="25" t="s">
        <v>135</v>
      </c>
      <c r="C80" s="26"/>
      <c r="D80" s="26">
        <v>32500</v>
      </c>
      <c r="E80" s="29">
        <f t="shared" si="1"/>
        <v>1089026</v>
      </c>
      <c r="F80" s="51" t="s">
        <v>136</v>
      </c>
      <c r="G80" s="52"/>
      <c r="H80" s="32"/>
      <c r="I80" s="32"/>
      <c r="J80" s="32"/>
      <c r="K80" s="32"/>
      <c r="L80" s="32"/>
      <c r="M80" s="28"/>
      <c r="N80" s="66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2.2" customHeight="1" spans="1:56">
      <c r="A81" s="22">
        <v>46012</v>
      </c>
      <c r="B81" s="25" t="s">
        <v>137</v>
      </c>
      <c r="C81" s="26"/>
      <c r="D81" s="26">
        <v>902500</v>
      </c>
      <c r="E81" s="29">
        <f t="shared" si="1"/>
        <v>186526</v>
      </c>
      <c r="F81" s="51" t="s">
        <v>138</v>
      </c>
      <c r="G81" s="52"/>
      <c r="H81" s="32"/>
      <c r="I81" s="32"/>
      <c r="J81" s="32"/>
      <c r="K81" s="32"/>
      <c r="L81" s="32"/>
      <c r="M81" s="28"/>
      <c r="N81" s="66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246.85" customHeight="1" spans="1:56">
      <c r="A82" s="22">
        <v>46013</v>
      </c>
      <c r="B82" s="25" t="s">
        <v>82</v>
      </c>
      <c r="C82" s="26"/>
      <c r="D82" s="26">
        <v>22500</v>
      </c>
      <c r="E82" s="29">
        <f t="shared" si="1"/>
        <v>164026</v>
      </c>
      <c r="F82" s="51" t="s">
        <v>139</v>
      </c>
      <c r="G82" s="52"/>
      <c r="H82" s="32"/>
      <c r="I82" s="32"/>
      <c r="J82" s="32"/>
      <c r="K82" s="32"/>
      <c r="L82" s="32"/>
      <c r="M82" s="28"/>
      <c r="N82" s="66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110" customHeight="1" spans="1:56">
      <c r="A83" s="22">
        <v>46014</v>
      </c>
      <c r="B83" s="25" t="s">
        <v>106</v>
      </c>
      <c r="C83" s="26">
        <v>1500000</v>
      </c>
      <c r="D83" s="26"/>
      <c r="E83" s="29">
        <f t="shared" si="1"/>
        <v>1664026</v>
      </c>
      <c r="F83" s="30" t="s">
        <v>107</v>
      </c>
      <c r="G83" s="55"/>
      <c r="H83" s="32"/>
      <c r="I83" s="32"/>
      <c r="J83" s="32"/>
      <c r="K83" s="32"/>
      <c r="L83" s="32"/>
      <c r="M83" s="28"/>
      <c r="N83" s="66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110" customHeight="1" spans="1:56">
      <c r="A84" s="22">
        <v>46014</v>
      </c>
      <c r="B84" s="25" t="s">
        <v>108</v>
      </c>
      <c r="C84" s="26"/>
      <c r="D84" s="26">
        <v>1200</v>
      </c>
      <c r="E84" s="29">
        <f t="shared" ref="E84:E95" si="2">E83+C84-D84</f>
        <v>1662826</v>
      </c>
      <c r="F84" s="30" t="s">
        <v>15</v>
      </c>
      <c r="G84" s="69"/>
      <c r="H84" s="32"/>
      <c r="I84" s="32"/>
      <c r="J84" s="32"/>
      <c r="K84" s="32"/>
      <c r="L84" s="32"/>
      <c r="M84" s="28"/>
      <c r="N84" s="66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103.8" customHeight="1" spans="1:56">
      <c r="A85" s="22">
        <v>46014</v>
      </c>
      <c r="B85" s="67" t="s">
        <v>95</v>
      </c>
      <c r="C85" s="26"/>
      <c r="D85" s="26">
        <v>212500</v>
      </c>
      <c r="E85" s="29">
        <f t="shared" si="2"/>
        <v>1450326</v>
      </c>
      <c r="F85" s="68" t="s">
        <v>140</v>
      </c>
      <c r="G85" s="52"/>
      <c r="H85" s="32"/>
      <c r="I85" s="32"/>
      <c r="J85" s="32"/>
      <c r="K85" s="32"/>
      <c r="L85" s="32"/>
      <c r="M85" s="28"/>
      <c r="N85" s="66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183.9" customHeight="1" spans="1:56">
      <c r="A86" s="22">
        <v>46014</v>
      </c>
      <c r="B86" s="25" t="s">
        <v>95</v>
      </c>
      <c r="C86" s="26"/>
      <c r="D86" s="26">
        <v>257000</v>
      </c>
      <c r="E86" s="29">
        <f t="shared" si="2"/>
        <v>1193326</v>
      </c>
      <c r="F86" s="59" t="s">
        <v>141</v>
      </c>
      <c r="G86" s="52"/>
      <c r="H86" s="32"/>
      <c r="I86" s="32"/>
      <c r="J86" s="32"/>
      <c r="K86" s="32"/>
      <c r="L86" s="32"/>
      <c r="M86" s="28"/>
      <c r="N86" s="66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210.6" customHeight="1" spans="1:56">
      <c r="A87" s="22">
        <v>46014</v>
      </c>
      <c r="B87" s="25" t="s">
        <v>86</v>
      </c>
      <c r="C87" s="26"/>
      <c r="D87" s="26">
        <v>167500</v>
      </c>
      <c r="E87" s="29">
        <f t="shared" si="2"/>
        <v>1025826</v>
      </c>
      <c r="F87" s="51" t="s">
        <v>142</v>
      </c>
      <c r="G87" s="52"/>
      <c r="H87" s="32"/>
      <c r="I87" s="32"/>
      <c r="J87" s="32"/>
      <c r="K87" s="32"/>
      <c r="L87" s="32"/>
      <c r="M87" s="28"/>
      <c r="N87" s="66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252.9" spans="1:56">
      <c r="A88" s="22">
        <v>46015</v>
      </c>
      <c r="B88" s="25" t="s">
        <v>143</v>
      </c>
      <c r="C88" s="26"/>
      <c r="D88" s="26">
        <v>289100</v>
      </c>
      <c r="E88" s="29">
        <f t="shared" si="2"/>
        <v>736726</v>
      </c>
      <c r="F88" s="70" t="s">
        <v>144</v>
      </c>
      <c r="G88" s="52" t="str">
        <f>_xlfn.DISPIMG("ID_FBFDFBFEA540482AAAA5F315204F947D",1)</f>
        <v>=DISPIMG("ID_FBFDFBFEA540482AAAA5F315204F947D",1)</v>
      </c>
      <c r="H88" s="32"/>
      <c r="I88" s="32"/>
      <c r="J88" s="32"/>
      <c r="K88" s="32"/>
      <c r="L88" s="32"/>
      <c r="M88" s="28"/>
      <c r="N88" s="66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288.25" spans="1:56">
      <c r="A89" s="22">
        <v>46015</v>
      </c>
      <c r="B89" s="25" t="s">
        <v>99</v>
      </c>
      <c r="C89" s="26"/>
      <c r="D89" s="26">
        <v>70000</v>
      </c>
      <c r="E89" s="29">
        <f t="shared" si="2"/>
        <v>666726</v>
      </c>
      <c r="F89" s="51" t="s">
        <v>145</v>
      </c>
      <c r="G89" s="52" t="str">
        <f>_xlfn.DISPIMG("ID_67D8125EE6A340798823922D86C30077",1)</f>
        <v>=DISPIMG("ID_67D8125EE6A340798823922D86C30077",1)</v>
      </c>
      <c r="H89" s="32"/>
      <c r="I89" s="32"/>
      <c r="J89" s="32"/>
      <c r="K89" s="32"/>
      <c r="L89" s="32"/>
      <c r="M89" s="28"/>
      <c r="N89" s="66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200.5" spans="1:56">
      <c r="A90" s="22">
        <v>46015</v>
      </c>
      <c r="B90" s="25" t="s">
        <v>86</v>
      </c>
      <c r="C90" s="26"/>
      <c r="D90" s="26">
        <v>12500</v>
      </c>
      <c r="E90" s="29">
        <f t="shared" si="2"/>
        <v>654226</v>
      </c>
      <c r="F90" s="51" t="s">
        <v>146</v>
      </c>
      <c r="G90" s="52" t="str">
        <f>_xlfn.DISPIMG("ID_4453FC186CD7446E8B21C0B0FE91EE29",1)</f>
        <v>=DISPIMG("ID_4453FC186CD7446E8B21C0B0FE91EE29",1)</v>
      </c>
      <c r="H90" s="32"/>
      <c r="I90" s="32"/>
      <c r="J90" s="32"/>
      <c r="K90" s="32"/>
      <c r="L90" s="32"/>
      <c r="M90" s="28"/>
      <c r="N90" s="66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2"/>
        <v>654226</v>
      </c>
      <c r="F91" s="71"/>
      <c r="G91" s="72"/>
      <c r="H91" s="32"/>
      <c r="I91" s="32"/>
      <c r="J91" s="32"/>
      <c r="K91" s="32"/>
      <c r="L91" s="32"/>
      <c r="M91" s="28"/>
      <c r="N91" s="66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2"/>
        <v>654226</v>
      </c>
      <c r="F92" s="71"/>
      <c r="G92" s="72"/>
      <c r="H92" s="32"/>
      <c r="I92" s="32"/>
      <c r="J92" s="32"/>
      <c r="K92" s="32"/>
      <c r="L92" s="32"/>
      <c r="M92" s="28"/>
      <c r="N92" s="66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2"/>
        <v>654226</v>
      </c>
      <c r="F93" s="71"/>
      <c r="G93" s="72"/>
      <c r="H93" s="32"/>
      <c r="I93" s="32"/>
      <c r="J93" s="32"/>
      <c r="K93" s="32"/>
      <c r="L93" s="32"/>
      <c r="M93" s="28"/>
      <c r="N93" s="66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39.75" customHeight="1" spans="1:56">
      <c r="A94" s="22"/>
      <c r="B94" s="25"/>
      <c r="C94" s="26"/>
      <c r="D94" s="26"/>
      <c r="E94" s="29">
        <f t="shared" si="2"/>
        <v>654226</v>
      </c>
      <c r="F94" s="71"/>
      <c r="G94" s="72"/>
      <c r="H94" s="32"/>
      <c r="I94" s="32"/>
      <c r="J94" s="32"/>
      <c r="K94" s="32"/>
      <c r="L94" s="32"/>
      <c r="M94" s="28"/>
      <c r="N94" s="66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39.75" customHeight="1" spans="1:56">
      <c r="A95" s="22"/>
      <c r="B95" s="25"/>
      <c r="C95" s="26"/>
      <c r="D95" s="26"/>
      <c r="E95" s="29">
        <f t="shared" si="2"/>
        <v>654226</v>
      </c>
      <c r="F95" s="71"/>
      <c r="G95" s="72"/>
      <c r="H95" s="32"/>
      <c r="I95" s="32"/>
      <c r="J95" s="32"/>
      <c r="K95" s="32"/>
      <c r="L95" s="32"/>
      <c r="M95" s="28"/>
      <c r="N95" s="66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0">
    <mergeCell ref="A16:A18"/>
    <mergeCell ref="B16:B18"/>
    <mergeCell ref="C16:C18"/>
    <mergeCell ref="D16:D18"/>
    <mergeCell ref="G2:G3"/>
    <mergeCell ref="G19:G20"/>
    <mergeCell ref="G42:G43"/>
    <mergeCell ref="G60:G61"/>
    <mergeCell ref="G63:G64"/>
    <mergeCell ref="G83:G8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2025-01-23T12:20:00Z</dcterms:created>
  <dcterms:modified xsi:type="dcterms:W3CDTF">2025-12-24T23:23:33Z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