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firstSheet="2" activeTab="2"/>
  </bookViews>
  <sheets>
    <sheet name="Daily Acitivies &amp; Checklists" sheetId="26" r:id="rId1"/>
    <sheet name="Gasoline&amp;Petroleum Costs" sheetId="27" r:id="rId2"/>
    <sheet name="Petty Cash Andika" sheetId="3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44" name="ID_4CC71F9E16794E019033861D74E88EF4" descr="WhatsApp Image 2025-12-06 at 11.46.30_b3d4c41d"/>
        <xdr:cNvPicPr>
          <a:picLocks noChangeAspect="1"/>
        </xdr:cNvPicPr>
      </xdr:nvPicPr>
      <xdr:blipFill>
        <a:blip r:embed="rId1"/>
        <a:srcRect t="3106" b="33712"/>
        <a:stretch>
          <a:fillRect/>
        </a:stretch>
      </xdr:blipFill>
      <xdr:spPr>
        <a:xfrm>
          <a:off x="9923780" y="111389795"/>
          <a:ext cx="2931160" cy="637159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<sst xmlns="http://schemas.openxmlformats.org/spreadsheetml/2006/main" count="1289" uniqueCount="475">
  <si>
    <t>DATE</t>
  </si>
  <si>
    <t>DAILY CHECKLIST</t>
  </si>
  <si>
    <t>DETAILS</t>
  </si>
  <si>
    <t>CHECK</t>
  </si>
  <si>
    <t>Ambil Salami dari kemang food di soputan sdh dibayar via Qris oleh chef</t>
  </si>
  <si>
    <t>V</t>
  </si>
  <si>
    <t>Chef mengirim invoice Boiler 26 oct 2025 melalui WA</t>
  </si>
  <si>
    <t>Mulia Jaya datang menagih tagihan tgl 20 oct dan sudah dibayarkan cashier</t>
  </si>
  <si>
    <t>Terima barang dan invoice dari Nico berupa burger bun 12 pcs</t>
  </si>
  <si>
    <t>terima barang dari dishy soap (hand sanitizer 5L)</t>
  </si>
  <si>
    <t>furniture polish</t>
  </si>
  <si>
    <t>2 jrgn</t>
  </si>
  <si>
    <t>refill tinta spidol</t>
  </si>
  <si>
    <t>1 pack</t>
  </si>
  <si>
    <t>hansaplast BIG</t>
  </si>
  <si>
    <t>1 BOX</t>
  </si>
  <si>
    <t>obat merah</t>
  </si>
  <si>
    <t>obat magh</t>
  </si>
  <si>
    <t>antasidadoen 1</t>
  </si>
  <si>
    <t>obat demam</t>
  </si>
  <si>
    <t>panadol sakit kepala 1</t>
  </si>
  <si>
    <t>paracetamol 1</t>
  </si>
  <si>
    <t>ibuprofen 1</t>
  </si>
  <si>
    <t>print Art label</t>
  </si>
  <si>
    <t>1 lembar</t>
  </si>
  <si>
    <t>Beli pena &amp; tinta spidol, obat2an, print art label, sapu</t>
  </si>
  <si>
    <t>Pickup urgent order from buk bunga</t>
  </si>
  <si>
    <t>meeting with sales dineta jaya</t>
  </si>
  <si>
    <t>detergen</t>
  </si>
  <si>
    <t>sabun cuci piring</t>
  </si>
  <si>
    <t>Tiara gatzu beli alat pel, sikat, battery AAA, sprayer, labu kabocha</t>
  </si>
  <si>
    <t>engineering utk listrik</t>
  </si>
  <si>
    <t>hadir siang jam 1 tgl 30 082266242557 cek mcb ac dan exhaust</t>
  </si>
  <si>
    <t>pumpkin besar order 12 pcs</t>
  </si>
  <si>
    <t>12 pcs</t>
  </si>
  <si>
    <t>jasa bersihin kaca hotel bagian luar</t>
  </si>
  <si>
    <t>Price too expensive. Not approved</t>
  </si>
  <si>
    <t>X</t>
  </si>
  <si>
    <t>pumpkin kecil (kabocha)</t>
  </si>
  <si>
    <t>Beli 1 dus larutan apel</t>
  </si>
  <si>
    <t>1 dus</t>
  </si>
  <si>
    <t>beli sikat lantai</t>
  </si>
  <si>
    <t>Toko crystal beli larutan penyegar cap badak 1 dus, beli sikat lantai</t>
  </si>
  <si>
    <t>Beli sprayer, towel kitchen</t>
  </si>
  <si>
    <t>Ambil banner roll up pesanan 2x</t>
  </si>
  <si>
    <t>Rekap absen sistem</t>
  </si>
  <si>
    <t>1st</t>
  </si>
  <si>
    <t>&gt;</t>
  </si>
  <si>
    <t>Cari foto how to wash your hand (haccp)</t>
  </si>
  <si>
    <t>Temperature utk chiller (haccp)</t>
  </si>
  <si>
    <t>Strainer water purifier</t>
  </si>
  <si>
    <t>tunggu foto dari chef</t>
  </si>
  <si>
    <t>Nachos 1 kg</t>
  </si>
  <si>
    <t>tanya awa jenis nachosnya</t>
  </si>
  <si>
    <t>Cari supplier pastry and bakery</t>
  </si>
  <si>
    <t>minta price list dan apakah bisa diantar</t>
  </si>
  <si>
    <t>print par stock takeaway each dept.</t>
  </si>
  <si>
    <t>tambah 5 baris kolom kosong dibawahnya</t>
  </si>
  <si>
    <t>print absen manual floor</t>
  </si>
  <si>
    <t>20 lembar</t>
  </si>
  <si>
    <t>Belanjaan vadim</t>
  </si>
  <si>
    <t>hanger for 6 towel</t>
  </si>
  <si>
    <t>15 towel for kitchen</t>
  </si>
  <si>
    <t>5 done</t>
  </si>
  <si>
    <t>7 hand sanitizer dispenser</t>
  </si>
  <si>
    <t>7 soap dispenser</t>
  </si>
  <si>
    <t>4 spray for heavy spraying</t>
  </si>
  <si>
    <t>waiting for cash</t>
  </si>
  <si>
    <t>Making air conditioner treatment schedule</t>
  </si>
  <si>
    <t>Excel</t>
  </si>
  <si>
    <t>Buy crumbing down tools for floor</t>
  </si>
  <si>
    <t>Tokopedia</t>
  </si>
  <si>
    <t>UANG PRIBADI DI CASHIER 50.000</t>
  </si>
  <si>
    <t>Will follow up</t>
  </si>
  <si>
    <t>Internet down</t>
  </si>
  <si>
    <t>on progress</t>
  </si>
  <si>
    <t>nachos 1 kg</t>
  </si>
  <si>
    <t>cari supplier pastry and bakery</t>
  </si>
  <si>
    <t>excel</t>
  </si>
  <si>
    <t>Already received</t>
  </si>
  <si>
    <t>Print Art Information "NO POLITIC, NO HATE, NO WAR"</t>
  </si>
  <si>
    <t>Balistars</t>
  </si>
  <si>
    <t>Repair deep fat fryer kitchen</t>
  </si>
  <si>
    <t>Costs 425k for repair and 100k for check refrig</t>
  </si>
  <si>
    <t>Engineer checking bar chiller</t>
  </si>
  <si>
    <t>Checked, problem is clogging</t>
  </si>
  <si>
    <t>Salary paid</t>
  </si>
  <si>
    <t>Buy long tissue &amp; takeaway box L for kitchen from Abdi Jaya</t>
  </si>
  <si>
    <t>Abdi Jaya</t>
  </si>
  <si>
    <t>Buy nachos</t>
  </si>
  <si>
    <t>El tortilla</t>
  </si>
  <si>
    <t>Buy dumplings</t>
  </si>
  <si>
    <t>Mama rada</t>
  </si>
  <si>
    <t>Buy canvas 3 pcs size 100x100cm</t>
  </si>
  <si>
    <t>Waiting for approval to get funding from cashier</t>
  </si>
  <si>
    <t>Still looking</t>
  </si>
  <si>
    <t>Look for new Pastry &amp; Bakery suppliers(Brioche bun, Burger bun, Sourdough, Baquette, Croissant)</t>
  </si>
  <si>
    <t>On progress</t>
  </si>
  <si>
    <t>Buy canvas 80x100cm 3 pcs size @Rp. 282.000 (Vadim request)</t>
  </si>
  <si>
    <t>DONE</t>
  </si>
  <si>
    <t>Check for AC freon</t>
  </si>
  <si>
    <t>Need to communicate with chef</t>
  </si>
  <si>
    <t>Minta price list dan apakah bisa diantar</t>
  </si>
  <si>
    <t>Already checked by Vadim</t>
  </si>
  <si>
    <t>Contacting bar chiller warranty</t>
  </si>
  <si>
    <t>Already informing chef</t>
  </si>
  <si>
    <t>Still looking... Maybe buy from tokopedia</t>
  </si>
  <si>
    <t>Contacting bar chiller for warranty</t>
  </si>
  <si>
    <t>Make BCA Flazz Card</t>
  </si>
  <si>
    <t>Better change with Ovo but still stuck on process</t>
  </si>
  <si>
    <t>Purchase 2 MCB size 50 to fix the AC electrical problem</t>
  </si>
  <si>
    <t>Order by chef</t>
  </si>
  <si>
    <t>Purchase fujifilm instax mini and ant killer</t>
  </si>
  <si>
    <t>Purchase Canary Transparant tissue box</t>
  </si>
  <si>
    <t>Hotel technician already come and installed new MCB</t>
  </si>
  <si>
    <t>Make BCA Flazz Card (Changed to OVO instead)</t>
  </si>
  <si>
    <t>OVO done just waiting for funding to be approved</t>
  </si>
  <si>
    <t>Tokopedia status is still on process</t>
  </si>
  <si>
    <t>Buy Flowers for floor</t>
  </si>
  <si>
    <t>Cash from cashier</t>
  </si>
  <si>
    <t>Buy Cellphone card and internet quota for floor phone</t>
  </si>
  <si>
    <t>Telkomsel Cellphones chip already bought</t>
  </si>
  <si>
    <t>Collect transfer money from chef regarding MCB purchase</t>
  </si>
  <si>
    <t>Transfer money already received</t>
  </si>
  <si>
    <t>Buy 8 purple blanket from tokopedia (Vadim's request)</t>
  </si>
  <si>
    <t>Mission by Vadim</t>
  </si>
  <si>
    <t>Ask for edible paper printing costs  to shop (Angelica)</t>
  </si>
  <si>
    <t>Mission by Angelica</t>
  </si>
  <si>
    <t>Maintenance for Coffee machine (Steamer need to be fixed)</t>
  </si>
  <si>
    <t>Mission by Pak Bayu</t>
  </si>
  <si>
    <t>Sedana kitchen still not balance on 6 nov</t>
  </si>
  <si>
    <t>On progress... waiting for information tomorrow</t>
  </si>
  <si>
    <t>Return 1 oatmilk to Buk Bunga</t>
  </si>
  <si>
    <t>Mistake to take more quantity</t>
  </si>
  <si>
    <t>Tokopedia still not approved on lemesy group</t>
  </si>
  <si>
    <t>Already contacting the company to check</t>
  </si>
  <si>
    <t>Tokopedia status is still stuck on process</t>
  </si>
  <si>
    <t>Buy 8 purple blanket, Floor mop, magician tissue from tokopedia (Vadim's request)</t>
  </si>
  <si>
    <t>Already approved by Vadim</t>
  </si>
  <si>
    <t>Already make contact and ready to print tomorrow</t>
  </si>
  <si>
    <t>Technician come at night and we are stiill waiting for ther invoice</t>
  </si>
  <si>
    <t>Already solved they fixed their invoice</t>
  </si>
  <si>
    <t>Case solved</t>
  </si>
  <si>
    <t>Already making contact and request to meet up with their sales representatves</t>
  </si>
  <si>
    <t>Buy crumbing down tools for floor (Tokopedia)</t>
  </si>
  <si>
    <t>Aircond Bali solution might give a better price</t>
  </si>
  <si>
    <t>Already topped up</t>
  </si>
  <si>
    <t>Purchase Canary Transparant tissue box (Tokopedia)</t>
  </si>
  <si>
    <t>Approved. But expired will have to repurchase tomorrow after Rhoma informed</t>
  </si>
  <si>
    <t>Goods already on shipment</t>
  </si>
  <si>
    <t>already received funding for OVO will buy tomorrow</t>
  </si>
  <si>
    <t>Technician already come and still waiting for the invoice</t>
  </si>
  <si>
    <t>Printing collected shirts on Balistars cancelled and changed to Ciititex Jimbaran</t>
  </si>
  <si>
    <t>Ready to print all clothes tomorrow with PNC quality @95.000</t>
  </si>
  <si>
    <t>Maintenance AC Cassette cinema (E9 error problem)</t>
  </si>
  <si>
    <t>Aircond Technician will come tomorrow</t>
  </si>
  <si>
    <t>Aircon Bali solution give a better Price. And now still waiting for decision</t>
  </si>
  <si>
    <t>Purchase 2 Canary Transparant tissue box (Tokopedia)</t>
  </si>
  <si>
    <t>Already repurchase and waiting for the payment on Tokopedia</t>
  </si>
  <si>
    <t>Already printed edible paper</t>
  </si>
  <si>
    <t>Printing collected shirts on Cititex Jimbaran</t>
  </si>
  <si>
    <t>Waiting for lemesy payment on invoice</t>
  </si>
  <si>
    <t>Technician done cleaning, Changing drain censor of AC cassette</t>
  </si>
  <si>
    <t>Printing Form request for schedule</t>
  </si>
  <si>
    <t>Done printing</t>
  </si>
  <si>
    <t>Making contact with subtitute for main daily supplier for alternatve to buk bunga</t>
  </si>
  <si>
    <t>No Information yet..</t>
  </si>
  <si>
    <t>Floor Mop from Tokopedia</t>
  </si>
  <si>
    <t>Done. Product has arrived</t>
  </si>
  <si>
    <t>Payment already made and goods already on process</t>
  </si>
  <si>
    <t>Rekap dishy soap</t>
  </si>
  <si>
    <t>Done</t>
  </si>
  <si>
    <t>Arrange maintenance of cinema ceiling</t>
  </si>
  <si>
    <t>Buy urgent supplies for Bar and kitchen on Bumdes</t>
  </si>
  <si>
    <t>Buy Carton paper &amp; Screws to fix cinema ceiling using OVO</t>
  </si>
  <si>
    <t>Order white plastic bag for floor</t>
  </si>
  <si>
    <t>Done ordering 5 bags</t>
  </si>
  <si>
    <t>Goods already arrived</t>
  </si>
  <si>
    <t>Check suppliier status on galungan</t>
  </si>
  <si>
    <t>Order teh teh botol kotak 2 dos</t>
  </si>
  <si>
    <t>Ordered</t>
  </si>
  <si>
    <t>Go to Pertamina to get change for petty cash</t>
  </si>
  <si>
    <t>Make paid suppliier lists</t>
  </si>
  <si>
    <t>Done. need to filled up the data</t>
  </si>
  <si>
    <t>Sending service lists to Rhoma</t>
  </si>
  <si>
    <t>Request for surya cipta niaga photo's of white invoice at 15 november 2025 for excel database</t>
  </si>
  <si>
    <t>Pending</t>
  </si>
  <si>
    <t>Make lists of how to maintain the flower</t>
  </si>
  <si>
    <t>Done. Need to be printed</t>
  </si>
  <si>
    <t>Find a way how to make all the flower vase not leaking (Ask chatGPT)</t>
  </si>
  <si>
    <t>Print new balagan stickers (Ms. Angelica)</t>
  </si>
  <si>
    <t>AC Cinema got leaking again</t>
  </si>
  <si>
    <t>Already make report</t>
  </si>
  <si>
    <t>Already painted the leaking vase</t>
  </si>
  <si>
    <t>AC Cinema is leaking again</t>
  </si>
  <si>
    <t>Already make report to aircond solution</t>
  </si>
  <si>
    <t>Make and print "Please be careful" sign for the staircase</t>
  </si>
  <si>
    <t>Give cash of Rp. 4.200.000 from ms. Lina to Mr. Ruslan</t>
  </si>
  <si>
    <t>Money already received</t>
  </si>
  <si>
    <t>Pickup urgent order for kitchen (Chicken leg fillet 5 kg) from buk bunga</t>
  </si>
  <si>
    <t>Input shisha data On Google drive</t>
  </si>
  <si>
    <t>Already got information look for Pak Bayu</t>
  </si>
  <si>
    <t>Follow up with the Handyman. Ask the price include materials</t>
  </si>
  <si>
    <t>Money already given to Mr. Ruslan</t>
  </si>
  <si>
    <t>Bring Kamboja flower by Chef request</t>
  </si>
  <si>
    <t>Exchange the plastic bag to Abdi jaya because of wrong size</t>
  </si>
  <si>
    <t>Purchase orders from pastry: Puff Pastry, Royal NZ apple</t>
  </si>
  <si>
    <t>Look for HAM supplier Aroma</t>
  </si>
  <si>
    <t>Done get small changes from accounting Roma</t>
  </si>
  <si>
    <t>Purchase edible flower for photoshoot from KropNation</t>
  </si>
  <si>
    <t>Making special excel to records New Year Expenses: Mission issued by Vadim</t>
  </si>
  <si>
    <t>Arranged a meeting to meet up with Mr. Pavel at 2 PM Monday at Balagan restaurant</t>
  </si>
  <si>
    <t>Arranged a meeting to meet up with Braud Pastry &amp; Bakery supplier at Tuesday 25 at Balagan restaurant</t>
  </si>
  <si>
    <t>Stir up syrup asking for payment invoice</t>
  </si>
  <si>
    <t>Coordinate with Chef and Roma</t>
  </si>
  <si>
    <t>Looking for stuff for Photoshoot very busy for purchasing</t>
  </si>
  <si>
    <t>Already contacting the company</t>
  </si>
  <si>
    <t>Buy torch refill for Bar</t>
  </si>
  <si>
    <t>No petty cash yet</t>
  </si>
  <si>
    <t>Check invoice DDB dharma dewata bersinar payment status</t>
  </si>
  <si>
    <t>they sent outstanding already</t>
  </si>
  <si>
    <t>Boiler Invoice isn't proper</t>
  </si>
  <si>
    <t>Already contact lena godnik</t>
  </si>
  <si>
    <t>Taking balagan order from boiler directly</t>
  </si>
  <si>
    <t>Take fresh milk from abiseka</t>
  </si>
  <si>
    <t>Near home</t>
  </si>
  <si>
    <t>Bar chiller already been fixed and waiting for payment approval</t>
  </si>
  <si>
    <t>Payment already made and sent the slip to Pak Bayu</t>
  </si>
  <si>
    <t>Already paid and need to collect invoice. will be done at 27 November</t>
  </si>
  <si>
    <t>Cancelled because it's not cheaper</t>
  </si>
  <si>
    <t>Already requested</t>
  </si>
  <si>
    <t>It's already fixed and paid</t>
  </si>
  <si>
    <t>Done meeting with them with note already made</t>
  </si>
  <si>
    <t>Done. Paid</t>
  </si>
  <si>
    <t>Already take cash from cashier to buy tomorrow</t>
  </si>
  <si>
    <t>Payment slip alreay sent to them</t>
  </si>
  <si>
    <t>Done. It's was sent by Gosend and paid.</t>
  </si>
  <si>
    <t>Check sedana outstanding balance</t>
  </si>
  <si>
    <t>Pizza box cek supplier</t>
  </si>
  <si>
    <t>wait for more inforation from Chef</t>
  </si>
  <si>
    <t>Done. Cancelled because we still got HAM and the payment can't be credited</t>
  </si>
  <si>
    <t>Done today along with chef</t>
  </si>
  <si>
    <t>Petty cash received will buy tomorrow</t>
  </si>
  <si>
    <t>Buy Blact duck tape for floor</t>
  </si>
  <si>
    <t>Already contact lena godnik. Might get the official invoice when taking another order</t>
  </si>
  <si>
    <t>Already Reminding Angelica regarding new design</t>
  </si>
  <si>
    <t>Beli Nachos</t>
  </si>
  <si>
    <t>Gonna buy tomorrow</t>
  </si>
  <si>
    <t>Already paid and need to collect invoice. will be done at 27 November (tomorrow)</t>
  </si>
  <si>
    <t>Follow up with the Handyman. Ask the price include material. Handyman will survey tomorrow</t>
  </si>
  <si>
    <t>Done. torch refill bought and paid using OVO</t>
  </si>
  <si>
    <t>Already contact lena godnik. She said will sent the official invoice by tomorrow</t>
  </si>
  <si>
    <t>Angelica prefer to use previous design already informed to chef order already been made</t>
  </si>
  <si>
    <t>Buy Nachos</t>
  </si>
  <si>
    <t>Gonna buy tomorrow (Chef request)</t>
  </si>
  <si>
    <t>Print Art label</t>
  </si>
  <si>
    <t>Done paid Usin OVO</t>
  </si>
  <si>
    <t>Purchase torch refill</t>
  </si>
  <si>
    <t>Done paid using OVO</t>
  </si>
  <si>
    <t>Pay for Mulya jaya Bill for 21 November Invoice Rp. 300.000</t>
  </si>
  <si>
    <t>Looking for Cheesecake takeaway box</t>
  </si>
  <si>
    <t>Purchase double tape for floor</t>
  </si>
  <si>
    <t>Cashier gave cash to buy it</t>
  </si>
  <si>
    <t>Purchasing Takeaway box L for kitchen urgent order</t>
  </si>
  <si>
    <t>Bar chiller already been fixed by aircond and waiting for payment approval</t>
  </si>
  <si>
    <t>Not done yet. So will check tomorrow when going to work</t>
  </si>
  <si>
    <t>Already order 1000 pcs using previous 2 design</t>
  </si>
  <si>
    <t>Purchase plant fertilizers</t>
  </si>
  <si>
    <t>Purchase bar sticks 200 pcs on Bar Essentials</t>
  </si>
  <si>
    <t>Purchase Salami order by chef (for tomorrow)</t>
  </si>
  <si>
    <t>Initializing...</t>
  </si>
  <si>
    <t>Pick Up Nachos invoice tomorrow</t>
  </si>
  <si>
    <t>Input dineta Jaya to price comparison</t>
  </si>
  <si>
    <t>Complete Price comparisons category with kitchen inventory as references</t>
  </si>
  <si>
    <t>Purchase 2 spidol (Marker) for kithcen and floor</t>
  </si>
  <si>
    <t>Done she sent the invoice already</t>
  </si>
  <si>
    <t>Need to coordinate to get exact packaging size for the price</t>
  </si>
  <si>
    <t>Purchase small stapless refill for floor</t>
  </si>
  <si>
    <t>Aready order 1000 pcs using previous 2 design</t>
  </si>
  <si>
    <t>Purchase Chamomile Tea from The Chai using petty cash</t>
  </si>
  <si>
    <t>Buy protein whey for BAR (Tokopedia)</t>
  </si>
  <si>
    <t>Found a handyman that agree to repair ceiling on cinema and floor area spot for Rp. 1.300.000</t>
  </si>
  <si>
    <t>Buy Baygon for Bar</t>
  </si>
  <si>
    <t>Buy Bar urgent order</t>
  </si>
  <si>
    <t>Making supplier spending recap</t>
  </si>
  <si>
    <t>Make sure long tissue and cocktail napkin arrived</t>
  </si>
  <si>
    <t>Date</t>
  </si>
  <si>
    <t>Trip</t>
  </si>
  <si>
    <t>Description</t>
  </si>
  <si>
    <t>Km</t>
  </si>
  <si>
    <t>Petrol Cost</t>
  </si>
  <si>
    <t>Total Cost/ Day</t>
  </si>
  <si>
    <t>Paid cost</t>
  </si>
  <si>
    <t>Accumulated unpaid cost</t>
  </si>
  <si>
    <t>Bike Service (Km)</t>
  </si>
  <si>
    <t>Balagan &gt; Garuda mas</t>
  </si>
  <si>
    <t>Bought sticker for bar etc. Two way trip</t>
  </si>
  <si>
    <t>Balagan &gt; Boiler</t>
  </si>
  <si>
    <t>Pick up dumplings &amp; cottage cheese</t>
  </si>
  <si>
    <t>1 days (Km)</t>
  </si>
  <si>
    <t>Boiler &gt; Buk Bunga</t>
  </si>
  <si>
    <t>Pick up bertolli white grave vinegar 2 bottle</t>
  </si>
  <si>
    <t>Buk Bunga &gt; Balagan</t>
  </si>
  <si>
    <t>Going back</t>
  </si>
  <si>
    <t>Gasoliine cost / days</t>
  </si>
  <si>
    <t>Kemang food &gt; Balagan</t>
  </si>
  <si>
    <t>Pick up salami along the way to work</t>
  </si>
  <si>
    <t>Tiara soputan &gt; Balagan</t>
  </si>
  <si>
    <t>Beli sapu, obat2an, print art label, stationaries</t>
  </si>
  <si>
    <t>Service cost</t>
  </si>
  <si>
    <t>Balagan &gt; Buk Bunga</t>
  </si>
  <si>
    <t>Ambil edamame, telur puyuh, parsley, tomat (urgent)</t>
  </si>
  <si>
    <t>Tiara gatzu &gt; Balagan</t>
  </si>
  <si>
    <t>Beli alat pel, sikat, labu kabocha, battery AAA , sprayer</t>
  </si>
  <si>
    <t>Cost of replacing oil</t>
  </si>
  <si>
    <t>Toko crystal &gt; Balagan</t>
  </si>
  <si>
    <t>Beli larutan penyegar cap badak 1 dus, beli sikat lantai</t>
  </si>
  <si>
    <t>Balagan &gt; Bali stars</t>
  </si>
  <si>
    <t>Pergi print banner dan sticker dan movie posters</t>
  </si>
  <si>
    <t>Gasoline cost / km</t>
  </si>
  <si>
    <t>Bali stars &gt; Balagan</t>
  </si>
  <si>
    <t>Balik lagi ambil 2 stand banner lama</t>
  </si>
  <si>
    <t>Kembali ke printing bawa stand banner lama utk diganti dgn printout yg baru</t>
  </si>
  <si>
    <t>Service / km</t>
  </si>
  <si>
    <t>Balik ke balagan bawa printout sticker dan poster</t>
  </si>
  <si>
    <t>Balagan &gt; Nirmala</t>
  </si>
  <si>
    <t>Beli lilin halloween Two way trip</t>
  </si>
  <si>
    <t>Replacing Oil / km</t>
  </si>
  <si>
    <t>Home &gt; Abdi jaya</t>
  </si>
  <si>
    <t>beli hand soap dan kitchen towel two way</t>
  </si>
  <si>
    <t>Balagan &gt; saraswati print</t>
  </si>
  <si>
    <t>print tkw lists &amp; bsen manual two way</t>
  </si>
  <si>
    <t>Total costs / km</t>
  </si>
  <si>
    <t>Balagan &gt; Bali art supplies</t>
  </si>
  <si>
    <t>Beli Art paint, beli bunga, ambil pesanan urgent di Bu Bunga. Two way trip</t>
  </si>
  <si>
    <t>Balagan &gt; DIY</t>
  </si>
  <si>
    <t>Beli gantungan towel,  pick up Kitchen urgent order parsley &amp; corriander</t>
  </si>
  <si>
    <t>El tortilla &gt; Mama Rada</t>
  </si>
  <si>
    <t>Taking long tissue and TKW box L, Purchasing Nachos</t>
  </si>
  <si>
    <t>Mama Rada &gt; Balagan</t>
  </si>
  <si>
    <t>Purchasing dumplings</t>
  </si>
  <si>
    <t>Balagan &gt; Bali Stars</t>
  </si>
  <si>
    <t>Printing Art info A4 "No Politics, No Hate, No War" Two way</t>
  </si>
  <si>
    <t>Purchasing 3 canvas for art. Two way</t>
  </si>
  <si>
    <t>Taking urgent order Bimoli oil &amp; Trash bag Two way</t>
  </si>
  <si>
    <t>Balagan &gt;  Toko Eka Listrik</t>
  </si>
  <si>
    <t>Purchasing 2MCB to fix AC electricl problem Two way</t>
  </si>
  <si>
    <t>Balagan &gt; Anna florist</t>
  </si>
  <si>
    <t>Purchasing flower and Cellphones card and It's internet quotas Two way</t>
  </si>
  <si>
    <t>Balagan &gt; Saraswati print</t>
  </si>
  <si>
    <t>Printing how to handwash, chiller temp, floor checklists, and Art label Two way</t>
  </si>
  <si>
    <t>Home &gt; Sinar Mulia &gt; Dewa ruci</t>
  </si>
  <si>
    <t>Printing floor sales report &gt; printing edible paper than back to go to work routes</t>
  </si>
  <si>
    <t>Balagan &gt; Cititex &gt; Saraswati net</t>
  </si>
  <si>
    <t>Print clothes logo @Cititex &gt; Priint schedule change request form (Chef)</t>
  </si>
  <si>
    <t>Balagan &gt; Bu Bunga</t>
  </si>
  <si>
    <t>Pickup urgent order for chicken from Bu Bunga Two Way</t>
  </si>
  <si>
    <t>Exchanging plastic bag with wrong size Two way</t>
  </si>
  <si>
    <t>Balagan &gt; Pepito &gt; Toko buah Puspita &gt; Balagan</t>
  </si>
  <si>
    <t>Purchasing trip to buy puff pastry and royal nz apple</t>
  </si>
  <si>
    <t>Home &gt; Tiara Gatzu</t>
  </si>
  <si>
    <t>Purchasing Jolly Time Popcorn Two way</t>
  </si>
  <si>
    <t>Balagan &gt; Bar Essentials &gt; Mr. DIY &gt; Pasar Ampera &gt; Balagan</t>
  </si>
  <si>
    <t>Purchasing bar stuff (Vadim's payment), torch refill, balinese cookies)</t>
  </si>
  <si>
    <t>Balagan &gt; Mr. DIY</t>
  </si>
  <si>
    <t>Purchasing wooden cutting board (cancelled), bought Balinese offeringgs Two way</t>
  </si>
  <si>
    <t>Taking urgent order for Bar Sunkist Two way</t>
  </si>
  <si>
    <t>Balaggan &gt; Bar Essentials</t>
  </si>
  <si>
    <t>Looking for edible glitter but they don't have it. Go to bu bunga to take sunkist for bar Two way</t>
  </si>
  <si>
    <t>Balagan &gt; Boiler &gt; Pasar Ampera &gt; Balagan resto</t>
  </si>
  <si>
    <t>Pick up Syrniki from Boiler and Pick up urgent order for kitchen from Bu Bunga</t>
  </si>
  <si>
    <t>Heritage jl. Gajah Mada &gt; TIara Dewata &gt; Patung Dewa Ruci</t>
  </si>
  <si>
    <t>Printing Art label and Purchasing Bar torch refill using OVO</t>
  </si>
  <si>
    <t>Balagan &gt; CM Uluwatu</t>
  </si>
  <si>
    <t>Picking up  1 bag of Takeaway Box L for kitchen from CM Uluwatu</t>
  </si>
  <si>
    <t>Heritage jl. Gajah Mada &gt; PT. Olmec &gt; Tria garden &gt; Patung Dewa Ruci</t>
  </si>
  <si>
    <t>Enroute to purchase nachos at pt. Olmec then purchase insecticide, and back to working route</t>
  </si>
  <si>
    <t>Balagan &gt; Arthayasa digital photo</t>
  </si>
  <si>
    <t>Purchasing 2 spidol (Marker) for kitchen and floor using OVO Two way</t>
  </si>
  <si>
    <t>Balagan &gt; The Chai Uluwatu</t>
  </si>
  <si>
    <t>Purchasing chamomile tea using Petty cash (Cash)</t>
  </si>
  <si>
    <t>Balagan &gt; Nirmala Balangan</t>
  </si>
  <si>
    <t>Purchasing Baygon for Bar Two way</t>
  </si>
  <si>
    <t>Balagan &gt; Dewata fresh &gt; Bumdes &gt; Toko buah Puspita &gt; Balagan</t>
  </si>
  <si>
    <t>Purchasing bar urgent order (Orange, lemon, cucumber, mustard, mango) using petty cash cash</t>
  </si>
  <si>
    <t>Tanggal</t>
  </si>
  <si>
    <t xml:space="preserve">Rincian Transaksi </t>
  </si>
  <si>
    <t>Debit</t>
  </si>
  <si>
    <t>Kredit</t>
  </si>
  <si>
    <t>Saldo</t>
  </si>
  <si>
    <t>Deskripsi</t>
  </si>
  <si>
    <t>Invoice</t>
  </si>
  <si>
    <t>FROM PETTY CASH BRI</t>
  </si>
  <si>
    <t>TOPPED UP RP. 1.000.000</t>
  </si>
  <si>
    <t>OVO ADMIN FEE</t>
  </si>
  <si>
    <t>ADMIN FEE RP. 1.200</t>
  </si>
  <si>
    <t>BSM PRINTING BALI</t>
  </si>
  <si>
    <t>PRINTIING SALES REPORT FOR FLOOR</t>
  </si>
  <si>
    <t>SINAR MULIA FOTOKOPI</t>
  </si>
  <si>
    <t>PRINT EDIBLE PAPER</t>
  </si>
  <si>
    <t>SARASWATI PRINTING FOTOKOPI</t>
  </si>
  <si>
    <t>PRINT &amp; FOTOCOPY OF SCHEDULE CHANGE REQUEST (CHEF)</t>
  </si>
  <si>
    <t>SAYUR, BUAH DAN SEMBAKO (BUK BUNGA)</t>
  </si>
  <si>
    <t>PURCHASE OF URGENT BAR SUPPLIES</t>
  </si>
  <si>
    <t>TOKO DEMAK BAUT MATERIIAL</t>
  </si>
  <si>
    <t>PURCHASE OF SCREWS TO REPAIR CEILING</t>
  </si>
  <si>
    <t>GRAMEDIA 003 B GALERIA</t>
  </si>
  <si>
    <t>PURCHASE OF WHITE CARTON PAPER</t>
  </si>
  <si>
    <t>BALI STARS PROMOSINDO (BCA)</t>
  </si>
  <si>
    <t>(PRINT NEW BALAGAN STICKER &amp; FLOWER MAINTENANCE INSTRUCTIONS) + ADMIN FEE RP. 2500</t>
  </si>
  <si>
    <t>(PRINT STICKER "PLEASE BE CAREFUL") + ADMIN FEE RP. 2500</t>
  </si>
  <si>
    <t>ANNA FLORIST</t>
  </si>
  <si>
    <t>PURCHASE FLOOR FLOWER</t>
  </si>
  <si>
    <t>PEPITO EXPRESS PECATU</t>
  </si>
  <si>
    <t>PURCHASE PUFF PASTRY</t>
  </si>
  <si>
    <t>TOKO BUAH PUSPITA</t>
  </si>
  <si>
    <t>PURCHASE ROYAL NZ APPLE</t>
  </si>
  <si>
    <t>&lt;&lt;&lt;&lt;&lt;&lt;&lt;</t>
  </si>
  <si>
    <t>BALANCE WHEN PROPOSING TOP UP</t>
  </si>
  <si>
    <t>XJAU - MR.D.I.Y RUKO JIMB</t>
  </si>
  <si>
    <t>PURCHASE TORCH REFILL</t>
  </si>
  <si>
    <t>KADEK ANDIKA PUTRA (BCA) + ADMIN FEE RP 2.500</t>
  </si>
  <si>
    <t>REIMBURSE PURCHASE OF JOLLY TIME POPCORN USING PERSONAL CASH MONEY Rp 17.200</t>
  </si>
  <si>
    <t>REIMBURSE BALINESE OFFERING PURCHASE USING MY PERSONAL CASH MONEY Rp. 10.000</t>
  </si>
  <si>
    <t>REIMBURSE BALINESE COOKIES PURCHASE USING MY PERSONAL CASH MONEY Rp. 31.000</t>
  </si>
  <si>
    <t>TOP UP BY LEMESY RP. 1.000.000</t>
  </si>
  <si>
    <t>PRINTING ART LABEL FOR PAINTING NOVEMBER 2025 - JANUARY 2026</t>
  </si>
  <si>
    <t>FRESHINDO TUKAD YEH AYA</t>
  </si>
  <si>
    <t>PURCHASING TORCH REFILL (GAS LIGHTER 84 G</t>
  </si>
  <si>
    <t>TRANSFER TO NI LUH MULIA DEWI (BCA). MULIA JAYA</t>
  </si>
  <si>
    <t>PAYING BILL OF MULIA JAYA (BAR)</t>
  </si>
  <si>
    <t>CM ULUWATU</t>
  </si>
  <si>
    <t>PURCHASE URGENT TKW BOX L FOR KITCHEN</t>
  </si>
  <si>
    <t>PT OLMEC INDUSTRIES INDONESIAN (BNI)</t>
  </si>
  <si>
    <t>PURCHASING NACHOS</t>
  </si>
  <si>
    <t>TRIA GARDEN HO</t>
  </si>
  <si>
    <t>PURCHASING INSECTICIDE</t>
  </si>
  <si>
    <t>BAR ESSENTIALS ULUWATU</t>
  </si>
  <si>
    <t>PURCHASING BAMBOO COCTAIL PICK (BAR)</t>
  </si>
  <si>
    <t>MR.D.I.Y RK JIMBARAN</t>
  </si>
  <si>
    <t>PURCHASING DOUBLE TAPE (FLOOR)</t>
  </si>
  <si>
    <t>ARTHAYASA PHOTO HO</t>
  </si>
  <si>
    <t>PURCHASING 2 SPIDOL (MARKER) FOR KITCHEN AND FLOOR</t>
  </si>
  <si>
    <t>FROM PETTY CASH BCA</t>
  </si>
  <si>
    <t>ADMIN FEE RP. 1.000</t>
  </si>
  <si>
    <t>KEMFOOD BALI</t>
  </si>
  <si>
    <t>PURCHASING SALAMI (KITCHEN)</t>
  </si>
  <si>
    <t>BUNGA OVO NABUNG (REWARDS)</t>
  </si>
  <si>
    <t>RECEIVED INTEREST FROM OVO SAVINGS</t>
  </si>
  <si>
    <t>THE CHAI</t>
  </si>
  <si>
    <t>PURCHASE CHAMOMILE TEA</t>
  </si>
  <si>
    <t>MAX STAPLES 10</t>
  </si>
  <si>
    <t>NIRMALA BALANGAN</t>
  </si>
  <si>
    <t>BAYGON FOR BAR TO KILL INSECTS</t>
  </si>
  <si>
    <t>BUMDES</t>
  </si>
  <si>
    <t>PUCHASE GREEN MUSTARD, CUCUMBER, ORANGE</t>
  </si>
  <si>
    <t>DEWATA FRESH FRUIT</t>
  </si>
  <si>
    <t>PURCHASE MANGO</t>
  </si>
  <si>
    <t>IMPORTED LEMON</t>
  </si>
  <si>
    <t>BALIARTSUPPLIESJIMBARAN</t>
  </si>
  <si>
    <t>PURCHASE PAINTS FOR ART</t>
  </si>
  <si>
    <t>TOPPED UP RP. 3.000.000</t>
  </si>
  <si>
    <t>TRANSFER KE LUH DINA ANGGRA WAHY</t>
  </si>
  <si>
    <t>MANDIRI TRANSFER FOR FLOOR TO BUYBALINESE OFFERING UTILITIES ADMIN FEE RP. 2.500</t>
  </si>
  <si>
    <t>SARANA CIPTA AGRO 1</t>
  </si>
  <si>
    <t>PURCHASING PLANT FERTILIZER</t>
  </si>
  <si>
    <t>TRANSFER KE BALI STARS CV</t>
  </si>
  <si>
    <t>PRINTING 10 SHEET OF VINYL STICKER</t>
  </si>
  <si>
    <t>PURCHASE 12 PLASTIC MAP, 2 SHEET PROTECTOR</t>
  </si>
  <si>
    <t>PURCHASE 2 GLASS, LED STRIPE, BATTERY FOR CHRISTMAS</t>
  </si>
  <si>
    <t>THE CHAI ULUWATU</t>
  </si>
  <si>
    <t>PURCHASE DA HONG PAO "ROU GUI"</t>
  </si>
  <si>
    <t>TRANSFER KE NI KOMANG DIAH LESTA</t>
  </si>
  <si>
    <t>REIMBURSE CANANG (BALINESE OFFERING) FOR FLOOR + ADMIN FEE RP 2.500</t>
  </si>
  <si>
    <t>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</si>
</sst>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* #,##0_-;\-* #,##0_-;_-* &quot;-&quot;_-;_-@"/>
    <numFmt numFmtId="179" formatCode="dd\-mmm\-yy"/>
    <numFmt numFmtId="180" formatCode="[$Rp-421]#,##0;[Red]\-[$Rp-421]#,##0"/>
    <numFmt numFmtId="181" formatCode="[$-409]d\-mmm\-yyyy;@"/>
    <numFmt numFmtId="182" formatCode="[$Rp-421]#,##0;\-[$Rp-421]#,##0"/>
  </numFmts>
  <fonts count="28">
    <font>
      <sz val="11"/>
      <color theme="1"/>
      <name val="Calibri"/>
      <charset val="134"/>
      <scheme val="minor"/>
    </font>
    <font>
      <b/>
      <sz val="12"/>
      <color rgb="FF000000"/>
      <name val="Sansserif"/>
      <charset val="134"/>
    </font>
    <font>
      <sz val="10"/>
      <color rgb="FF000000"/>
      <name val="Calibri"/>
      <charset val="134"/>
    </font>
    <font>
      <sz val="10"/>
      <color rgb="FF000000"/>
      <name val="Sansserif"/>
      <charset val="134"/>
    </font>
    <font>
      <sz val="10"/>
      <color rgb="FF000000"/>
      <name val="Arial"/>
      <charset val="134"/>
    </font>
    <font>
      <sz val="11"/>
      <color theme="1"/>
      <name val="Calibri"/>
      <charset val="134"/>
    </font>
    <font>
      <b/>
      <sz val="12"/>
      <color theme="1"/>
      <name val="Calibri"/>
      <charset val="134"/>
    </font>
    <font>
      <sz val="12"/>
      <color theme="1"/>
      <name val="Calibri"/>
      <charset val="134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99CCFF"/>
        <bgColor rgb="FF99CC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2" borderId="17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8" applyNumberFormat="0" applyFill="0" applyAlignment="0" applyProtection="0">
      <alignment vertical="center"/>
    </xf>
    <xf numFmtId="0" fontId="15" fillId="0" borderId="18" applyNumberFormat="0" applyFill="0" applyAlignment="0" applyProtection="0">
      <alignment vertical="center"/>
    </xf>
    <xf numFmtId="0" fontId="16" fillId="0" borderId="19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3" borderId="20" applyNumberFormat="0" applyAlignment="0" applyProtection="0">
      <alignment vertical="center"/>
    </xf>
    <xf numFmtId="0" fontId="18" fillId="14" borderId="21" applyNumberFormat="0" applyAlignment="0" applyProtection="0">
      <alignment vertical="center"/>
    </xf>
    <xf numFmtId="0" fontId="19" fillId="14" borderId="20" applyNumberFormat="0" applyAlignment="0" applyProtection="0">
      <alignment vertical="center"/>
    </xf>
    <xf numFmtId="0" fontId="20" fillId="15" borderId="22" applyNumberFormat="0" applyAlignment="0" applyProtection="0">
      <alignment vertical="center"/>
    </xf>
    <xf numFmtId="0" fontId="21" fillId="0" borderId="23" applyNumberFormat="0" applyFill="0" applyAlignment="0" applyProtection="0">
      <alignment vertical="center"/>
    </xf>
    <xf numFmtId="0" fontId="22" fillId="0" borderId="24" applyNumberFormat="0" applyFill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6" fillId="41" borderId="0" applyNumberFormat="0" applyBorder="0" applyAlignment="0" applyProtection="0">
      <alignment vertical="center"/>
    </xf>
  </cellStyleXfs>
  <cellXfs count="12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178" fontId="1" fillId="2" borderId="1" xfId="0" applyNumberFormat="1" applyFont="1" applyFill="1" applyBorder="1">
      <alignment vertical="center"/>
    </xf>
    <xf numFmtId="0" fontId="1" fillId="3" borderId="2" xfId="0" applyFont="1" applyFill="1" applyBorder="1" applyAlignment="1">
      <alignment horizontal="center" vertical="center" wrapText="1"/>
    </xf>
    <xf numFmtId="43" fontId="1" fillId="3" borderId="2" xfId="0" applyNumberFormat="1" applyFont="1" applyFill="1" applyBorder="1" applyAlignment="1">
      <alignment horizontal="center" vertical="center" wrapText="1"/>
    </xf>
    <xf numFmtId="43" fontId="1" fillId="3" borderId="2" xfId="0" applyNumberFormat="1" applyFont="1" applyFill="1" applyBorder="1" applyAlignment="1">
      <alignment vertical="center"/>
    </xf>
    <xf numFmtId="0" fontId="2" fillId="0" borderId="0" xfId="0" applyFont="1">
      <alignment vertical="center"/>
    </xf>
    <xf numFmtId="179" fontId="3" fillId="0" borderId="3" xfId="0" applyNumberFormat="1" applyFont="1" applyBorder="1" applyAlignment="1">
      <alignment horizontal="center" vertical="center" wrapText="1"/>
    </xf>
    <xf numFmtId="0" fontId="3" fillId="0" borderId="2" xfId="0" applyFont="1" applyBorder="1" applyAlignment="1">
      <alignment horizontal="left" vertical="center" wrapText="1"/>
    </xf>
    <xf numFmtId="43" fontId="3" fillId="0" borderId="2" xfId="0" applyNumberFormat="1" applyFont="1" applyBorder="1" applyAlignment="1">
      <alignment horizontal="right" vertical="center" wrapText="1"/>
    </xf>
    <xf numFmtId="43" fontId="3" fillId="0" borderId="2" xfId="0" applyNumberFormat="1" applyFont="1" applyFill="1" applyBorder="1" applyAlignment="1">
      <alignment horizontal="right" vertical="center" wrapText="1"/>
    </xf>
    <xf numFmtId="43" fontId="3" fillId="4" borderId="2" xfId="0" applyNumberFormat="1" applyFont="1" applyFill="1" applyBorder="1" applyAlignment="1">
      <alignment horizontal="right" vertical="center" wrapText="1"/>
    </xf>
    <xf numFmtId="43" fontId="3" fillId="0" borderId="4" xfId="0" applyNumberFormat="1" applyFont="1" applyBorder="1" applyAlignment="1">
      <alignment vertical="center" wrapText="1"/>
    </xf>
    <xf numFmtId="0" fontId="3" fillId="0" borderId="5" xfId="0" applyFont="1" applyBorder="1" applyAlignment="1">
      <alignment horizontal="center" vertical="center"/>
    </xf>
    <xf numFmtId="0" fontId="4" fillId="0" borderId="0" xfId="0" applyFont="1">
      <alignment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vertical="center"/>
    </xf>
    <xf numFmtId="0" fontId="3" fillId="0" borderId="8" xfId="0" applyFont="1" applyBorder="1" applyAlignment="1">
      <alignment horizontal="left" vertical="center" wrapText="1"/>
    </xf>
    <xf numFmtId="43" fontId="3" fillId="0" borderId="3" xfId="0" applyNumberFormat="1" applyFont="1" applyBorder="1" applyAlignment="1">
      <alignment vertical="center"/>
    </xf>
    <xf numFmtId="0" fontId="3" fillId="0" borderId="9" xfId="0" applyFont="1" applyBorder="1" applyAlignment="1">
      <alignment vertical="center"/>
    </xf>
    <xf numFmtId="4" fontId="5" fillId="0" borderId="0" xfId="0" applyNumberFormat="1" applyFont="1">
      <alignment vertical="center"/>
    </xf>
    <xf numFmtId="0" fontId="3" fillId="0" borderId="10" xfId="0" applyNumberFormat="1" applyFont="1" applyBorder="1" applyAlignment="1">
      <alignment vertical="center"/>
    </xf>
    <xf numFmtId="179" fontId="3" fillId="0" borderId="8" xfId="0" applyNumberFormat="1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43" fontId="3" fillId="0" borderId="7" xfId="0" applyNumberFormat="1" applyFont="1" applyBorder="1" applyAlignment="1">
      <alignment horizontal="center" vertical="center" wrapText="1"/>
    </xf>
    <xf numFmtId="43" fontId="3" fillId="0" borderId="7" xfId="0" applyNumberFormat="1" applyFont="1" applyFill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43" fontId="3" fillId="0" borderId="8" xfId="0" applyNumberFormat="1" applyFont="1" applyBorder="1" applyAlignment="1">
      <alignment horizontal="center" vertical="center" wrapText="1"/>
    </xf>
    <xf numFmtId="43" fontId="3" fillId="0" borderId="8" xfId="0" applyNumberFormat="1" applyFont="1" applyFill="1" applyBorder="1" applyAlignment="1">
      <alignment horizontal="center" vertical="center" wrapText="1"/>
    </xf>
    <xf numFmtId="43" fontId="3" fillId="4" borderId="8" xfId="0" applyNumberFormat="1" applyFont="1" applyFill="1" applyBorder="1" applyAlignment="1">
      <alignment horizontal="center" vertical="center" wrapText="1"/>
    </xf>
    <xf numFmtId="0" fontId="3" fillId="0" borderId="3" xfId="0" applyNumberFormat="1" applyFont="1" applyBorder="1" applyAlignment="1">
      <alignment vertical="center"/>
    </xf>
    <xf numFmtId="0" fontId="3" fillId="0" borderId="3" xfId="0" applyFont="1" applyBorder="1" applyAlignment="1">
      <alignment horizontal="center" vertical="center" wrapText="1"/>
    </xf>
    <xf numFmtId="43" fontId="3" fillId="0" borderId="3" xfId="0" applyNumberFormat="1" applyFont="1" applyBorder="1" applyAlignment="1">
      <alignment horizontal="center" vertical="center" wrapText="1"/>
    </xf>
    <xf numFmtId="43" fontId="3" fillId="0" borderId="3" xfId="0" applyNumberFormat="1" applyFont="1" applyFill="1" applyBorder="1" applyAlignment="1">
      <alignment horizontal="center" vertical="center" wrapText="1"/>
    </xf>
    <xf numFmtId="43" fontId="3" fillId="4" borderId="3" xfId="0" applyNumberFormat="1" applyFont="1" applyFill="1" applyBorder="1" applyAlignment="1">
      <alignment horizontal="center" vertical="center" wrapText="1"/>
    </xf>
    <xf numFmtId="0" fontId="3" fillId="0" borderId="11" xfId="0" applyNumberFormat="1" applyFont="1" applyBorder="1" applyAlignment="1">
      <alignment horizontal="center" vertical="center"/>
    </xf>
    <xf numFmtId="43" fontId="3" fillId="0" borderId="11" xfId="0" applyNumberFormat="1" applyFont="1" applyBorder="1" applyAlignment="1">
      <alignment horizontal="center" vertical="center"/>
    </xf>
    <xf numFmtId="0" fontId="3" fillId="0" borderId="11" xfId="0" applyNumberFormat="1" applyFont="1" applyBorder="1" applyAlignment="1">
      <alignment vertical="center"/>
    </xf>
    <xf numFmtId="179" fontId="3" fillId="0" borderId="2" xfId="0" applyNumberFormat="1" applyFont="1" applyBorder="1" applyAlignment="1">
      <alignment horizontal="center" vertical="center" wrapText="1"/>
    </xf>
    <xf numFmtId="0" fontId="3" fillId="0" borderId="11" xfId="0" applyFont="1" applyBorder="1" applyAlignment="1">
      <alignment vertical="center"/>
    </xf>
    <xf numFmtId="0" fontId="3" fillId="0" borderId="7" xfId="0" applyFont="1" applyBorder="1" applyAlignment="1">
      <alignment horizontal="left" vertical="center" wrapText="1"/>
    </xf>
    <xf numFmtId="43" fontId="3" fillId="0" borderId="7" xfId="0" applyNumberFormat="1" applyFont="1" applyBorder="1" applyAlignment="1">
      <alignment horizontal="right" vertical="center" wrapText="1"/>
    </xf>
    <xf numFmtId="0" fontId="4" fillId="0" borderId="0" xfId="0" applyFont="1" applyAlignment="1">
      <alignment vertical="center" wrapText="1"/>
    </xf>
    <xf numFmtId="0" fontId="4" fillId="0" borderId="0" xfId="0" applyNumberFormat="1" applyFont="1">
      <alignment vertical="center"/>
    </xf>
    <xf numFmtId="43" fontId="3" fillId="0" borderId="4" xfId="0" applyNumberFormat="1" applyFont="1" applyBorder="1" applyAlignment="1">
      <alignment horizontal="left" vertical="center" wrapText="1"/>
    </xf>
    <xf numFmtId="0" fontId="3" fillId="0" borderId="11" xfId="0" applyFont="1" applyBorder="1" applyAlignment="1">
      <alignment horizontal="left" vertical="center" wrapText="1"/>
    </xf>
    <xf numFmtId="43" fontId="3" fillId="0" borderId="12" xfId="0" applyNumberFormat="1" applyFont="1" applyBorder="1" applyAlignment="1">
      <alignment horizontal="right" vertical="center" wrapText="1"/>
    </xf>
    <xf numFmtId="0" fontId="4" fillId="0" borderId="12" xfId="0" applyFont="1" applyBorder="1" applyAlignment="1">
      <alignment vertical="center" wrapText="1"/>
    </xf>
    <xf numFmtId="0" fontId="4" fillId="0" borderId="12" xfId="0" applyNumberFormat="1" applyFont="1" applyBorder="1">
      <alignment vertical="center"/>
    </xf>
    <xf numFmtId="43" fontId="4" fillId="0" borderId="0" xfId="0" applyNumberFormat="1" applyFont="1">
      <alignment vertical="center"/>
    </xf>
    <xf numFmtId="0" fontId="4" fillId="0" borderId="13" xfId="0" applyNumberFormat="1" applyFont="1" applyBorder="1" applyAlignment="1">
      <alignment horizontal="center" vertical="center"/>
    </xf>
    <xf numFmtId="178" fontId="4" fillId="0" borderId="14" xfId="0" applyNumberFormat="1" applyFont="1" applyBorder="1" applyAlignment="1">
      <alignment horizontal="center" vertical="center"/>
    </xf>
    <xf numFmtId="178" fontId="4" fillId="0" borderId="12" xfId="0" applyNumberFormat="1" applyFont="1" applyBorder="1">
      <alignment vertical="center"/>
    </xf>
    <xf numFmtId="0" fontId="6" fillId="0" borderId="0" xfId="0" applyFont="1" applyAlignment="1">
      <alignment horizontal="center" vertical="center"/>
    </xf>
    <xf numFmtId="180" fontId="6" fillId="0" borderId="0" xfId="0" applyNumberFormat="1" applyFont="1" applyAlignment="1">
      <alignment horizontal="center" vertical="center"/>
    </xf>
    <xf numFmtId="181" fontId="7" fillId="0" borderId="0" xfId="0" applyNumberFormat="1" applyFont="1" applyAlignment="1">
      <alignment horizontal="center" vertical="center"/>
    </xf>
    <xf numFmtId="180" fontId="7" fillId="0" borderId="0" xfId="0" applyNumberFormat="1" applyFont="1" applyAlignment="1">
      <alignment horizontal="left" vertical="center"/>
    </xf>
    <xf numFmtId="180" fontId="7" fillId="0" borderId="0" xfId="0" applyNumberFormat="1" applyFont="1">
      <alignment vertical="center"/>
    </xf>
    <xf numFmtId="0" fontId="7" fillId="0" borderId="0" xfId="0" applyFont="1" applyAlignment="1">
      <alignment horizontal="center" vertical="center"/>
    </xf>
    <xf numFmtId="180" fontId="7" fillId="0" borderId="0" xfId="0" applyNumberFormat="1" applyFont="1" applyAlignment="1">
      <alignment vertical="center"/>
    </xf>
    <xf numFmtId="180" fontId="7" fillId="0" borderId="0" xfId="0" applyNumberFormat="1" applyFont="1" applyAlignment="1">
      <alignment horizontal="right" vertical="center"/>
    </xf>
    <xf numFmtId="180" fontId="6" fillId="5" borderId="12" xfId="0" applyNumberFormat="1" applyFont="1" applyFill="1" applyBorder="1" applyAlignment="1">
      <alignment horizontal="center" vertical="center"/>
    </xf>
    <xf numFmtId="180" fontId="6" fillId="5" borderId="12" xfId="0" applyNumberFormat="1" applyFont="1" applyFill="1" applyBorder="1" applyAlignment="1">
      <alignment vertical="center"/>
    </xf>
    <xf numFmtId="181" fontId="7" fillId="0" borderId="12" xfId="0" applyNumberFormat="1" applyFont="1" applyBorder="1" applyAlignment="1">
      <alignment horizontal="center" vertical="center"/>
    </xf>
    <xf numFmtId="180" fontId="7" fillId="0" borderId="12" xfId="0" applyNumberFormat="1" applyFont="1" applyBorder="1" applyAlignment="1">
      <alignment horizontal="left" vertical="center"/>
    </xf>
    <xf numFmtId="180" fontId="7" fillId="0" borderId="12" xfId="0" applyNumberFormat="1" applyFont="1" applyBorder="1">
      <alignment vertical="center"/>
    </xf>
    <xf numFmtId="0" fontId="7" fillId="0" borderId="12" xfId="0" applyFont="1" applyBorder="1" applyAlignment="1">
      <alignment horizontal="center" vertical="center"/>
    </xf>
    <xf numFmtId="180" fontId="7" fillId="0" borderId="12" xfId="0" applyNumberFormat="1" applyFont="1" applyBorder="1" applyAlignment="1">
      <alignment vertical="center"/>
    </xf>
    <xf numFmtId="180" fontId="7" fillId="6" borderId="13" xfId="0" applyNumberFormat="1" applyFont="1" applyFill="1" applyBorder="1" applyAlignment="1">
      <alignment horizontal="center" vertical="center"/>
    </xf>
    <xf numFmtId="181" fontId="7" fillId="6" borderId="12" xfId="0" applyNumberFormat="1" applyFont="1" applyFill="1" applyBorder="1" applyAlignment="1">
      <alignment horizontal="center" vertical="center"/>
    </xf>
    <xf numFmtId="180" fontId="7" fillId="6" borderId="12" xfId="0" applyNumberFormat="1" applyFont="1" applyFill="1" applyBorder="1" applyAlignment="1">
      <alignment horizontal="left" vertical="center"/>
    </xf>
    <xf numFmtId="180" fontId="7" fillId="6" borderId="12" xfId="0" applyNumberFormat="1" applyFont="1" applyFill="1" applyBorder="1">
      <alignment vertical="center"/>
    </xf>
    <xf numFmtId="0" fontId="7" fillId="6" borderId="12" xfId="0" applyFont="1" applyFill="1" applyBorder="1" applyAlignment="1">
      <alignment horizontal="center" vertical="center"/>
    </xf>
    <xf numFmtId="180" fontId="7" fillId="6" borderId="12" xfId="0" applyNumberFormat="1" applyFont="1" applyFill="1" applyBorder="1" applyAlignment="1">
      <alignment vertical="center"/>
    </xf>
    <xf numFmtId="180" fontId="7" fillId="6" borderId="15" xfId="0" applyNumberFormat="1" applyFont="1" applyFill="1" applyBorder="1" applyAlignment="1">
      <alignment horizontal="center" vertical="center"/>
    </xf>
    <xf numFmtId="181" fontId="7" fillId="0" borderId="12" xfId="0" applyNumberFormat="1" applyFont="1" applyFill="1" applyBorder="1" applyAlignment="1">
      <alignment horizontal="center" vertical="center"/>
    </xf>
    <xf numFmtId="180" fontId="7" fillId="0" borderId="12" xfId="0" applyNumberFormat="1" applyFont="1" applyFill="1" applyBorder="1" applyAlignment="1">
      <alignment horizontal="left" vertical="center"/>
    </xf>
    <xf numFmtId="180" fontId="7" fillId="0" borderId="12" xfId="0" applyNumberFormat="1" applyFont="1" applyFill="1" applyBorder="1">
      <alignment vertical="center"/>
    </xf>
    <xf numFmtId="0" fontId="7" fillId="0" borderId="12" xfId="0" applyFont="1" applyFill="1" applyBorder="1" applyAlignment="1">
      <alignment horizontal="center" vertical="center"/>
    </xf>
    <xf numFmtId="180" fontId="7" fillId="0" borderId="12" xfId="0" applyNumberFormat="1" applyFont="1" applyFill="1" applyBorder="1" applyAlignment="1">
      <alignment vertical="center"/>
    </xf>
    <xf numFmtId="180" fontId="7" fillId="0" borderId="12" xfId="0" applyNumberFormat="1" applyFont="1" applyFill="1" applyBorder="1" applyAlignment="1">
      <alignment horizontal="right" vertical="center"/>
    </xf>
    <xf numFmtId="180" fontId="7" fillId="6" borderId="12" xfId="0" applyNumberFormat="1" applyFont="1" applyFill="1" applyBorder="1" applyAlignment="1">
      <alignment horizontal="right" vertical="center"/>
    </xf>
    <xf numFmtId="180" fontId="7" fillId="6" borderId="13" xfId="0" applyNumberFormat="1" applyFont="1" applyFill="1" applyBorder="1" applyAlignment="1">
      <alignment vertical="center"/>
    </xf>
    <xf numFmtId="180" fontId="7" fillId="6" borderId="14" xfId="0" applyNumberFormat="1" applyFont="1" applyFill="1" applyBorder="1" applyAlignment="1">
      <alignment vertical="center"/>
    </xf>
    <xf numFmtId="180" fontId="7" fillId="6" borderId="14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right" vertical="center"/>
    </xf>
    <xf numFmtId="0" fontId="6" fillId="5" borderId="12" xfId="0" applyFont="1" applyFill="1" applyBorder="1">
      <alignment vertical="center"/>
    </xf>
    <xf numFmtId="0" fontId="7" fillId="6" borderId="12" xfId="0" applyFont="1" applyFill="1" applyBorder="1">
      <alignment vertical="center"/>
    </xf>
    <xf numFmtId="0" fontId="7" fillId="0" borderId="0" xfId="0" applyFont="1" applyAlignment="1">
      <alignment horizontal="right" vertical="center"/>
    </xf>
    <xf numFmtId="0" fontId="6" fillId="7" borderId="12" xfId="0" applyFont="1" applyFill="1" applyBorder="1">
      <alignment vertical="center"/>
    </xf>
    <xf numFmtId="0" fontId="6" fillId="8" borderId="13" xfId="0" applyFont="1" applyFill="1" applyBorder="1" applyAlignment="1">
      <alignment horizontal="center" vertical="center"/>
    </xf>
    <xf numFmtId="181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182" fontId="0" fillId="0" borderId="0" xfId="0" applyNumberFormat="1">
      <alignment vertical="center"/>
    </xf>
    <xf numFmtId="181" fontId="0" fillId="5" borderId="0" xfId="0" applyNumberFormat="1" applyFill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5" borderId="12" xfId="0" applyFill="1" applyBorder="1" applyAlignment="1">
      <alignment horizontal="left" vertical="center"/>
    </xf>
    <xf numFmtId="0" fontId="0" fillId="5" borderId="16" xfId="0" applyFill="1" applyBorder="1" applyAlignment="1">
      <alignment horizontal="center" vertical="center"/>
    </xf>
    <xf numFmtId="182" fontId="0" fillId="0" borderId="0" xfId="0" applyNumberFormat="1" applyAlignment="1">
      <alignment horizontal="center" vertical="center"/>
    </xf>
    <xf numFmtId="181" fontId="0" fillId="0" borderId="15" xfId="0" applyNumberFormat="1" applyBorder="1" applyAlignment="1">
      <alignment horizontal="center" vertical="center"/>
    </xf>
    <xf numFmtId="0" fontId="0" fillId="0" borderId="14" xfId="0" applyBorder="1">
      <alignment vertical="center"/>
    </xf>
    <xf numFmtId="0" fontId="0" fillId="9" borderId="14" xfId="0" applyFill="1" applyBorder="1" applyAlignment="1">
      <alignment horizontal="left" vertical="center"/>
    </xf>
    <xf numFmtId="0" fontId="0" fillId="6" borderId="16" xfId="0" applyFill="1" applyBorder="1" applyAlignment="1">
      <alignment horizontal="center" vertical="center"/>
    </xf>
    <xf numFmtId="0" fontId="0" fillId="0" borderId="12" xfId="0" applyBorder="1">
      <alignment vertical="center"/>
    </xf>
    <xf numFmtId="0" fontId="0" fillId="9" borderId="12" xfId="0" applyFill="1" applyBorder="1" applyAlignment="1">
      <alignment horizontal="left" vertical="center"/>
    </xf>
    <xf numFmtId="181" fontId="0" fillId="0" borderId="14" xfId="0" applyNumberFormat="1" applyBorder="1" applyAlignment="1">
      <alignment horizontal="center" vertical="center"/>
    </xf>
    <xf numFmtId="181" fontId="0" fillId="0" borderId="13" xfId="0" applyNumberFormat="1" applyBorder="1" applyAlignment="1">
      <alignment horizontal="center" vertical="center"/>
    </xf>
    <xf numFmtId="0" fontId="0" fillId="6" borderId="12" xfId="0" applyFill="1" applyBorder="1" applyAlignment="1">
      <alignment horizontal="center" vertical="center"/>
    </xf>
    <xf numFmtId="181" fontId="0" fillId="0" borderId="12" xfId="0" applyNumberFormat="1" applyBorder="1" applyAlignment="1">
      <alignment horizontal="center" vertical="center"/>
    </xf>
    <xf numFmtId="0" fontId="0" fillId="0" borderId="16" xfId="0" applyBorder="1">
      <alignment vertical="center"/>
    </xf>
    <xf numFmtId="0" fontId="0" fillId="6" borderId="13" xfId="0" applyFill="1" applyBorder="1" applyAlignment="1">
      <alignment horizontal="center" vertical="center"/>
    </xf>
    <xf numFmtId="0" fontId="0" fillId="6" borderId="14" xfId="0" applyFill="1" applyBorder="1" applyAlignment="1">
      <alignment horizontal="center" vertical="center"/>
    </xf>
    <xf numFmtId="0" fontId="0" fillId="10" borderId="12" xfId="0" applyFill="1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181" fontId="0" fillId="0" borderId="0" xfId="0" applyNumberFormat="1">
      <alignment vertical="center"/>
    </xf>
    <xf numFmtId="0" fontId="8" fillId="0" borderId="12" xfId="0" applyFont="1" applyBorder="1">
      <alignment vertical="center"/>
    </xf>
    <xf numFmtId="0" fontId="0" fillId="9" borderId="12" xfId="0" applyFont="1" applyFill="1" applyBorder="1" applyAlignment="1">
      <alignment horizontal="left" vertical="center"/>
    </xf>
    <xf numFmtId="0" fontId="0" fillId="11" borderId="12" xfId="0" applyFill="1" applyBorder="1">
      <alignment vertical="center"/>
    </xf>
    <xf numFmtId="0" fontId="0" fillId="11" borderId="16" xfId="0" applyFill="1" applyBorder="1">
      <alignment vertical="center"/>
    </xf>
    <xf numFmtId="0" fontId="0" fillId="0" borderId="12" xfId="0" applyFont="1" applyBorder="1">
      <alignment vertical="center"/>
    </xf>
    <xf numFmtId="0" fontId="0" fillId="0" borderId="12" xfId="0" applyFont="1" applyBorder="1" applyAlignment="1">
      <alignment horizontal="left" vertical="center"/>
    </xf>
    <xf numFmtId="0" fontId="0" fillId="6" borderId="12" xfId="0" applyFon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  <color rgb="0099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45.jpeg"/></Relationships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www.wps.cn/officeDocument/2020/cellImage" Target="cellimag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jpeg"/><Relationship Id="rId8" Type="http://schemas.openxmlformats.org/officeDocument/2006/relationships/image" Target="../media/image8.jpeg"/><Relationship Id="rId7" Type="http://schemas.openxmlformats.org/officeDocument/2006/relationships/image" Target="../media/image7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4" Type="http://schemas.openxmlformats.org/officeDocument/2006/relationships/image" Target="../media/image44.jpeg"/><Relationship Id="rId43" Type="http://schemas.openxmlformats.org/officeDocument/2006/relationships/image" Target="../media/image43.jpeg"/><Relationship Id="rId42" Type="http://schemas.openxmlformats.org/officeDocument/2006/relationships/image" Target="../media/image42.jpeg"/><Relationship Id="rId41" Type="http://schemas.openxmlformats.org/officeDocument/2006/relationships/image" Target="../media/image41.jpeg"/><Relationship Id="rId40" Type="http://schemas.openxmlformats.org/officeDocument/2006/relationships/image" Target="../media/image40.jpeg"/><Relationship Id="rId4" Type="http://schemas.openxmlformats.org/officeDocument/2006/relationships/image" Target="../media/image4.jpeg"/><Relationship Id="rId39" Type="http://schemas.openxmlformats.org/officeDocument/2006/relationships/image" Target="../media/image39.jpeg"/><Relationship Id="rId38" Type="http://schemas.openxmlformats.org/officeDocument/2006/relationships/image" Target="../media/image38.jpeg"/><Relationship Id="rId37" Type="http://schemas.openxmlformats.org/officeDocument/2006/relationships/image" Target="../media/image37.jpeg"/><Relationship Id="rId36" Type="http://schemas.openxmlformats.org/officeDocument/2006/relationships/image" Target="../media/image36.jpeg"/><Relationship Id="rId35" Type="http://schemas.openxmlformats.org/officeDocument/2006/relationships/image" Target="../media/image35.jpeg"/><Relationship Id="rId34" Type="http://schemas.openxmlformats.org/officeDocument/2006/relationships/image" Target="../media/image34.jpeg"/><Relationship Id="rId33" Type="http://schemas.openxmlformats.org/officeDocument/2006/relationships/image" Target="../media/image33.jpeg"/><Relationship Id="rId32" Type="http://schemas.openxmlformats.org/officeDocument/2006/relationships/image" Target="../media/image32.jpeg"/><Relationship Id="rId31" Type="http://schemas.openxmlformats.org/officeDocument/2006/relationships/image" Target="../media/image31.jpeg"/><Relationship Id="rId30" Type="http://schemas.openxmlformats.org/officeDocument/2006/relationships/image" Target="../media/image30.jpeg"/><Relationship Id="rId3" Type="http://schemas.openxmlformats.org/officeDocument/2006/relationships/image" Target="../media/image3.jpeg"/><Relationship Id="rId29" Type="http://schemas.openxmlformats.org/officeDocument/2006/relationships/image" Target="../media/image29.jpeg"/><Relationship Id="rId28" Type="http://schemas.openxmlformats.org/officeDocument/2006/relationships/image" Target="../media/image28.jpeg"/><Relationship Id="rId27" Type="http://schemas.openxmlformats.org/officeDocument/2006/relationships/image" Target="../media/image27.jpeg"/><Relationship Id="rId26" Type="http://schemas.openxmlformats.org/officeDocument/2006/relationships/image" Target="../media/image26.jpeg"/><Relationship Id="rId25" Type="http://schemas.openxmlformats.org/officeDocument/2006/relationships/image" Target="../media/image25.jpeg"/><Relationship Id="rId24" Type="http://schemas.openxmlformats.org/officeDocument/2006/relationships/image" Target="../media/image24.jpeg"/><Relationship Id="rId23" Type="http://schemas.openxmlformats.org/officeDocument/2006/relationships/image" Target="../media/image23.jpeg"/><Relationship Id="rId22" Type="http://schemas.openxmlformats.org/officeDocument/2006/relationships/image" Target="../media/image22.jpeg"/><Relationship Id="rId21" Type="http://schemas.openxmlformats.org/officeDocument/2006/relationships/image" Target="../media/image21.jpeg"/><Relationship Id="rId20" Type="http://schemas.openxmlformats.org/officeDocument/2006/relationships/image" Target="../media/image20.jpeg"/><Relationship Id="rId2" Type="http://schemas.openxmlformats.org/officeDocument/2006/relationships/image" Target="../media/image2.jpeg"/><Relationship Id="rId19" Type="http://schemas.openxmlformats.org/officeDocument/2006/relationships/image" Target="../media/image19.jpeg"/><Relationship Id="rId18" Type="http://schemas.openxmlformats.org/officeDocument/2006/relationships/image" Target="../media/image18.jpeg"/><Relationship Id="rId17" Type="http://schemas.openxmlformats.org/officeDocument/2006/relationships/image" Target="../media/image17.jpeg"/><Relationship Id="rId16" Type="http://schemas.openxmlformats.org/officeDocument/2006/relationships/image" Target="../media/image16.jpeg"/><Relationship Id="rId15" Type="http://schemas.openxmlformats.org/officeDocument/2006/relationships/image" Target="../media/image15.jpeg"/><Relationship Id="rId14" Type="http://schemas.openxmlformats.org/officeDocument/2006/relationships/image" Target="../media/image14.jpeg"/><Relationship Id="rId13" Type="http://schemas.openxmlformats.org/officeDocument/2006/relationships/image" Target="../media/image13.jpeg"/><Relationship Id="rId12" Type="http://schemas.openxmlformats.org/officeDocument/2006/relationships/image" Target="../media/image12.jpeg"/><Relationship Id="rId11" Type="http://schemas.openxmlformats.org/officeDocument/2006/relationships/image" Target="../media/image11.jpeg"/><Relationship Id="rId10" Type="http://schemas.openxmlformats.org/officeDocument/2006/relationships/image" Target="../media/image10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19685</xdr:colOff>
      <xdr:row>26</xdr:row>
      <xdr:rowOff>19050</xdr:rowOff>
    </xdr:from>
    <xdr:to>
      <xdr:col>6</xdr:col>
      <xdr:colOff>1809115</xdr:colOff>
      <xdr:row>26</xdr:row>
      <xdr:rowOff>3124200</xdr:rowOff>
    </xdr:to>
    <xdr:pic>
      <xdr:nvPicPr>
        <xdr:cNvPr id="32" name="ID_8A0F5362F10D438F9D2CA4DF1FF50176" descr="WhatsApp Image 2025-11-27 at 13.33.38_f5216e16"/>
        <xdr:cNvPicPr>
          <a:picLocks noChangeAspect="1"/>
        </xdr:cNvPicPr>
      </xdr:nvPicPr>
      <xdr:blipFill>
        <a:blip r:embed="rId1"/>
        <a:srcRect l="2670" t="7177" r="7168" b="5036"/>
        <a:stretch>
          <a:fillRect/>
        </a:stretch>
      </xdr:blipFill>
      <xdr:spPr>
        <a:xfrm>
          <a:off x="9812020" y="60191650"/>
          <a:ext cx="1789430" cy="3105150"/>
        </a:xfrm>
        <a:prstGeom prst="rect">
          <a:avLst/>
        </a:prstGeom>
      </xdr:spPr>
    </xdr:pic>
    <xdr:clientData/>
  </xdr:twoCellAnchor>
  <xdr:twoCellAnchor editAs="oneCell">
    <xdr:from>
      <xdr:col>6</xdr:col>
      <xdr:colOff>20955</xdr:colOff>
      <xdr:row>27</xdr:row>
      <xdr:rowOff>19050</xdr:rowOff>
    </xdr:from>
    <xdr:to>
      <xdr:col>6</xdr:col>
      <xdr:colOff>1807845</xdr:colOff>
      <xdr:row>27</xdr:row>
      <xdr:rowOff>4000500</xdr:rowOff>
    </xdr:to>
    <xdr:pic>
      <xdr:nvPicPr>
        <xdr:cNvPr id="34" name="ID_82656C8A8F8E4549B21EFEBF9DB42128" descr="WhatsApp Image 2025-11-27 at 11.19.09_37793349"/>
        <xdr:cNvPicPr>
          <a:picLocks noChangeAspect="1"/>
        </xdr:cNvPicPr>
      </xdr:nvPicPr>
      <xdr:blipFill>
        <a:blip r:embed="rId2"/>
        <a:srcRect l="13236" r="7776" b="1212"/>
        <a:stretch>
          <a:fillRect/>
        </a:stretch>
      </xdr:blipFill>
      <xdr:spPr>
        <a:xfrm>
          <a:off x="9813290" y="63326645"/>
          <a:ext cx="1786890" cy="398145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28</xdr:row>
      <xdr:rowOff>19050</xdr:rowOff>
    </xdr:from>
    <xdr:to>
      <xdr:col>6</xdr:col>
      <xdr:colOff>1807210</xdr:colOff>
      <xdr:row>28</xdr:row>
      <xdr:rowOff>2647950</xdr:rowOff>
    </xdr:to>
    <xdr:pic>
      <xdr:nvPicPr>
        <xdr:cNvPr id="39" name="ID_3F219A19286D4A04895F424E4DCC5B7F" descr="WhatsApp Image 2025-11-27 at 18.29.03_bbe23a1d"/>
        <xdr:cNvPicPr>
          <a:picLocks noChangeAspect="1"/>
        </xdr:cNvPicPr>
      </xdr:nvPicPr>
      <xdr:blipFill>
        <a:blip r:embed="rId3"/>
        <a:srcRect l="5286" t="11651" r="7418" b="16140"/>
        <a:stretch>
          <a:fillRect/>
        </a:stretch>
      </xdr:blipFill>
      <xdr:spPr>
        <a:xfrm>
          <a:off x="9813925" y="67344290"/>
          <a:ext cx="1785620" cy="2628900"/>
        </a:xfrm>
        <a:prstGeom prst="rect">
          <a:avLst/>
        </a:prstGeom>
      </xdr:spPr>
    </xdr:pic>
    <xdr:clientData/>
  </xdr:twoCellAnchor>
  <xdr:twoCellAnchor editAs="oneCell">
    <xdr:from>
      <xdr:col>6</xdr:col>
      <xdr:colOff>23812</xdr:colOff>
      <xdr:row>31</xdr:row>
      <xdr:rowOff>18732</xdr:rowOff>
    </xdr:from>
    <xdr:to>
      <xdr:col>6</xdr:col>
      <xdr:colOff>1804352</xdr:colOff>
      <xdr:row>31</xdr:row>
      <xdr:rowOff>1180147</xdr:rowOff>
    </xdr:to>
    <xdr:pic>
      <xdr:nvPicPr>
        <xdr:cNvPr id="41" name="ID_27E6A828D741443A99BA488795C0DE3D" descr="WhatsApp Image 2025-11-28 at 10.02.23_ba49c9fb"/>
        <xdr:cNvPicPr>
          <a:picLocks noChangeAspect="1"/>
        </xdr:cNvPicPr>
      </xdr:nvPicPr>
      <xdr:blipFill>
        <a:blip r:embed="rId4"/>
        <a:srcRect l="3121" t="11383" b="5410"/>
        <a:stretch>
          <a:fillRect/>
        </a:stretch>
      </xdr:blipFill>
      <xdr:spPr>
        <a:xfrm rot="16200000">
          <a:off x="10125075" y="72091550"/>
          <a:ext cx="1161415" cy="178054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32</xdr:row>
      <xdr:rowOff>19050</xdr:rowOff>
    </xdr:from>
    <xdr:to>
      <xdr:col>6</xdr:col>
      <xdr:colOff>1807210</xdr:colOff>
      <xdr:row>32</xdr:row>
      <xdr:rowOff>1047750</xdr:rowOff>
    </xdr:to>
    <xdr:pic>
      <xdr:nvPicPr>
        <xdr:cNvPr id="42" name="ID_C5F2BE65E2634900A32E50B103AC5827" descr="WhatsApp Image 2025-11-29 at 12.43.40_cde50c0f"/>
        <xdr:cNvPicPr>
          <a:picLocks noChangeAspect="1"/>
        </xdr:cNvPicPr>
      </xdr:nvPicPr>
      <xdr:blipFill>
        <a:blip r:embed="rId5"/>
        <a:srcRect t="5157" b="68964"/>
        <a:stretch>
          <a:fillRect/>
        </a:stretch>
      </xdr:blipFill>
      <xdr:spPr>
        <a:xfrm>
          <a:off x="9813925" y="73599040"/>
          <a:ext cx="1785620" cy="1028700"/>
        </a:xfrm>
        <a:prstGeom prst="rect">
          <a:avLst/>
        </a:prstGeom>
      </xdr:spPr>
    </xdr:pic>
    <xdr:clientData/>
  </xdr:twoCellAnchor>
  <xdr:twoCellAnchor editAs="oneCell">
    <xdr:from>
      <xdr:col>6</xdr:col>
      <xdr:colOff>22225</xdr:colOff>
      <xdr:row>34</xdr:row>
      <xdr:rowOff>19050</xdr:rowOff>
    </xdr:from>
    <xdr:to>
      <xdr:col>6</xdr:col>
      <xdr:colOff>1805940</xdr:colOff>
      <xdr:row>34</xdr:row>
      <xdr:rowOff>1218565</xdr:rowOff>
    </xdr:to>
    <xdr:pic>
      <xdr:nvPicPr>
        <xdr:cNvPr id="43" name="ID_CE9556AAD6D344E58661E574A14E9F8A" descr="WhatsApp Image 2025-11-29 at 09.54.47_f65430d9"/>
        <xdr:cNvPicPr>
          <a:picLocks noChangeAspect="1"/>
        </xdr:cNvPicPr>
      </xdr:nvPicPr>
      <xdr:blipFill>
        <a:blip r:embed="rId6"/>
        <a:srcRect l="5401" t="14786" b="5978"/>
        <a:stretch>
          <a:fillRect/>
        </a:stretch>
      </xdr:blipFill>
      <xdr:spPr>
        <a:xfrm rot="16200000">
          <a:off x="10106660" y="76147930"/>
          <a:ext cx="1199515" cy="178371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25</xdr:row>
      <xdr:rowOff>22860</xdr:rowOff>
    </xdr:from>
    <xdr:to>
      <xdr:col>6</xdr:col>
      <xdr:colOff>1804670</xdr:colOff>
      <xdr:row>25</xdr:row>
      <xdr:rowOff>3248025</xdr:rowOff>
    </xdr:to>
    <xdr:pic>
      <xdr:nvPicPr>
        <xdr:cNvPr id="44" name="ID_39B84FB01F2141F99414B20093DBED1C" descr="WhatsApp Image 2025-11-27 at 13.32.59_5935a239"/>
        <xdr:cNvPicPr>
          <a:picLocks noChangeAspect="1"/>
        </xdr:cNvPicPr>
      </xdr:nvPicPr>
      <xdr:blipFill>
        <a:blip r:embed="rId7"/>
        <a:srcRect l="3603" t="2183" r="3053" b="3167"/>
        <a:stretch>
          <a:fillRect/>
        </a:stretch>
      </xdr:blipFill>
      <xdr:spPr>
        <a:xfrm>
          <a:off x="9815195" y="56926480"/>
          <a:ext cx="1781810" cy="3225165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24</xdr:row>
      <xdr:rowOff>22860</xdr:rowOff>
    </xdr:from>
    <xdr:to>
      <xdr:col>6</xdr:col>
      <xdr:colOff>1802130</xdr:colOff>
      <xdr:row>24</xdr:row>
      <xdr:rowOff>2336165</xdr:rowOff>
    </xdr:to>
    <xdr:pic>
      <xdr:nvPicPr>
        <xdr:cNvPr id="45" name="ID_59334C0B814F406AAE2D96A439698DCA" descr="WhatsApp Image 2025-11-27 at 09.15.52_f3737dc6"/>
        <xdr:cNvPicPr>
          <a:picLocks noChangeAspect="1"/>
        </xdr:cNvPicPr>
      </xdr:nvPicPr>
      <xdr:blipFill>
        <a:blip r:embed="rId8"/>
        <a:srcRect l="6018" t="7311" r="5435" b="27867"/>
        <a:stretch>
          <a:fillRect/>
        </a:stretch>
      </xdr:blipFill>
      <xdr:spPr>
        <a:xfrm>
          <a:off x="9818370" y="54566820"/>
          <a:ext cx="1776095" cy="231330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23</xdr:row>
      <xdr:rowOff>22860</xdr:rowOff>
    </xdr:from>
    <xdr:to>
      <xdr:col>6</xdr:col>
      <xdr:colOff>1804035</xdr:colOff>
      <xdr:row>23</xdr:row>
      <xdr:rowOff>1832610</xdr:rowOff>
    </xdr:to>
    <xdr:pic>
      <xdr:nvPicPr>
        <xdr:cNvPr id="46" name="ID_625A8F2A22894984843638FB30D87209" descr="WhatsApp Image 2025-11-26 at 17.59.50_7895b4f2"/>
        <xdr:cNvPicPr>
          <a:picLocks noChangeAspect="1"/>
        </xdr:cNvPicPr>
      </xdr:nvPicPr>
      <xdr:blipFill>
        <a:blip r:embed="rId9"/>
        <a:srcRect l="2651" t="16779" r="4190" b="30050"/>
        <a:stretch>
          <a:fillRect/>
        </a:stretch>
      </xdr:blipFill>
      <xdr:spPr>
        <a:xfrm>
          <a:off x="9815830" y="52718970"/>
          <a:ext cx="1780540" cy="1809750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22</xdr:row>
      <xdr:rowOff>22860</xdr:rowOff>
    </xdr:from>
    <xdr:to>
      <xdr:col>6</xdr:col>
      <xdr:colOff>1800225</xdr:colOff>
      <xdr:row>22</xdr:row>
      <xdr:rowOff>2390140</xdr:rowOff>
    </xdr:to>
    <xdr:pic>
      <xdr:nvPicPr>
        <xdr:cNvPr id="47" name="ID_42EE3FCC7141497A8EDC2A2DD5A6D525" descr="WhatsApp Image 2025-11-26 at 12.36.26_87b6f5cb"/>
        <xdr:cNvPicPr>
          <a:picLocks noChangeAspect="1"/>
        </xdr:cNvPicPr>
      </xdr:nvPicPr>
      <xdr:blipFill>
        <a:blip r:embed="rId10"/>
        <a:srcRect l="1683" t="13535" r="3086" b="15019"/>
        <a:stretch>
          <a:fillRect/>
        </a:stretch>
      </xdr:blipFill>
      <xdr:spPr>
        <a:xfrm>
          <a:off x="9819640" y="50300255"/>
          <a:ext cx="1772920" cy="236728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21</xdr:row>
      <xdr:rowOff>22860</xdr:rowOff>
    </xdr:from>
    <xdr:to>
      <xdr:col>6</xdr:col>
      <xdr:colOff>1801495</xdr:colOff>
      <xdr:row>21</xdr:row>
      <xdr:rowOff>3356610</xdr:rowOff>
    </xdr:to>
    <xdr:pic>
      <xdr:nvPicPr>
        <xdr:cNvPr id="48" name="ID_8A5FE3359DE14E87A0B247982901E8F8" descr="WhatsApp Image 2025-11-26 at 09.17.14_f23a8c52"/>
        <xdr:cNvPicPr>
          <a:picLocks noChangeAspect="1"/>
        </xdr:cNvPicPr>
      </xdr:nvPicPr>
      <xdr:blipFill>
        <a:blip r:embed="rId11"/>
        <a:srcRect l="10829" t="10960" r="17753" b="13687"/>
        <a:stretch>
          <a:fillRect/>
        </a:stretch>
      </xdr:blipFill>
      <xdr:spPr>
        <a:xfrm>
          <a:off x="9818370" y="46910625"/>
          <a:ext cx="1775460" cy="3333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20</xdr:row>
      <xdr:rowOff>22860</xdr:rowOff>
    </xdr:from>
    <xdr:to>
      <xdr:col>6</xdr:col>
      <xdr:colOff>1804670</xdr:colOff>
      <xdr:row>20</xdr:row>
      <xdr:rowOff>3737610</xdr:rowOff>
    </xdr:to>
    <xdr:pic>
      <xdr:nvPicPr>
        <xdr:cNvPr id="49" name="ID_AAF99EF7699E49E792092130BCF973D1" descr="WhatsApp Image 2025-11-26 at 08.31.00_9e6197cf"/>
        <xdr:cNvPicPr>
          <a:picLocks noChangeAspect="1"/>
        </xdr:cNvPicPr>
      </xdr:nvPicPr>
      <xdr:blipFill>
        <a:blip r:embed="rId12"/>
        <a:srcRect l="3849" t="2298" r="12715"/>
        <a:stretch>
          <a:fillRect/>
        </a:stretch>
      </xdr:blipFill>
      <xdr:spPr>
        <a:xfrm>
          <a:off x="9815195" y="43150155"/>
          <a:ext cx="1781810" cy="3714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18</xdr:row>
      <xdr:rowOff>36195</xdr:rowOff>
    </xdr:from>
    <xdr:to>
      <xdr:col>6</xdr:col>
      <xdr:colOff>1805305</xdr:colOff>
      <xdr:row>19</xdr:row>
      <xdr:rowOff>1111250</xdr:rowOff>
    </xdr:to>
    <xdr:pic>
      <xdr:nvPicPr>
        <xdr:cNvPr id="50" name="ID_9157C58868F64E548F2E4C7315A21354" descr="WhatsApp Image 2025-11-26 at 14.35.10_21cdab3c"/>
        <xdr:cNvPicPr>
          <a:picLocks noChangeAspect="1"/>
        </xdr:cNvPicPr>
      </xdr:nvPicPr>
      <xdr:blipFill>
        <a:blip r:embed="rId13"/>
        <a:srcRect t="5297" b="38706"/>
        <a:stretch>
          <a:fillRect/>
        </a:stretch>
      </xdr:blipFill>
      <xdr:spPr>
        <a:xfrm>
          <a:off x="9815195" y="40877490"/>
          <a:ext cx="1782445" cy="221805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17</xdr:row>
      <xdr:rowOff>24130</xdr:rowOff>
    </xdr:from>
    <xdr:to>
      <xdr:col>6</xdr:col>
      <xdr:colOff>1805305</xdr:colOff>
      <xdr:row>17</xdr:row>
      <xdr:rowOff>2756535</xdr:rowOff>
    </xdr:to>
    <xdr:pic>
      <xdr:nvPicPr>
        <xdr:cNvPr id="51" name="ID_20C603EAC9104414A3D58752A819AC43" descr="WhatsApp Image 2025-11-21 at 13.07.07_c33f621f"/>
        <xdr:cNvPicPr>
          <a:picLocks noChangeAspect="1"/>
        </xdr:cNvPicPr>
      </xdr:nvPicPr>
      <xdr:blipFill>
        <a:blip r:embed="rId14"/>
        <a:srcRect l="1967" t="10278" r="4973" b="9315"/>
        <a:stretch>
          <a:fillRect/>
        </a:stretch>
      </xdr:blipFill>
      <xdr:spPr>
        <a:xfrm>
          <a:off x="9815195" y="38091745"/>
          <a:ext cx="1782445" cy="27324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16</xdr:row>
      <xdr:rowOff>22860</xdr:rowOff>
    </xdr:from>
    <xdr:to>
      <xdr:col>6</xdr:col>
      <xdr:colOff>1804035</xdr:colOff>
      <xdr:row>16</xdr:row>
      <xdr:rowOff>2295525</xdr:rowOff>
    </xdr:to>
    <xdr:pic>
      <xdr:nvPicPr>
        <xdr:cNvPr id="52" name="ID_A055755AA1CB4F1994EF9B18B2B34D52" descr="WhatsApp Image 2025-11-21 at 13.07.07_a3f32a90"/>
        <xdr:cNvPicPr>
          <a:picLocks noChangeAspect="1"/>
        </xdr:cNvPicPr>
      </xdr:nvPicPr>
      <xdr:blipFill>
        <a:blip r:embed="rId15"/>
        <a:srcRect l="3703" t="19602" r="1874" b="12500"/>
        <a:stretch>
          <a:fillRect/>
        </a:stretch>
      </xdr:blipFill>
      <xdr:spPr>
        <a:xfrm>
          <a:off x="9816465" y="35775900"/>
          <a:ext cx="1779905" cy="227266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15</xdr:row>
      <xdr:rowOff>22860</xdr:rowOff>
    </xdr:from>
    <xdr:to>
      <xdr:col>6</xdr:col>
      <xdr:colOff>1804035</xdr:colOff>
      <xdr:row>15</xdr:row>
      <xdr:rowOff>2853055</xdr:rowOff>
    </xdr:to>
    <xdr:pic>
      <xdr:nvPicPr>
        <xdr:cNvPr id="53" name="ID_743ED94C83C144FDB9A30A8B28F86BB2" descr="WhatsApp Image 2025-11-21 at 13.53.11_2d1554bf"/>
        <xdr:cNvPicPr>
          <a:picLocks noChangeAspect="1"/>
        </xdr:cNvPicPr>
      </xdr:nvPicPr>
      <xdr:blipFill>
        <a:blip r:embed="rId16"/>
        <a:srcRect l="6397" t="9375" r="6902" b="12973"/>
        <a:stretch>
          <a:fillRect/>
        </a:stretch>
      </xdr:blipFill>
      <xdr:spPr>
        <a:xfrm>
          <a:off x="9816465" y="32900620"/>
          <a:ext cx="1779905" cy="283019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14</xdr:row>
      <xdr:rowOff>22860</xdr:rowOff>
    </xdr:from>
    <xdr:to>
      <xdr:col>6</xdr:col>
      <xdr:colOff>1804670</xdr:colOff>
      <xdr:row>14</xdr:row>
      <xdr:rowOff>3451860</xdr:rowOff>
    </xdr:to>
    <xdr:pic>
      <xdr:nvPicPr>
        <xdr:cNvPr id="54" name="ID_FE863F5902C74DB48A1345A0C2D5D491" descr="WhatsApp Image 2025-11-21 at 11.53.30_3702301d"/>
        <xdr:cNvPicPr>
          <a:picLocks noChangeAspect="1"/>
        </xdr:cNvPicPr>
      </xdr:nvPicPr>
      <xdr:blipFill>
        <a:blip r:embed="rId17"/>
        <a:srcRect l="10811" t="7968" r="16673" b="12824"/>
        <a:stretch>
          <a:fillRect/>
        </a:stretch>
      </xdr:blipFill>
      <xdr:spPr>
        <a:xfrm>
          <a:off x="9815195" y="29427170"/>
          <a:ext cx="1781810" cy="34290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13</xdr:row>
      <xdr:rowOff>22860</xdr:rowOff>
    </xdr:from>
    <xdr:to>
      <xdr:col>6</xdr:col>
      <xdr:colOff>1802130</xdr:colOff>
      <xdr:row>13</xdr:row>
      <xdr:rowOff>2730500</xdr:rowOff>
    </xdr:to>
    <xdr:pic>
      <xdr:nvPicPr>
        <xdr:cNvPr id="55" name="ID_EC333B36C15C46F1AC4EA3C7D265EC05" descr="WhatsApp Image 2025-11-19 at 16.00.11_8a15c424"/>
        <xdr:cNvPicPr>
          <a:picLocks noChangeAspect="1"/>
        </xdr:cNvPicPr>
      </xdr:nvPicPr>
      <xdr:blipFill>
        <a:blip r:embed="rId18"/>
        <a:srcRect t="7483" r="4209" b="10394"/>
        <a:stretch>
          <a:fillRect/>
        </a:stretch>
      </xdr:blipFill>
      <xdr:spPr>
        <a:xfrm>
          <a:off x="9817735" y="26670635"/>
          <a:ext cx="1776730" cy="270764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12</xdr:row>
      <xdr:rowOff>22860</xdr:rowOff>
    </xdr:from>
    <xdr:to>
      <xdr:col>6</xdr:col>
      <xdr:colOff>1805305</xdr:colOff>
      <xdr:row>12</xdr:row>
      <xdr:rowOff>3409950</xdr:rowOff>
    </xdr:to>
    <xdr:pic>
      <xdr:nvPicPr>
        <xdr:cNvPr id="56" name="ID_7B638A0C7F304A12BD837087904FF349" descr="WhatsApp Image 2025-11-19 at 15.43.57_ab9d6017"/>
        <xdr:cNvPicPr>
          <a:picLocks noChangeAspect="1"/>
        </xdr:cNvPicPr>
      </xdr:nvPicPr>
      <xdr:blipFill>
        <a:blip r:embed="rId19"/>
        <a:srcRect l="7239" t="4735" r="11111" b="7860"/>
        <a:stretch>
          <a:fillRect/>
        </a:stretch>
      </xdr:blipFill>
      <xdr:spPr>
        <a:xfrm>
          <a:off x="9815195" y="23239095"/>
          <a:ext cx="1782445" cy="3387090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11</xdr:row>
      <xdr:rowOff>22225</xdr:rowOff>
    </xdr:from>
    <xdr:to>
      <xdr:col>6</xdr:col>
      <xdr:colOff>1802765</xdr:colOff>
      <xdr:row>11</xdr:row>
      <xdr:rowOff>2498725</xdr:rowOff>
    </xdr:to>
    <xdr:pic>
      <xdr:nvPicPr>
        <xdr:cNvPr id="57" name="ID_B60127B7755044CBABA7F34F97F6585D" descr="WhatsApp Image 2025-11-18 at 13.37.07_901859f8"/>
        <xdr:cNvPicPr>
          <a:picLocks noChangeAspect="1"/>
        </xdr:cNvPicPr>
      </xdr:nvPicPr>
      <xdr:blipFill>
        <a:blip r:embed="rId20"/>
        <a:srcRect l="1852" t="12879" r="6061" b="14962"/>
        <a:stretch>
          <a:fillRect/>
        </a:stretch>
      </xdr:blipFill>
      <xdr:spPr>
        <a:xfrm>
          <a:off x="9817100" y="20716875"/>
          <a:ext cx="1778000" cy="24765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10</xdr:row>
      <xdr:rowOff>22860</xdr:rowOff>
    </xdr:from>
    <xdr:to>
      <xdr:col>6</xdr:col>
      <xdr:colOff>1805305</xdr:colOff>
      <xdr:row>10</xdr:row>
      <xdr:rowOff>2131060</xdr:rowOff>
    </xdr:to>
    <xdr:pic>
      <xdr:nvPicPr>
        <xdr:cNvPr id="58" name="ID_BE9BD37938D849CEBB2069137832A932" descr="WhatsApp Image 2025-11-18 at 14.12.40_08353966"/>
        <xdr:cNvPicPr>
          <a:picLocks noChangeAspect="1"/>
        </xdr:cNvPicPr>
      </xdr:nvPicPr>
      <xdr:blipFill>
        <a:blip r:embed="rId21"/>
        <a:srcRect l="4040" t="14872" b="21282"/>
        <a:stretch>
          <a:fillRect/>
        </a:stretch>
      </xdr:blipFill>
      <xdr:spPr>
        <a:xfrm>
          <a:off x="9815195" y="18571210"/>
          <a:ext cx="1782445" cy="21082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9</xdr:row>
      <xdr:rowOff>22860</xdr:rowOff>
    </xdr:from>
    <xdr:to>
      <xdr:col>6</xdr:col>
      <xdr:colOff>1802765</xdr:colOff>
      <xdr:row>9</xdr:row>
      <xdr:rowOff>2172335</xdr:rowOff>
    </xdr:to>
    <xdr:pic>
      <xdr:nvPicPr>
        <xdr:cNvPr id="59" name="ID_1586D1D49EB443319BE53842ACC33797" descr="WhatsApp Image 2025-11-17 at 21.19.45_975791aa"/>
        <xdr:cNvPicPr>
          <a:picLocks noChangeAspect="1"/>
        </xdr:cNvPicPr>
      </xdr:nvPicPr>
      <xdr:blipFill>
        <a:blip r:embed="rId22"/>
        <a:srcRect l="1684" t="15625" b="17519"/>
        <a:stretch>
          <a:fillRect/>
        </a:stretch>
      </xdr:blipFill>
      <xdr:spPr>
        <a:xfrm>
          <a:off x="9817735" y="16377920"/>
          <a:ext cx="1777365" cy="2149475"/>
        </a:xfrm>
        <a:prstGeom prst="rect">
          <a:avLst/>
        </a:prstGeom>
      </xdr:spPr>
    </xdr:pic>
    <xdr:clientData/>
  </xdr:twoCellAnchor>
  <xdr:twoCellAnchor editAs="oneCell">
    <xdr:from>
      <xdr:col>6</xdr:col>
      <xdr:colOff>34290</xdr:colOff>
      <xdr:row>8</xdr:row>
      <xdr:rowOff>22860</xdr:rowOff>
    </xdr:from>
    <xdr:to>
      <xdr:col>6</xdr:col>
      <xdr:colOff>1792605</xdr:colOff>
      <xdr:row>8</xdr:row>
      <xdr:rowOff>1246505</xdr:rowOff>
    </xdr:to>
    <xdr:pic>
      <xdr:nvPicPr>
        <xdr:cNvPr id="60" name="ID_94CE67D117E24BC4856DDEF6FF011A7B" descr="WhatsApp Image 2025-11-14 at 10.39.44_89f2a6a8"/>
        <xdr:cNvPicPr>
          <a:picLocks noChangeAspect="1"/>
        </xdr:cNvPicPr>
      </xdr:nvPicPr>
      <xdr:blipFill>
        <a:blip r:embed="rId23"/>
        <a:srcRect t="10433" b="8806"/>
        <a:stretch>
          <a:fillRect/>
        </a:stretch>
      </xdr:blipFill>
      <xdr:spPr>
        <a:xfrm rot="16200000">
          <a:off x="10093960" y="14835505"/>
          <a:ext cx="1223645" cy="175831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7</xdr:row>
      <xdr:rowOff>22860</xdr:rowOff>
    </xdr:from>
    <xdr:to>
      <xdr:col>6</xdr:col>
      <xdr:colOff>1804670</xdr:colOff>
      <xdr:row>7</xdr:row>
      <xdr:rowOff>2894330</xdr:rowOff>
    </xdr:to>
    <xdr:pic>
      <xdr:nvPicPr>
        <xdr:cNvPr id="61" name="ID_07F3A82E63C84F9385A92B06871CD739" descr="WhatsApp Image 2025-11-14 at 10.29.59_0615a45c"/>
        <xdr:cNvPicPr>
          <a:picLocks noChangeAspect="1"/>
        </xdr:cNvPicPr>
      </xdr:nvPicPr>
      <xdr:blipFill>
        <a:blip r:embed="rId24"/>
        <a:srcRect l="6229" t="8807" r="6566" b="12216"/>
        <a:stretch>
          <a:fillRect/>
        </a:stretch>
      </xdr:blipFill>
      <xdr:spPr>
        <a:xfrm>
          <a:off x="9815830" y="12188825"/>
          <a:ext cx="1781175" cy="2871470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6</xdr:row>
      <xdr:rowOff>22860</xdr:rowOff>
    </xdr:from>
    <xdr:to>
      <xdr:col>6</xdr:col>
      <xdr:colOff>1800225</xdr:colOff>
      <xdr:row>6</xdr:row>
      <xdr:rowOff>2540000</xdr:rowOff>
    </xdr:to>
    <xdr:pic>
      <xdr:nvPicPr>
        <xdr:cNvPr id="62" name="ID_0A956BE1438E41B69C190696196303E1" descr="WhatsApp Image 2025-11-13 at 20.22.54_37d563c5"/>
        <xdr:cNvPicPr>
          <a:picLocks noChangeAspect="1"/>
        </xdr:cNvPicPr>
      </xdr:nvPicPr>
      <xdr:blipFill>
        <a:blip r:embed="rId25"/>
        <a:srcRect l="8145" t="14494" r="10941" b="20896"/>
        <a:stretch>
          <a:fillRect/>
        </a:stretch>
      </xdr:blipFill>
      <xdr:spPr>
        <a:xfrm>
          <a:off x="9820275" y="9617710"/>
          <a:ext cx="1772285" cy="2517140"/>
        </a:xfrm>
        <a:prstGeom prst="rect">
          <a:avLst/>
        </a:prstGeom>
      </xdr:spPr>
    </xdr:pic>
    <xdr:clientData/>
  </xdr:twoCellAnchor>
  <xdr:twoCellAnchor editAs="oneCell">
    <xdr:from>
      <xdr:col>6</xdr:col>
      <xdr:colOff>27622</xdr:colOff>
      <xdr:row>5</xdr:row>
      <xdr:rowOff>22542</xdr:rowOff>
    </xdr:from>
    <xdr:to>
      <xdr:col>6</xdr:col>
      <xdr:colOff>1799907</xdr:colOff>
      <xdr:row>5</xdr:row>
      <xdr:rowOff>1232852</xdr:rowOff>
    </xdr:to>
    <xdr:pic>
      <xdr:nvPicPr>
        <xdr:cNvPr id="63" name="ID_78BBA2D7BAB14DEB93596E0834F3EC9F" descr="WhatsApp Image 2025-11-14 at 16.04.12_50aab3a8"/>
        <xdr:cNvPicPr>
          <a:picLocks noChangeAspect="1"/>
        </xdr:cNvPicPr>
      </xdr:nvPicPr>
      <xdr:blipFill>
        <a:blip r:embed="rId26"/>
        <a:srcRect l="4883" t="15201" r="2525" b="8557"/>
        <a:stretch>
          <a:fillRect/>
        </a:stretch>
      </xdr:blipFill>
      <xdr:spPr>
        <a:xfrm rot="16200000">
          <a:off x="10100310" y="8084185"/>
          <a:ext cx="1210310" cy="177228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4</xdr:row>
      <xdr:rowOff>22860</xdr:rowOff>
    </xdr:from>
    <xdr:to>
      <xdr:col>6</xdr:col>
      <xdr:colOff>1804670</xdr:colOff>
      <xdr:row>4</xdr:row>
      <xdr:rowOff>2308860</xdr:rowOff>
    </xdr:to>
    <xdr:pic>
      <xdr:nvPicPr>
        <xdr:cNvPr id="64" name="ID_B793726908DD4B3B9BADF1FE26DC0927" descr="WhatsApp Image 2025-11-13 at 20.23.10_81696b6f"/>
        <xdr:cNvPicPr>
          <a:picLocks noChangeAspect="1"/>
        </xdr:cNvPicPr>
      </xdr:nvPicPr>
      <xdr:blipFill>
        <a:blip r:embed="rId27"/>
        <a:srcRect l="8081" t="18182" r="13131" b="25000"/>
        <a:stretch>
          <a:fillRect/>
        </a:stretch>
      </xdr:blipFill>
      <xdr:spPr>
        <a:xfrm>
          <a:off x="9815830" y="6040120"/>
          <a:ext cx="1781175" cy="22860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</xdr:row>
      <xdr:rowOff>25400</xdr:rowOff>
    </xdr:from>
    <xdr:to>
      <xdr:col>6</xdr:col>
      <xdr:colOff>1805305</xdr:colOff>
      <xdr:row>3</xdr:row>
      <xdr:rowOff>3966845</xdr:rowOff>
    </xdr:to>
    <xdr:pic>
      <xdr:nvPicPr>
        <xdr:cNvPr id="65" name="ID_1635F4017F2949E097AC01610113A384" descr="WhatsApp Image 2025-11-13 at 20.23.22_d732675a"/>
        <xdr:cNvPicPr>
          <a:picLocks noChangeAspect="1"/>
        </xdr:cNvPicPr>
      </xdr:nvPicPr>
      <xdr:blipFill>
        <a:blip r:embed="rId28"/>
        <a:srcRect l="12963" t="2178" r="16330" b="9943"/>
        <a:stretch>
          <a:fillRect/>
        </a:stretch>
      </xdr:blipFill>
      <xdr:spPr>
        <a:xfrm>
          <a:off x="9815195" y="2054225"/>
          <a:ext cx="1782445" cy="3941445"/>
        </a:xfrm>
        <a:prstGeom prst="rect">
          <a:avLst/>
        </a:prstGeom>
      </xdr:spPr>
    </xdr:pic>
    <xdr:clientData/>
  </xdr:twoCellAnchor>
  <xdr:twoCellAnchor editAs="oneCell">
    <xdr:from>
      <xdr:col>6</xdr:col>
      <xdr:colOff>45085</xdr:colOff>
      <xdr:row>1</xdr:row>
      <xdr:rowOff>22860</xdr:rowOff>
    </xdr:from>
    <xdr:to>
      <xdr:col>6</xdr:col>
      <xdr:colOff>1782445</xdr:colOff>
      <xdr:row>2</xdr:row>
      <xdr:rowOff>744220</xdr:rowOff>
    </xdr:to>
    <xdr:pic>
      <xdr:nvPicPr>
        <xdr:cNvPr id="66" name="ID_FB2B4E78CDE640C7B889C532C0253C77" descr="WhatsApp Image 2025-11-14 at 16.25.56_a8b3c3a0"/>
        <xdr:cNvPicPr>
          <a:picLocks noChangeAspect="1"/>
        </xdr:cNvPicPr>
      </xdr:nvPicPr>
      <xdr:blipFill>
        <a:blip r:embed="rId29"/>
        <a:srcRect t="38452" b="23191"/>
        <a:stretch>
          <a:fillRect/>
        </a:stretch>
      </xdr:blipFill>
      <xdr:spPr>
        <a:xfrm>
          <a:off x="9837420" y="527685"/>
          <a:ext cx="1737360" cy="148336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35</xdr:row>
      <xdr:rowOff>24765</xdr:rowOff>
    </xdr:from>
    <xdr:to>
      <xdr:col>6</xdr:col>
      <xdr:colOff>1805305</xdr:colOff>
      <xdr:row>35</xdr:row>
      <xdr:rowOff>2157730</xdr:rowOff>
    </xdr:to>
    <xdr:pic>
      <xdr:nvPicPr>
        <xdr:cNvPr id="67" name="ID_A815B042B0804792ACA787C5266BF1E3" descr="WhatsApp Image 2025-12-01 at 15.31.00_075488bc"/>
        <xdr:cNvPicPr>
          <a:picLocks noChangeAspect="1"/>
        </xdr:cNvPicPr>
      </xdr:nvPicPr>
      <xdr:blipFill>
        <a:blip r:embed="rId30"/>
        <a:srcRect l="2160" t="14747" r="6726" b="23257"/>
        <a:stretch>
          <a:fillRect/>
        </a:stretch>
      </xdr:blipFill>
      <xdr:spPr>
        <a:xfrm>
          <a:off x="9815195" y="77678915"/>
          <a:ext cx="1782445" cy="213296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33</xdr:row>
      <xdr:rowOff>22860</xdr:rowOff>
    </xdr:from>
    <xdr:to>
      <xdr:col>6</xdr:col>
      <xdr:colOff>1803400</xdr:colOff>
      <xdr:row>33</xdr:row>
      <xdr:rowOff>1764665</xdr:rowOff>
    </xdr:to>
    <xdr:pic>
      <xdr:nvPicPr>
        <xdr:cNvPr id="68" name="ID_D52166E56282491F9C79EAE15E29E096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9817100" y="74662665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36</xdr:row>
      <xdr:rowOff>0</xdr:rowOff>
    </xdr:from>
    <xdr:to>
      <xdr:col>6</xdr:col>
      <xdr:colOff>1803400</xdr:colOff>
      <xdr:row>36</xdr:row>
      <xdr:rowOff>1741805</xdr:rowOff>
    </xdr:to>
    <xdr:pic>
      <xdr:nvPicPr>
        <xdr:cNvPr id="69" name="ID_8C275E7E254B4513B8C7554DEB158BDC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9817100" y="79825850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36</xdr:row>
      <xdr:rowOff>22860</xdr:rowOff>
    </xdr:from>
    <xdr:to>
      <xdr:col>6</xdr:col>
      <xdr:colOff>1803400</xdr:colOff>
      <xdr:row>36</xdr:row>
      <xdr:rowOff>2743835</xdr:rowOff>
    </xdr:to>
    <xdr:pic>
      <xdr:nvPicPr>
        <xdr:cNvPr id="70" name="ID_4B56C1B3709443E18954B225A60BB0E3" descr="WhatsApp Image 2025-12-01 at 18.55.20_6f00bd5f"/>
        <xdr:cNvPicPr>
          <a:picLocks noChangeAspect="1"/>
        </xdr:cNvPicPr>
      </xdr:nvPicPr>
      <xdr:blipFill>
        <a:blip r:embed="rId32"/>
        <a:srcRect l="5571" t="11648" r="7485" b="13920"/>
        <a:stretch>
          <a:fillRect/>
        </a:stretch>
      </xdr:blipFill>
      <xdr:spPr>
        <a:xfrm>
          <a:off x="9816465" y="79848710"/>
          <a:ext cx="177927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37</xdr:row>
      <xdr:rowOff>22860</xdr:rowOff>
    </xdr:from>
    <xdr:to>
      <xdr:col>6</xdr:col>
      <xdr:colOff>1802130</xdr:colOff>
      <xdr:row>37</xdr:row>
      <xdr:rowOff>2743835</xdr:rowOff>
    </xdr:to>
    <xdr:pic>
      <xdr:nvPicPr>
        <xdr:cNvPr id="71" name="ID_9DF94591650A49878900CCC6C42362C0" descr="WhatsApp Image 2025-12-01 at 17.16.50_19287482"/>
        <xdr:cNvPicPr>
          <a:picLocks noChangeAspect="1"/>
        </xdr:cNvPicPr>
      </xdr:nvPicPr>
      <xdr:blipFill>
        <a:blip r:embed="rId33"/>
        <a:srcRect l="4383" t="3031" r="5765" b="19677"/>
        <a:stretch>
          <a:fillRect/>
        </a:stretch>
      </xdr:blipFill>
      <xdr:spPr>
        <a:xfrm>
          <a:off x="9817735" y="82614770"/>
          <a:ext cx="177673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38</xdr:row>
      <xdr:rowOff>23495</xdr:rowOff>
    </xdr:from>
    <xdr:to>
      <xdr:col>6</xdr:col>
      <xdr:colOff>1805305</xdr:colOff>
      <xdr:row>38</xdr:row>
      <xdr:rowOff>2729230</xdr:rowOff>
    </xdr:to>
    <xdr:pic>
      <xdr:nvPicPr>
        <xdr:cNvPr id="72" name="ID_1A766C42F8D94A04912C728A6D0FB252" descr="WhatsApp Image 2025-12-01 at 17.27.56_99fbdd2c"/>
        <xdr:cNvPicPr>
          <a:picLocks noChangeAspect="1"/>
        </xdr:cNvPicPr>
      </xdr:nvPicPr>
      <xdr:blipFill>
        <a:blip r:embed="rId34"/>
        <a:srcRect l="4554" t="9192" r="4363" b="13197"/>
        <a:stretch>
          <a:fillRect/>
        </a:stretch>
      </xdr:blipFill>
      <xdr:spPr>
        <a:xfrm>
          <a:off x="9815195" y="85385275"/>
          <a:ext cx="1782445" cy="270573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39</xdr:row>
      <xdr:rowOff>22860</xdr:rowOff>
    </xdr:from>
    <xdr:to>
      <xdr:col>6</xdr:col>
      <xdr:colOff>1803400</xdr:colOff>
      <xdr:row>39</xdr:row>
      <xdr:rowOff>2023110</xdr:rowOff>
    </xdr:to>
    <xdr:pic>
      <xdr:nvPicPr>
        <xdr:cNvPr id="73" name="ID_F4AF917B384445689828086432001AA0" descr="WhatsApp Image 2025-12-02 at 10.22.59_8d59f283"/>
        <xdr:cNvPicPr>
          <a:picLocks noChangeAspect="1"/>
        </xdr:cNvPicPr>
      </xdr:nvPicPr>
      <xdr:blipFill>
        <a:blip r:embed="rId35"/>
        <a:srcRect l="3583" t="11496" r="2427" b="8846"/>
        <a:stretch>
          <a:fillRect/>
        </a:stretch>
      </xdr:blipFill>
      <xdr:spPr>
        <a:xfrm>
          <a:off x="9817100" y="88131650"/>
          <a:ext cx="1778635" cy="2000250"/>
        </a:xfrm>
        <a:prstGeom prst="rect">
          <a:avLst/>
        </a:prstGeom>
      </xdr:spPr>
    </xdr:pic>
    <xdr:clientData/>
  </xdr:twoCellAnchor>
  <xdr:twoCellAnchor editAs="oneCell">
    <xdr:from>
      <xdr:col>6</xdr:col>
      <xdr:colOff>29527</xdr:colOff>
      <xdr:row>40</xdr:row>
      <xdr:rowOff>22542</xdr:rowOff>
    </xdr:from>
    <xdr:to>
      <xdr:col>6</xdr:col>
      <xdr:colOff>1798002</xdr:colOff>
      <xdr:row>40</xdr:row>
      <xdr:rowOff>1001712</xdr:rowOff>
    </xdr:to>
    <xdr:pic>
      <xdr:nvPicPr>
        <xdr:cNvPr id="74" name="ID_EE93CFA980E24161AFC71DD09E41ABD8" descr="WhatsApp Image 2025-12-04 at 09.16.49_c5861baf"/>
        <xdr:cNvPicPr>
          <a:picLocks noChangeAspect="1"/>
        </xdr:cNvPicPr>
      </xdr:nvPicPr>
      <xdr:blipFill>
        <a:blip r:embed="rId36"/>
        <a:srcRect l="7217" t="1357" r="2828" b="7607"/>
        <a:stretch>
          <a:fillRect/>
        </a:stretch>
      </xdr:blipFill>
      <xdr:spPr>
        <a:xfrm rot="16200000">
          <a:off x="10215880" y="89777570"/>
          <a:ext cx="979170" cy="1768475"/>
        </a:xfrm>
        <a:prstGeom prst="rect">
          <a:avLst/>
        </a:prstGeom>
      </xdr:spPr>
    </xdr:pic>
    <xdr:clientData/>
  </xdr:twoCellAnchor>
  <xdr:twoCellAnchor editAs="oneCell">
    <xdr:from>
      <xdr:col>6</xdr:col>
      <xdr:colOff>57150</xdr:colOff>
      <xdr:row>41</xdr:row>
      <xdr:rowOff>22225</xdr:rowOff>
    </xdr:from>
    <xdr:to>
      <xdr:col>6</xdr:col>
      <xdr:colOff>1771015</xdr:colOff>
      <xdr:row>42</xdr:row>
      <xdr:rowOff>1124585</xdr:rowOff>
    </xdr:to>
    <xdr:pic>
      <xdr:nvPicPr>
        <xdr:cNvPr id="75" name="ID_53FE05949C2042CDBACC189F3B896AF8" descr="WhatsApp Image 2025-12-05 at 23.25.18_86acf115"/>
        <xdr:cNvPicPr>
          <a:picLocks noChangeAspect="1"/>
        </xdr:cNvPicPr>
      </xdr:nvPicPr>
      <xdr:blipFill>
        <a:blip r:embed="rId37"/>
        <a:srcRect b="40876"/>
        <a:stretch>
          <a:fillRect/>
        </a:stretch>
      </xdr:blipFill>
      <xdr:spPr>
        <a:xfrm>
          <a:off x="9849485" y="91192985"/>
          <a:ext cx="1713865" cy="224536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43</xdr:row>
      <xdr:rowOff>22225</xdr:rowOff>
    </xdr:from>
    <xdr:to>
      <xdr:col>6</xdr:col>
      <xdr:colOff>1801495</xdr:colOff>
      <xdr:row>43</xdr:row>
      <xdr:rowOff>2757805</xdr:rowOff>
    </xdr:to>
    <xdr:pic>
      <xdr:nvPicPr>
        <xdr:cNvPr id="76" name="ID_9A3BFD484D8D4F9590A8E2B7FC04842F" descr="WhatsApp Image 2025-12-04 at 21.43.13_05b48f86"/>
        <xdr:cNvPicPr>
          <a:picLocks noChangeAspect="1"/>
        </xdr:cNvPicPr>
      </xdr:nvPicPr>
      <xdr:blipFill>
        <a:blip r:embed="rId38"/>
        <a:srcRect l="4811" t="7717" r="2916" b="11968"/>
        <a:stretch>
          <a:fillRect/>
        </a:stretch>
      </xdr:blipFill>
      <xdr:spPr>
        <a:xfrm>
          <a:off x="9818370" y="93478985"/>
          <a:ext cx="1775460" cy="273558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44</xdr:row>
      <xdr:rowOff>23495</xdr:rowOff>
    </xdr:from>
    <xdr:to>
      <xdr:col>6</xdr:col>
      <xdr:colOff>1805305</xdr:colOff>
      <xdr:row>44</xdr:row>
      <xdr:rowOff>3232785</xdr:rowOff>
    </xdr:to>
    <xdr:pic>
      <xdr:nvPicPr>
        <xdr:cNvPr id="77" name="ID_9F4271962D9B4BD48FC654AB63C1D420" descr="WhatsApp Image 2025-12-05 at 10.13.30_a8effc7e"/>
        <xdr:cNvPicPr>
          <a:picLocks noChangeAspect="1"/>
        </xdr:cNvPicPr>
      </xdr:nvPicPr>
      <xdr:blipFill>
        <a:blip r:embed="rId39"/>
        <a:srcRect l="1437" t="3532" r="7387" b="3721"/>
        <a:stretch>
          <a:fillRect/>
        </a:stretch>
      </xdr:blipFill>
      <xdr:spPr>
        <a:xfrm>
          <a:off x="9815195" y="96267270"/>
          <a:ext cx="1782445" cy="320929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45</xdr:row>
      <xdr:rowOff>0</xdr:rowOff>
    </xdr:from>
    <xdr:to>
      <xdr:col>6</xdr:col>
      <xdr:colOff>1802130</xdr:colOff>
      <xdr:row>46</xdr:row>
      <xdr:rowOff>449580</xdr:rowOff>
    </xdr:to>
    <xdr:pic>
      <xdr:nvPicPr>
        <xdr:cNvPr id="78" name="ID_3D058C66E869423E899E3A348CB9FAE1" descr="WhatsApp Image 2025-12-05 at 11.25.07_fd38138a"/>
        <xdr:cNvPicPr>
          <a:picLocks noChangeAspect="1"/>
        </xdr:cNvPicPr>
      </xdr:nvPicPr>
      <xdr:blipFill>
        <a:blip r:embed="rId40"/>
        <a:srcRect l="1437" t="7314" r="2604" b="15449"/>
        <a:stretch>
          <a:fillRect/>
        </a:stretch>
      </xdr:blipFill>
      <xdr:spPr>
        <a:xfrm>
          <a:off x="9817735" y="99496245"/>
          <a:ext cx="1776730" cy="2531110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45</xdr:row>
      <xdr:rowOff>22860</xdr:rowOff>
    </xdr:from>
    <xdr:to>
      <xdr:col>6</xdr:col>
      <xdr:colOff>1804035</xdr:colOff>
      <xdr:row>45</xdr:row>
      <xdr:rowOff>2064385</xdr:rowOff>
    </xdr:to>
    <xdr:pic>
      <xdr:nvPicPr>
        <xdr:cNvPr id="79" name="ID_31F9BF3F54F441C7A5ED321B91667A1A" descr="WhatsApp Image 2025-12-05 at 17.32.26_fb86e8a0"/>
        <xdr:cNvPicPr>
          <a:picLocks noChangeAspect="1"/>
        </xdr:cNvPicPr>
      </xdr:nvPicPr>
      <xdr:blipFill>
        <a:blip r:embed="rId41"/>
        <a:srcRect t="14080" b="21084"/>
        <a:stretch>
          <a:fillRect/>
        </a:stretch>
      </xdr:blipFill>
      <xdr:spPr>
        <a:xfrm>
          <a:off x="9815830" y="99519105"/>
          <a:ext cx="1780540" cy="204152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46</xdr:row>
      <xdr:rowOff>24765</xdr:rowOff>
    </xdr:from>
    <xdr:to>
      <xdr:col>6</xdr:col>
      <xdr:colOff>1805305</xdr:colOff>
      <xdr:row>46</xdr:row>
      <xdr:rowOff>2606040</xdr:rowOff>
    </xdr:to>
    <xdr:pic>
      <xdr:nvPicPr>
        <xdr:cNvPr id="80" name="ID_29DBF58E25324083A2CE95F7535F3186" descr="WhatsApp Image 2025-12-05 at 17.58.29_360473e9"/>
        <xdr:cNvPicPr>
          <a:picLocks noChangeAspect="1"/>
        </xdr:cNvPicPr>
      </xdr:nvPicPr>
      <xdr:blipFill>
        <a:blip r:embed="rId42"/>
        <a:srcRect l="3852" t="11636" r="1325" b="10863"/>
        <a:stretch>
          <a:fillRect/>
        </a:stretch>
      </xdr:blipFill>
      <xdr:spPr>
        <a:xfrm>
          <a:off x="9815195" y="101602540"/>
          <a:ext cx="1782445" cy="2581275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47</xdr:row>
      <xdr:rowOff>22860</xdr:rowOff>
    </xdr:from>
    <xdr:to>
      <xdr:col>6</xdr:col>
      <xdr:colOff>1797050</xdr:colOff>
      <xdr:row>47</xdr:row>
      <xdr:rowOff>5179695</xdr:rowOff>
    </xdr:to>
    <xdr:pic>
      <xdr:nvPicPr>
        <xdr:cNvPr id="81" name="ID_5DD4E1F826E045F5ADF53FF0EB60C9CE" descr="WhatsApp Image 2025-12-05 at 18.17.54_7376acac"/>
        <xdr:cNvPicPr>
          <a:picLocks noChangeAspect="1"/>
        </xdr:cNvPicPr>
      </xdr:nvPicPr>
      <xdr:blipFill>
        <a:blip r:embed="rId43"/>
        <a:srcRect l="15875" r="24947" b="2280"/>
        <a:stretch>
          <a:fillRect/>
        </a:stretch>
      </xdr:blipFill>
      <xdr:spPr>
        <a:xfrm>
          <a:off x="9822815" y="104222550"/>
          <a:ext cx="1766570" cy="5156835"/>
        </a:xfrm>
        <a:prstGeom prst="rect">
          <a:avLst/>
        </a:prstGeom>
      </xdr:spPr>
    </xdr:pic>
    <xdr:clientData/>
  </xdr:twoCellAnchor>
  <xdr:twoCellAnchor editAs="oneCell">
    <xdr:from>
      <xdr:col>6</xdr:col>
      <xdr:colOff>28575</xdr:colOff>
      <xdr:row>48</xdr:row>
      <xdr:rowOff>22860</xdr:rowOff>
    </xdr:from>
    <xdr:to>
      <xdr:col>6</xdr:col>
      <xdr:colOff>1799590</xdr:colOff>
      <xdr:row>48</xdr:row>
      <xdr:rowOff>1819275</xdr:rowOff>
    </xdr:to>
    <xdr:pic>
      <xdr:nvPicPr>
        <xdr:cNvPr id="82" name="ID_4157A45557E24C07A5A8850F63FC8EE9" descr="WhatsApp Image 2025-12-06 at 10.49.24_be0a77e1"/>
        <xdr:cNvPicPr>
          <a:picLocks noChangeAspect="1"/>
        </xdr:cNvPicPr>
      </xdr:nvPicPr>
      <xdr:blipFill>
        <a:blip r:embed="rId44"/>
        <a:srcRect l="5292" t="24353" r="9438" b="26941"/>
        <a:stretch>
          <a:fillRect/>
        </a:stretch>
      </xdr:blipFill>
      <xdr:spPr>
        <a:xfrm>
          <a:off x="9820910" y="109423200"/>
          <a:ext cx="1771015" cy="179641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96"/>
  <sheetViews>
    <sheetView zoomScale="85" zoomScaleNormal="85" workbookViewId="0">
      <pane ySplit="1" topLeftCell="A380" activePane="bottomLeft" state="frozen"/>
      <selection/>
      <selection pane="bottomLeft" activeCell="C396" sqref="C396"/>
    </sheetView>
  </sheetViews>
  <sheetFormatPr defaultColWidth="9.16190476190476" defaultRowHeight="15"/>
  <cols>
    <col min="1" max="1" width="12.8571428571429" style="91"/>
    <col min="2" max="2" width="97" customWidth="1"/>
    <col min="3" max="3" width="94.4285714285714" style="92" customWidth="1"/>
    <col min="4" max="4" width="9.16190476190476" style="93"/>
    <col min="6" max="6" width="12.8285714285714"/>
    <col min="7" max="7" width="53.8285714285714" customWidth="1"/>
    <col min="8" max="8" width="12.3333333333333" style="94"/>
    <col min="9" max="9" width="11.5047619047619" customWidth="1"/>
    <col min="10" max="10" width="12.3333333333333"/>
    <col min="11" max="11" width="10.5047619047619"/>
  </cols>
  <sheetData>
    <row r="1" spans="1:8">
      <c r="A1" s="95" t="s">
        <v>0</v>
      </c>
      <c r="B1" s="96" t="s">
        <v>1</v>
      </c>
      <c r="C1" s="97" t="s">
        <v>2</v>
      </c>
      <c r="D1" s="98" t="s">
        <v>3</v>
      </c>
      <c r="F1" s="91"/>
      <c r="H1" s="99"/>
    </row>
    <row r="2" spans="1:9">
      <c r="A2" s="100">
        <v>45957</v>
      </c>
      <c r="B2" s="101" t="s">
        <v>4</v>
      </c>
      <c r="C2" s="102"/>
      <c r="D2" s="103" t="s">
        <v>5</v>
      </c>
      <c r="I2" s="99"/>
    </row>
    <row r="3" spans="1:11">
      <c r="A3" s="100"/>
      <c r="B3" s="104" t="s">
        <v>6</v>
      </c>
      <c r="C3" s="105"/>
      <c r="D3" s="103" t="s">
        <v>5</v>
      </c>
      <c r="I3" s="94"/>
      <c r="J3" s="94"/>
      <c r="K3" s="94"/>
    </row>
    <row r="4" spans="1:4">
      <c r="A4" s="100"/>
      <c r="B4" s="104" t="s">
        <v>7</v>
      </c>
      <c r="C4" s="105"/>
      <c r="D4" s="103" t="s">
        <v>5</v>
      </c>
    </row>
    <row r="5" spans="1:4">
      <c r="A5" s="100"/>
      <c r="B5" s="104" t="s">
        <v>8</v>
      </c>
      <c r="C5" s="105"/>
      <c r="D5" s="103" t="s">
        <v>5</v>
      </c>
    </row>
    <row r="6" spans="1:10">
      <c r="A6" s="100"/>
      <c r="B6" s="104" t="s">
        <v>9</v>
      </c>
      <c r="C6" s="105"/>
      <c r="D6" s="103" t="s">
        <v>5</v>
      </c>
      <c r="J6" s="94"/>
    </row>
    <row r="7" spans="1:4">
      <c r="A7" s="100"/>
      <c r="B7" s="104" t="s">
        <v>10</v>
      </c>
      <c r="C7" s="105" t="s">
        <v>11</v>
      </c>
      <c r="D7" s="103" t="s">
        <v>5</v>
      </c>
    </row>
    <row r="8" spans="1:4">
      <c r="A8" s="100"/>
      <c r="B8" s="104" t="s">
        <v>12</v>
      </c>
      <c r="C8" s="105" t="s">
        <v>13</v>
      </c>
      <c r="D8" s="103" t="s">
        <v>5</v>
      </c>
    </row>
    <row r="9" spans="1:4">
      <c r="A9" s="100"/>
      <c r="B9" s="104" t="s">
        <v>14</v>
      </c>
      <c r="C9" s="105" t="s">
        <v>15</v>
      </c>
      <c r="D9" s="103" t="s">
        <v>5</v>
      </c>
    </row>
    <row r="10" spans="1:9">
      <c r="A10" s="100"/>
      <c r="B10" s="104" t="s">
        <v>16</v>
      </c>
      <c r="C10" s="105" t="s">
        <v>13</v>
      </c>
      <c r="D10" s="103" t="s">
        <v>5</v>
      </c>
      <c r="I10" s="94"/>
    </row>
    <row r="11" spans="1:10">
      <c r="A11" s="100"/>
      <c r="B11" s="104" t="s">
        <v>17</v>
      </c>
      <c r="C11" s="105" t="s">
        <v>18</v>
      </c>
      <c r="D11" s="103" t="s">
        <v>5</v>
      </c>
      <c r="I11" s="94"/>
      <c r="J11" s="94"/>
    </row>
    <row r="12" spans="1:10">
      <c r="A12" s="100"/>
      <c r="B12" s="104" t="s">
        <v>19</v>
      </c>
      <c r="C12" s="105" t="s">
        <v>20</v>
      </c>
      <c r="D12" s="103" t="s">
        <v>5</v>
      </c>
      <c r="J12" s="94"/>
    </row>
    <row r="13" spans="1:4">
      <c r="A13" s="100"/>
      <c r="B13" s="104"/>
      <c r="C13" s="105" t="s">
        <v>21</v>
      </c>
      <c r="D13" s="103" t="s">
        <v>5</v>
      </c>
    </row>
    <row r="14" spans="1:4">
      <c r="A14" s="100"/>
      <c r="B14" s="104"/>
      <c r="C14" s="105" t="s">
        <v>22</v>
      </c>
      <c r="D14" s="103" t="s">
        <v>5</v>
      </c>
    </row>
    <row r="15" spans="1:4">
      <c r="A15" s="106"/>
      <c r="B15" s="104" t="s">
        <v>23</v>
      </c>
      <c r="C15" s="105" t="s">
        <v>24</v>
      </c>
      <c r="D15" s="103" t="s">
        <v>5</v>
      </c>
    </row>
    <row r="16" spans="5:5">
      <c r="E16" s="93"/>
    </row>
    <row r="17" spans="1:4">
      <c r="A17" s="107">
        <v>45958</v>
      </c>
      <c r="B17" s="104" t="s">
        <v>25</v>
      </c>
      <c r="C17" s="105"/>
      <c r="D17" s="108" t="s">
        <v>5</v>
      </c>
    </row>
    <row r="18" spans="1:4">
      <c r="A18" s="100"/>
      <c r="B18" s="104" t="s">
        <v>26</v>
      </c>
      <c r="C18" s="105"/>
      <c r="D18" s="108" t="s">
        <v>5</v>
      </c>
    </row>
    <row r="19" spans="1:4">
      <c r="A19" s="100"/>
      <c r="B19" s="104" t="s">
        <v>27</v>
      </c>
      <c r="C19" s="105"/>
      <c r="D19" s="108" t="s">
        <v>5</v>
      </c>
    </row>
    <row r="20" spans="1:4">
      <c r="A20" s="100"/>
      <c r="B20" s="104" t="s">
        <v>28</v>
      </c>
      <c r="C20" s="105">
        <v>1</v>
      </c>
      <c r="D20" s="108" t="s">
        <v>5</v>
      </c>
    </row>
    <row r="21" spans="1:4">
      <c r="A21" s="106"/>
      <c r="B21" s="104" t="s">
        <v>29</v>
      </c>
      <c r="C21" s="105">
        <v>1</v>
      </c>
      <c r="D21" s="108" t="s">
        <v>5</v>
      </c>
    </row>
    <row r="23" spans="1:4">
      <c r="A23" s="109">
        <v>45959</v>
      </c>
      <c r="B23" s="110" t="s">
        <v>30</v>
      </c>
      <c r="C23" s="105"/>
      <c r="D23" s="108" t="s">
        <v>5</v>
      </c>
    </row>
    <row r="24" spans="1:4">
      <c r="A24" s="109"/>
      <c r="B24" s="110" t="s">
        <v>31</v>
      </c>
      <c r="C24" s="105">
        <v>1</v>
      </c>
      <c r="D24" s="111" t="s">
        <v>5</v>
      </c>
    </row>
    <row r="25" spans="1:4">
      <c r="A25" s="109"/>
      <c r="B25" s="110" t="s">
        <v>32</v>
      </c>
      <c r="C25" s="105"/>
      <c r="D25" s="112"/>
    </row>
    <row r="26" spans="1:4">
      <c r="A26" s="109"/>
      <c r="B26" s="110" t="s">
        <v>33</v>
      </c>
      <c r="C26" s="105" t="s">
        <v>34</v>
      </c>
      <c r="D26" s="108" t="s">
        <v>5</v>
      </c>
    </row>
    <row r="27" spans="1:4">
      <c r="A27" s="109"/>
      <c r="B27" s="110" t="s">
        <v>35</v>
      </c>
      <c r="C27" s="113" t="s">
        <v>36</v>
      </c>
      <c r="D27" s="108" t="s">
        <v>37</v>
      </c>
    </row>
    <row r="28" spans="1:4">
      <c r="A28" s="109"/>
      <c r="B28" s="110" t="s">
        <v>38</v>
      </c>
      <c r="C28" s="105">
        <v>3</v>
      </c>
      <c r="D28" s="108" t="s">
        <v>5</v>
      </c>
    </row>
    <row r="29" spans="1:4">
      <c r="A29" s="109"/>
      <c r="B29" s="110" t="s">
        <v>39</v>
      </c>
      <c r="C29" s="105" t="s">
        <v>40</v>
      </c>
      <c r="D29" s="108" t="s">
        <v>5</v>
      </c>
    </row>
    <row r="30" spans="1:4">
      <c r="A30" s="109"/>
      <c r="B30" s="110" t="s">
        <v>41</v>
      </c>
      <c r="C30" s="105">
        <v>1</v>
      </c>
      <c r="D30" s="108" t="s">
        <v>5</v>
      </c>
    </row>
    <row r="32" spans="1:4">
      <c r="A32" s="109">
        <v>45960</v>
      </c>
      <c r="B32" s="104" t="s">
        <v>42</v>
      </c>
      <c r="C32" s="105"/>
      <c r="D32" s="108" t="s">
        <v>5</v>
      </c>
    </row>
    <row r="34" spans="1:4">
      <c r="A34" s="109">
        <v>45961</v>
      </c>
      <c r="B34" s="104" t="s">
        <v>43</v>
      </c>
      <c r="C34" s="105"/>
      <c r="D34" s="108" t="s">
        <v>5</v>
      </c>
    </row>
    <row r="35" spans="1:4">
      <c r="A35" s="109"/>
      <c r="B35" s="104" t="s">
        <v>44</v>
      </c>
      <c r="C35" s="105"/>
      <c r="D35" s="108" t="s">
        <v>5</v>
      </c>
    </row>
    <row r="36" spans="1:4">
      <c r="A36" s="109"/>
      <c r="B36" s="104" t="s">
        <v>45</v>
      </c>
      <c r="C36" s="114" t="s">
        <v>46</v>
      </c>
      <c r="D36" s="108" t="s">
        <v>47</v>
      </c>
    </row>
    <row r="37" spans="1:4">
      <c r="A37" s="109"/>
      <c r="B37" s="104" t="s">
        <v>48</v>
      </c>
      <c r="C37" s="105"/>
      <c r="D37" s="108" t="s">
        <v>5</v>
      </c>
    </row>
    <row r="38" spans="1:4">
      <c r="A38" s="109"/>
      <c r="B38" s="104" t="s">
        <v>49</v>
      </c>
      <c r="C38" s="105"/>
      <c r="D38" s="108" t="s">
        <v>5</v>
      </c>
    </row>
    <row r="39" spans="1:4">
      <c r="A39" s="109"/>
      <c r="B39" s="104" t="s">
        <v>50</v>
      </c>
      <c r="C39" s="114" t="s">
        <v>51</v>
      </c>
      <c r="D39" s="108" t="s">
        <v>47</v>
      </c>
    </row>
    <row r="40" spans="1:4">
      <c r="A40" s="109"/>
      <c r="B40" s="104" t="s">
        <v>52</v>
      </c>
      <c r="C40" s="114" t="s">
        <v>53</v>
      </c>
      <c r="D40" s="108" t="s">
        <v>47</v>
      </c>
    </row>
    <row r="41" spans="1:4">
      <c r="A41" s="109"/>
      <c r="B41" s="104" t="s">
        <v>54</v>
      </c>
      <c r="C41" s="114" t="s">
        <v>55</v>
      </c>
      <c r="D41" s="108" t="s">
        <v>47</v>
      </c>
    </row>
    <row r="42" spans="1:4">
      <c r="A42" s="109"/>
      <c r="B42" s="104" t="s">
        <v>56</v>
      </c>
      <c r="C42" s="105" t="s">
        <v>57</v>
      </c>
      <c r="D42" s="108" t="s">
        <v>5</v>
      </c>
    </row>
    <row r="43" spans="1:4">
      <c r="A43" s="109"/>
      <c r="B43" s="104" t="s">
        <v>58</v>
      </c>
      <c r="C43" s="105" t="s">
        <v>59</v>
      </c>
      <c r="D43" s="108" t="s">
        <v>5</v>
      </c>
    </row>
    <row r="44" spans="1:4">
      <c r="A44" s="109"/>
      <c r="B44" s="104" t="s">
        <v>60</v>
      </c>
      <c r="C44" s="114" t="s">
        <v>61</v>
      </c>
      <c r="D44" s="108" t="s">
        <v>47</v>
      </c>
    </row>
    <row r="45" spans="3:4">
      <c r="C45" s="105" t="s">
        <v>62</v>
      </c>
      <c r="D45" s="108" t="s">
        <v>63</v>
      </c>
    </row>
    <row r="46" spans="1:4">
      <c r="A46" s="115"/>
      <c r="C46" s="105" t="s">
        <v>64</v>
      </c>
      <c r="D46" s="108" t="s">
        <v>5</v>
      </c>
    </row>
    <row r="47" spans="1:4">
      <c r="A47" s="115"/>
      <c r="C47" s="105" t="s">
        <v>65</v>
      </c>
      <c r="D47" s="108" t="s">
        <v>5</v>
      </c>
    </row>
    <row r="48" spans="1:4">
      <c r="A48" s="115"/>
      <c r="C48" s="105" t="s">
        <v>66</v>
      </c>
      <c r="D48" s="108" t="s">
        <v>5</v>
      </c>
    </row>
    <row r="49" spans="1:1">
      <c r="A49" s="115"/>
    </row>
    <row r="50" spans="1:4">
      <c r="A50" s="109">
        <v>45962</v>
      </c>
      <c r="B50" s="104" t="s">
        <v>45</v>
      </c>
      <c r="C50" s="114" t="s">
        <v>46</v>
      </c>
      <c r="D50" s="108" t="s">
        <v>47</v>
      </c>
    </row>
    <row r="51" spans="1:4">
      <c r="A51" s="109"/>
      <c r="B51" s="104" t="s">
        <v>50</v>
      </c>
      <c r="C51" s="114" t="s">
        <v>51</v>
      </c>
      <c r="D51" s="108" t="s">
        <v>47</v>
      </c>
    </row>
    <row r="52" spans="1:4">
      <c r="A52" s="109"/>
      <c r="B52" s="104" t="s">
        <v>52</v>
      </c>
      <c r="C52" s="114" t="s">
        <v>67</v>
      </c>
      <c r="D52" s="108" t="s">
        <v>47</v>
      </c>
    </row>
    <row r="53" spans="1:4">
      <c r="A53" s="109"/>
      <c r="B53" s="104" t="s">
        <v>54</v>
      </c>
      <c r="C53" s="114" t="s">
        <v>55</v>
      </c>
      <c r="D53" s="108" t="s">
        <v>47</v>
      </c>
    </row>
    <row r="54" spans="1:4">
      <c r="A54" s="109"/>
      <c r="B54" s="104" t="s">
        <v>60</v>
      </c>
      <c r="C54" s="105" t="s">
        <v>61</v>
      </c>
      <c r="D54" s="108" t="s">
        <v>5</v>
      </c>
    </row>
    <row r="55" spans="1:4">
      <c r="A55" s="109">
        <v>45964</v>
      </c>
      <c r="B55" s="104" t="s">
        <v>68</v>
      </c>
      <c r="C55" s="114" t="s">
        <v>69</v>
      </c>
      <c r="D55" s="108" t="s">
        <v>47</v>
      </c>
    </row>
    <row r="56" spans="1:4">
      <c r="A56" s="109"/>
      <c r="B56" s="104" t="s">
        <v>70</v>
      </c>
      <c r="C56" s="114" t="s">
        <v>71</v>
      </c>
      <c r="D56" s="108" t="s">
        <v>47</v>
      </c>
    </row>
    <row r="57" spans="1:4">
      <c r="A57" s="109"/>
      <c r="B57" s="116" t="s">
        <v>72</v>
      </c>
      <c r="C57" s="114" t="s">
        <v>73</v>
      </c>
      <c r="D57" s="108" t="s">
        <v>47</v>
      </c>
    </row>
    <row r="58" spans="1:4">
      <c r="A58" s="109"/>
      <c r="B58" s="104" t="s">
        <v>74</v>
      </c>
      <c r="C58" s="114" t="s">
        <v>75</v>
      </c>
      <c r="D58" s="108" t="s">
        <v>47</v>
      </c>
    </row>
    <row r="60" spans="1:4">
      <c r="A60" s="107">
        <v>45965</v>
      </c>
      <c r="B60" s="104" t="s">
        <v>45</v>
      </c>
      <c r="C60" s="114" t="s">
        <v>46</v>
      </c>
      <c r="D60" s="108" t="s">
        <v>47</v>
      </c>
    </row>
    <row r="61" spans="1:4">
      <c r="A61" s="100"/>
      <c r="B61" s="104" t="s">
        <v>50</v>
      </c>
      <c r="C61" s="114" t="s">
        <v>51</v>
      </c>
      <c r="D61" s="108" t="s">
        <v>47</v>
      </c>
    </row>
    <row r="62" spans="1:4">
      <c r="A62" s="100"/>
      <c r="B62" s="104" t="s">
        <v>76</v>
      </c>
      <c r="C62" s="114" t="s">
        <v>67</v>
      </c>
      <c r="D62" s="108" t="s">
        <v>47</v>
      </c>
    </row>
    <row r="63" spans="1:4">
      <c r="A63" s="100"/>
      <c r="B63" s="104" t="s">
        <v>77</v>
      </c>
      <c r="C63" s="114" t="s">
        <v>55</v>
      </c>
      <c r="D63" s="108" t="s">
        <v>47</v>
      </c>
    </row>
    <row r="64" spans="1:4">
      <c r="A64" s="100"/>
      <c r="B64" s="104" t="s">
        <v>68</v>
      </c>
      <c r="C64" s="105" t="s">
        <v>78</v>
      </c>
      <c r="D64" s="108" t="s">
        <v>5</v>
      </c>
    </row>
    <row r="65" spans="1:4">
      <c r="A65" s="100"/>
      <c r="B65" s="104" t="s">
        <v>70</v>
      </c>
      <c r="C65" s="114" t="s">
        <v>71</v>
      </c>
      <c r="D65" s="108" t="s">
        <v>47</v>
      </c>
    </row>
    <row r="66" spans="1:4">
      <c r="A66" s="100"/>
      <c r="B66" s="116" t="s">
        <v>72</v>
      </c>
      <c r="C66" s="105" t="s">
        <v>79</v>
      </c>
      <c r="D66" s="108" t="s">
        <v>5</v>
      </c>
    </row>
    <row r="67" spans="1:4">
      <c r="A67" s="100"/>
      <c r="B67" s="104" t="s">
        <v>74</v>
      </c>
      <c r="C67" s="114" t="s">
        <v>75</v>
      </c>
      <c r="D67" s="108" t="s">
        <v>47</v>
      </c>
    </row>
    <row r="68" spans="1:4">
      <c r="A68" s="100"/>
      <c r="B68" s="104" t="s">
        <v>80</v>
      </c>
      <c r="C68" s="114" t="s">
        <v>81</v>
      </c>
      <c r="D68" s="108" t="s">
        <v>47</v>
      </c>
    </row>
    <row r="69" spans="1:4">
      <c r="A69" s="100"/>
      <c r="B69" s="104" t="s">
        <v>82</v>
      </c>
      <c r="C69" s="105" t="s">
        <v>83</v>
      </c>
      <c r="D69" s="108" t="s">
        <v>5</v>
      </c>
    </row>
    <row r="70" spans="1:4">
      <c r="A70" s="106"/>
      <c r="B70" s="104" t="s">
        <v>84</v>
      </c>
      <c r="C70" s="105" t="s">
        <v>85</v>
      </c>
      <c r="D70" s="108" t="s">
        <v>5</v>
      </c>
    </row>
    <row r="72" spans="1:4">
      <c r="A72" s="107">
        <v>45966</v>
      </c>
      <c r="B72" s="104" t="s">
        <v>45</v>
      </c>
      <c r="C72" s="105" t="s">
        <v>86</v>
      </c>
      <c r="D72" s="108" t="s">
        <v>5</v>
      </c>
    </row>
    <row r="73" spans="1:4">
      <c r="A73" s="100"/>
      <c r="B73" s="104" t="s">
        <v>50</v>
      </c>
      <c r="C73" s="114" t="s">
        <v>51</v>
      </c>
      <c r="D73" s="108" t="s">
        <v>47</v>
      </c>
    </row>
    <row r="74" spans="1:4">
      <c r="A74" s="100"/>
      <c r="B74" s="104" t="s">
        <v>76</v>
      </c>
      <c r="C74" s="105" t="s">
        <v>67</v>
      </c>
      <c r="D74" s="108" t="s">
        <v>5</v>
      </c>
    </row>
    <row r="75" spans="1:4">
      <c r="A75" s="100"/>
      <c r="B75" s="104" t="s">
        <v>77</v>
      </c>
      <c r="C75" s="114" t="s">
        <v>55</v>
      </c>
      <c r="D75" s="108" t="s">
        <v>47</v>
      </c>
    </row>
    <row r="76" spans="1:4">
      <c r="A76" s="100"/>
      <c r="B76" s="104" t="s">
        <v>70</v>
      </c>
      <c r="C76" s="114" t="s">
        <v>71</v>
      </c>
      <c r="D76" s="108" t="s">
        <v>47</v>
      </c>
    </row>
    <row r="77" spans="1:4">
      <c r="A77" s="100"/>
      <c r="B77" s="104" t="s">
        <v>74</v>
      </c>
      <c r="C77" s="114" t="s">
        <v>75</v>
      </c>
      <c r="D77" s="108" t="s">
        <v>47</v>
      </c>
    </row>
    <row r="78" spans="1:4">
      <c r="A78" s="100"/>
      <c r="B78" s="104" t="s">
        <v>80</v>
      </c>
      <c r="C78" s="105" t="s">
        <v>81</v>
      </c>
      <c r="D78" s="108" t="s">
        <v>5</v>
      </c>
    </row>
    <row r="79" spans="1:4">
      <c r="A79" s="100"/>
      <c r="B79" s="104" t="s">
        <v>87</v>
      </c>
      <c r="C79" s="105" t="s">
        <v>88</v>
      </c>
      <c r="D79" s="108" t="s">
        <v>5</v>
      </c>
    </row>
    <row r="80" spans="1:4">
      <c r="A80" s="100"/>
      <c r="B80" s="104" t="s">
        <v>89</v>
      </c>
      <c r="C80" s="117" t="s">
        <v>90</v>
      </c>
      <c r="D80" s="108" t="s">
        <v>5</v>
      </c>
    </row>
    <row r="81" spans="1:4">
      <c r="A81" s="100"/>
      <c r="B81" s="104" t="s">
        <v>91</v>
      </c>
      <c r="C81" s="105" t="s">
        <v>92</v>
      </c>
      <c r="D81" s="108" t="s">
        <v>5</v>
      </c>
    </row>
    <row r="82" spans="1:4">
      <c r="A82" s="106"/>
      <c r="B82" s="104" t="s">
        <v>93</v>
      </c>
      <c r="C82" s="114" t="s">
        <v>94</v>
      </c>
      <c r="D82" s="108" t="s">
        <v>47</v>
      </c>
    </row>
    <row r="84" spans="1:4">
      <c r="A84" s="109">
        <v>45967</v>
      </c>
      <c r="B84" s="118" t="s">
        <v>50</v>
      </c>
      <c r="C84" s="114" t="s">
        <v>95</v>
      </c>
      <c r="D84" s="108" t="s">
        <v>47</v>
      </c>
    </row>
    <row r="85" spans="1:4">
      <c r="A85" s="109"/>
      <c r="B85" s="104" t="s">
        <v>96</v>
      </c>
      <c r="C85" s="114" t="s">
        <v>55</v>
      </c>
      <c r="D85" s="108" t="s">
        <v>47</v>
      </c>
    </row>
    <row r="86" spans="1:4">
      <c r="A86" s="109"/>
      <c r="B86" s="104" t="s">
        <v>70</v>
      </c>
      <c r="C86" s="114" t="s">
        <v>71</v>
      </c>
      <c r="D86" s="108" t="s">
        <v>47</v>
      </c>
    </row>
    <row r="87" spans="1:4">
      <c r="A87" s="109"/>
      <c r="B87" s="104" t="s">
        <v>74</v>
      </c>
      <c r="C87" s="114" t="s">
        <v>97</v>
      </c>
      <c r="D87" s="108" t="s">
        <v>47</v>
      </c>
    </row>
    <row r="88" spans="1:4">
      <c r="A88" s="109"/>
      <c r="B88" s="104" t="s">
        <v>98</v>
      </c>
      <c r="C88" s="105" t="s">
        <v>99</v>
      </c>
      <c r="D88" s="108" t="s">
        <v>5</v>
      </c>
    </row>
    <row r="89" spans="1:4">
      <c r="A89" s="109"/>
      <c r="B89" s="104" t="s">
        <v>100</v>
      </c>
      <c r="C89" s="114" t="s">
        <v>101</v>
      </c>
      <c r="D89" s="108" t="s">
        <v>47</v>
      </c>
    </row>
    <row r="90" spans="1:1">
      <c r="A90" s="115"/>
    </row>
    <row r="91" spans="1:4">
      <c r="A91" s="109">
        <v>45968</v>
      </c>
      <c r="B91" s="118" t="s">
        <v>50</v>
      </c>
      <c r="C91" s="114" t="s">
        <v>95</v>
      </c>
      <c r="D91" s="108" t="s">
        <v>47</v>
      </c>
    </row>
    <row r="92" spans="1:4">
      <c r="A92" s="109"/>
      <c r="B92" s="104" t="s">
        <v>96</v>
      </c>
      <c r="C92" s="114" t="s">
        <v>102</v>
      </c>
      <c r="D92" s="108" t="s">
        <v>47</v>
      </c>
    </row>
    <row r="93" spans="1:4">
      <c r="A93" s="109"/>
      <c r="B93" s="104" t="s">
        <v>70</v>
      </c>
      <c r="C93" s="114" t="s">
        <v>71</v>
      </c>
      <c r="D93" s="108" t="s">
        <v>47</v>
      </c>
    </row>
    <row r="94" spans="1:4">
      <c r="A94" s="109"/>
      <c r="B94" s="104" t="s">
        <v>74</v>
      </c>
      <c r="C94" s="105" t="s">
        <v>103</v>
      </c>
      <c r="D94" s="108" t="s">
        <v>5</v>
      </c>
    </row>
    <row r="95" spans="1:4">
      <c r="A95" s="109"/>
      <c r="B95" s="104" t="s">
        <v>100</v>
      </c>
      <c r="C95" s="114" t="s">
        <v>101</v>
      </c>
      <c r="D95" s="108" t="s">
        <v>47</v>
      </c>
    </row>
    <row r="96" spans="1:4">
      <c r="A96" s="109"/>
      <c r="B96" s="104" t="s">
        <v>104</v>
      </c>
      <c r="C96" s="114" t="s">
        <v>105</v>
      </c>
      <c r="D96" s="108" t="s">
        <v>47</v>
      </c>
    </row>
    <row r="98" spans="1:4">
      <c r="A98" s="107">
        <v>45969</v>
      </c>
      <c r="B98" s="118" t="s">
        <v>50</v>
      </c>
      <c r="C98" s="114" t="s">
        <v>106</v>
      </c>
      <c r="D98" s="108" t="s">
        <v>47</v>
      </c>
    </row>
    <row r="99" spans="1:4">
      <c r="A99" s="100"/>
      <c r="B99" s="104" t="s">
        <v>96</v>
      </c>
      <c r="C99" s="114" t="s">
        <v>102</v>
      </c>
      <c r="D99" s="108" t="s">
        <v>47</v>
      </c>
    </row>
    <row r="100" spans="1:4">
      <c r="A100" s="100"/>
      <c r="B100" s="104" t="s">
        <v>70</v>
      </c>
      <c r="C100" s="114" t="s">
        <v>71</v>
      </c>
      <c r="D100" s="108" t="s">
        <v>47</v>
      </c>
    </row>
    <row r="101" spans="1:4">
      <c r="A101" s="100"/>
      <c r="B101" s="104" t="s">
        <v>100</v>
      </c>
      <c r="C101" s="114" t="s">
        <v>101</v>
      </c>
      <c r="D101" s="108" t="s">
        <v>47</v>
      </c>
    </row>
    <row r="102" spans="1:4">
      <c r="A102" s="100"/>
      <c r="B102" s="104" t="s">
        <v>107</v>
      </c>
      <c r="C102" s="114" t="s">
        <v>105</v>
      </c>
      <c r="D102" s="108" t="s">
        <v>47</v>
      </c>
    </row>
    <row r="103" spans="1:4">
      <c r="A103" s="100"/>
      <c r="B103" s="104" t="s">
        <v>108</v>
      </c>
      <c r="C103" s="114" t="s">
        <v>109</v>
      </c>
      <c r="D103" s="108" t="s">
        <v>47</v>
      </c>
    </row>
    <row r="104" spans="1:4">
      <c r="A104" s="100"/>
      <c r="B104" s="104" t="s">
        <v>110</v>
      </c>
      <c r="C104" s="105" t="s">
        <v>111</v>
      </c>
      <c r="D104" s="108" t="s">
        <v>5</v>
      </c>
    </row>
    <row r="105" spans="1:4">
      <c r="A105" s="100"/>
      <c r="B105" s="104" t="s">
        <v>112</v>
      </c>
      <c r="C105" s="105" t="s">
        <v>71</v>
      </c>
      <c r="D105" s="108" t="s">
        <v>5</v>
      </c>
    </row>
    <row r="106" spans="1:4">
      <c r="A106" s="106"/>
      <c r="B106" s="104" t="s">
        <v>113</v>
      </c>
      <c r="C106" s="114" t="s">
        <v>71</v>
      </c>
      <c r="D106" s="108" t="s">
        <v>47</v>
      </c>
    </row>
    <row r="108" spans="1:4">
      <c r="A108" s="107">
        <v>45971</v>
      </c>
      <c r="B108" s="118" t="s">
        <v>50</v>
      </c>
      <c r="C108" s="114" t="s">
        <v>106</v>
      </c>
      <c r="D108" s="108" t="s">
        <v>47</v>
      </c>
    </row>
    <row r="109" spans="1:4">
      <c r="A109" s="100"/>
      <c r="B109" s="104" t="s">
        <v>96</v>
      </c>
      <c r="C109" s="114" t="s">
        <v>102</v>
      </c>
      <c r="D109" s="108" t="s">
        <v>47</v>
      </c>
    </row>
    <row r="110" spans="1:4">
      <c r="A110" s="100"/>
      <c r="B110" s="104" t="s">
        <v>70</v>
      </c>
      <c r="C110" s="114" t="s">
        <v>71</v>
      </c>
      <c r="D110" s="108" t="s">
        <v>47</v>
      </c>
    </row>
    <row r="111" spans="1:4">
      <c r="A111" s="100"/>
      <c r="B111" s="104" t="s">
        <v>100</v>
      </c>
      <c r="C111" s="105" t="s">
        <v>114</v>
      </c>
      <c r="D111" s="108" t="s">
        <v>5</v>
      </c>
    </row>
    <row r="112" spans="1:4">
      <c r="A112" s="100"/>
      <c r="B112" s="104" t="s">
        <v>107</v>
      </c>
      <c r="C112" s="114" t="s">
        <v>105</v>
      </c>
      <c r="D112" s="108" t="s">
        <v>47</v>
      </c>
    </row>
    <row r="113" spans="1:4">
      <c r="A113" s="100"/>
      <c r="B113" s="104" t="s">
        <v>115</v>
      </c>
      <c r="C113" s="114" t="s">
        <v>116</v>
      </c>
      <c r="D113" s="108" t="s">
        <v>47</v>
      </c>
    </row>
    <row r="114" spans="1:4">
      <c r="A114" s="100"/>
      <c r="B114" s="104" t="s">
        <v>113</v>
      </c>
      <c r="C114" s="114" t="s">
        <v>117</v>
      </c>
      <c r="D114" s="108" t="s">
        <v>47</v>
      </c>
    </row>
    <row r="115" spans="1:4">
      <c r="A115" s="100"/>
      <c r="B115" s="104" t="s">
        <v>118</v>
      </c>
      <c r="C115" s="105" t="s">
        <v>119</v>
      </c>
      <c r="D115" s="108" t="s">
        <v>5</v>
      </c>
    </row>
    <row r="116" spans="1:4">
      <c r="A116" s="100"/>
      <c r="B116" s="104" t="s">
        <v>120</v>
      </c>
      <c r="C116" s="105" t="s">
        <v>121</v>
      </c>
      <c r="D116" s="108" t="s">
        <v>5</v>
      </c>
    </row>
    <row r="117" spans="1:4">
      <c r="A117" s="100"/>
      <c r="B117" s="104" t="s">
        <v>122</v>
      </c>
      <c r="C117" s="105" t="s">
        <v>123</v>
      </c>
      <c r="D117" s="108" t="s">
        <v>5</v>
      </c>
    </row>
    <row r="118" spans="1:4">
      <c r="A118" s="100"/>
      <c r="B118" s="104" t="s">
        <v>124</v>
      </c>
      <c r="C118" s="114" t="s">
        <v>125</v>
      </c>
      <c r="D118" s="108" t="s">
        <v>47</v>
      </c>
    </row>
    <row r="119" spans="1:4">
      <c r="A119" s="100"/>
      <c r="B119" s="104" t="s">
        <v>126</v>
      </c>
      <c r="C119" s="114" t="s">
        <v>127</v>
      </c>
      <c r="D119" s="108" t="s">
        <v>47</v>
      </c>
    </row>
    <row r="120" spans="1:4">
      <c r="A120" s="100"/>
      <c r="B120" s="104" t="s">
        <v>128</v>
      </c>
      <c r="C120" s="114" t="s">
        <v>129</v>
      </c>
      <c r="D120" s="108" t="s">
        <v>47</v>
      </c>
    </row>
    <row r="121" spans="1:4">
      <c r="A121" s="100"/>
      <c r="B121" s="104" t="s">
        <v>130</v>
      </c>
      <c r="C121" s="114" t="s">
        <v>131</v>
      </c>
      <c r="D121" s="108" t="s">
        <v>47</v>
      </c>
    </row>
    <row r="122" spans="1:4">
      <c r="A122" s="106"/>
      <c r="B122" s="104" t="s">
        <v>132</v>
      </c>
      <c r="C122" s="114" t="s">
        <v>133</v>
      </c>
      <c r="D122" s="108" t="s">
        <v>47</v>
      </c>
    </row>
    <row r="124" spans="1:4">
      <c r="A124" s="107">
        <v>45972</v>
      </c>
      <c r="B124" s="118" t="s">
        <v>50</v>
      </c>
      <c r="C124" s="114" t="s">
        <v>106</v>
      </c>
      <c r="D124" s="108" t="s">
        <v>47</v>
      </c>
    </row>
    <row r="125" spans="1:4">
      <c r="A125" s="100"/>
      <c r="B125" s="104" t="s">
        <v>96</v>
      </c>
      <c r="C125" s="114" t="s">
        <v>102</v>
      </c>
      <c r="D125" s="108" t="s">
        <v>47</v>
      </c>
    </row>
    <row r="126" spans="1:4">
      <c r="A126" s="100"/>
      <c r="B126" s="104" t="s">
        <v>70</v>
      </c>
      <c r="C126" s="114" t="s">
        <v>134</v>
      </c>
      <c r="D126" s="108" t="s">
        <v>47</v>
      </c>
    </row>
    <row r="127" spans="1:4">
      <c r="A127" s="100"/>
      <c r="B127" s="104" t="s">
        <v>107</v>
      </c>
      <c r="C127" s="114" t="s">
        <v>135</v>
      </c>
      <c r="D127" s="108" t="s">
        <v>47</v>
      </c>
    </row>
    <row r="128" spans="1:4">
      <c r="A128" s="100"/>
      <c r="B128" s="104" t="s">
        <v>115</v>
      </c>
      <c r="C128" s="114" t="s">
        <v>116</v>
      </c>
      <c r="D128" s="108" t="s">
        <v>47</v>
      </c>
    </row>
    <row r="129" spans="1:4">
      <c r="A129" s="100"/>
      <c r="B129" s="104" t="s">
        <v>113</v>
      </c>
      <c r="C129" s="114" t="s">
        <v>136</v>
      </c>
      <c r="D129" s="108" t="s">
        <v>47</v>
      </c>
    </row>
    <row r="130" spans="1:4">
      <c r="A130" s="100"/>
      <c r="B130" s="104" t="s">
        <v>137</v>
      </c>
      <c r="C130" s="114" t="s">
        <v>138</v>
      </c>
      <c r="D130" s="108" t="s">
        <v>47</v>
      </c>
    </row>
    <row r="131" spans="1:4">
      <c r="A131" s="100"/>
      <c r="B131" s="104" t="s">
        <v>126</v>
      </c>
      <c r="C131" s="114" t="s">
        <v>139</v>
      </c>
      <c r="D131" s="108" t="s">
        <v>47</v>
      </c>
    </row>
    <row r="132" spans="1:4">
      <c r="A132" s="100"/>
      <c r="B132" s="104" t="s">
        <v>128</v>
      </c>
      <c r="C132" s="114" t="s">
        <v>140</v>
      </c>
      <c r="D132" s="108" t="s">
        <v>47</v>
      </c>
    </row>
    <row r="133" spans="1:4">
      <c r="A133" s="100"/>
      <c r="B133" s="104" t="s">
        <v>130</v>
      </c>
      <c r="C133" s="105" t="s">
        <v>141</v>
      </c>
      <c r="D133" s="108" t="s">
        <v>5</v>
      </c>
    </row>
    <row r="134" spans="1:4">
      <c r="A134" s="106"/>
      <c r="B134" s="104" t="s">
        <v>132</v>
      </c>
      <c r="C134" s="105" t="s">
        <v>142</v>
      </c>
      <c r="D134" s="108" t="s">
        <v>5</v>
      </c>
    </row>
    <row r="136" spans="1:4">
      <c r="A136" s="109">
        <v>45973</v>
      </c>
      <c r="B136" s="118" t="s">
        <v>50</v>
      </c>
      <c r="C136" s="114" t="s">
        <v>106</v>
      </c>
      <c r="D136" s="108" t="s">
        <v>47</v>
      </c>
    </row>
    <row r="137" spans="1:4">
      <c r="A137" s="109"/>
      <c r="B137" s="118" t="s">
        <v>96</v>
      </c>
      <c r="C137" s="114" t="s">
        <v>143</v>
      </c>
      <c r="D137" s="108" t="s">
        <v>47</v>
      </c>
    </row>
    <row r="138" spans="1:4">
      <c r="A138" s="109"/>
      <c r="B138" s="118" t="s">
        <v>144</v>
      </c>
      <c r="C138" s="114" t="s">
        <v>134</v>
      </c>
      <c r="D138" s="108" t="s">
        <v>47</v>
      </c>
    </row>
    <row r="139" spans="1:4">
      <c r="A139" s="109"/>
      <c r="B139" s="104" t="s">
        <v>107</v>
      </c>
      <c r="C139" s="114" t="s">
        <v>145</v>
      </c>
      <c r="D139" s="108" t="s">
        <v>47</v>
      </c>
    </row>
    <row r="140" spans="1:4">
      <c r="A140" s="109"/>
      <c r="B140" s="104" t="s">
        <v>115</v>
      </c>
      <c r="C140" s="105" t="s">
        <v>146</v>
      </c>
      <c r="D140" s="108" t="s">
        <v>5</v>
      </c>
    </row>
    <row r="141" spans="1:4">
      <c r="A141" s="109"/>
      <c r="B141" s="104" t="s">
        <v>147</v>
      </c>
      <c r="C141" s="114" t="s">
        <v>148</v>
      </c>
      <c r="D141" s="108" t="s">
        <v>47</v>
      </c>
    </row>
    <row r="142" spans="1:4">
      <c r="A142" s="109"/>
      <c r="B142" s="104" t="s">
        <v>137</v>
      </c>
      <c r="C142" s="105" t="s">
        <v>149</v>
      </c>
      <c r="D142" s="108" t="s">
        <v>5</v>
      </c>
    </row>
    <row r="143" spans="1:4">
      <c r="A143" s="109"/>
      <c r="B143" s="104" t="s">
        <v>126</v>
      </c>
      <c r="C143" s="114" t="s">
        <v>150</v>
      </c>
      <c r="D143" s="108" t="s">
        <v>47</v>
      </c>
    </row>
    <row r="144" spans="1:4">
      <c r="A144" s="109"/>
      <c r="B144" s="104" t="s">
        <v>128</v>
      </c>
      <c r="C144" s="114" t="s">
        <v>151</v>
      </c>
      <c r="D144" s="108" t="s">
        <v>47</v>
      </c>
    </row>
    <row r="145" spans="1:4">
      <c r="A145" s="109"/>
      <c r="B145" s="104" t="s">
        <v>152</v>
      </c>
      <c r="C145" s="114" t="s">
        <v>153</v>
      </c>
      <c r="D145" s="108" t="s">
        <v>47</v>
      </c>
    </row>
    <row r="146" spans="1:4">
      <c r="A146" s="109"/>
      <c r="B146" s="104" t="s">
        <v>154</v>
      </c>
      <c r="C146" s="114" t="s">
        <v>155</v>
      </c>
      <c r="D146" s="108" t="s">
        <v>47</v>
      </c>
    </row>
    <row r="148" spans="1:4">
      <c r="A148" s="107">
        <v>45974</v>
      </c>
      <c r="B148" s="118" t="s">
        <v>50</v>
      </c>
      <c r="C148" s="114" t="s">
        <v>106</v>
      </c>
      <c r="D148" s="108" t="s">
        <v>47</v>
      </c>
    </row>
    <row r="149" spans="1:4">
      <c r="A149" s="100"/>
      <c r="B149" s="118" t="s">
        <v>96</v>
      </c>
      <c r="C149" s="114" t="s">
        <v>143</v>
      </c>
      <c r="D149" s="108" t="s">
        <v>47</v>
      </c>
    </row>
    <row r="150" spans="1:4">
      <c r="A150" s="100"/>
      <c r="B150" s="118" t="s">
        <v>144</v>
      </c>
      <c r="C150" s="114" t="s">
        <v>134</v>
      </c>
      <c r="D150" s="108" t="s">
        <v>47</v>
      </c>
    </row>
    <row r="151" spans="1:4">
      <c r="A151" s="100"/>
      <c r="B151" s="104" t="s">
        <v>107</v>
      </c>
      <c r="C151" s="114" t="s">
        <v>156</v>
      </c>
      <c r="D151" s="108" t="s">
        <v>47</v>
      </c>
    </row>
    <row r="152" spans="1:4">
      <c r="A152" s="100"/>
      <c r="B152" s="104" t="s">
        <v>157</v>
      </c>
      <c r="C152" s="114" t="s">
        <v>158</v>
      </c>
      <c r="D152" s="108" t="s">
        <v>47</v>
      </c>
    </row>
    <row r="153" spans="1:4">
      <c r="A153" s="100"/>
      <c r="B153" s="104" t="s">
        <v>126</v>
      </c>
      <c r="C153" s="105" t="s">
        <v>159</v>
      </c>
      <c r="D153" s="108" t="s">
        <v>5</v>
      </c>
    </row>
    <row r="154" spans="1:4">
      <c r="A154" s="100"/>
      <c r="B154" s="104" t="s">
        <v>128</v>
      </c>
      <c r="C154" s="114" t="s">
        <v>151</v>
      </c>
      <c r="D154" s="108" t="s">
        <v>47</v>
      </c>
    </row>
    <row r="155" spans="1:4">
      <c r="A155" s="100"/>
      <c r="B155" s="104" t="s">
        <v>160</v>
      </c>
      <c r="C155" s="97" t="s">
        <v>161</v>
      </c>
      <c r="D155" s="108" t="s">
        <v>47</v>
      </c>
    </row>
    <row r="156" spans="1:4">
      <c r="A156" s="100"/>
      <c r="B156" s="104" t="s">
        <v>154</v>
      </c>
      <c r="C156" s="105" t="s">
        <v>162</v>
      </c>
      <c r="D156" s="108" t="s">
        <v>5</v>
      </c>
    </row>
    <row r="157" spans="1:4">
      <c r="A157" s="100"/>
      <c r="B157" s="104" t="s">
        <v>163</v>
      </c>
      <c r="C157" s="105" t="s">
        <v>164</v>
      </c>
      <c r="D157" s="108" t="s">
        <v>5</v>
      </c>
    </row>
    <row r="158" spans="1:4">
      <c r="A158" s="100"/>
      <c r="B158" s="104" t="s">
        <v>165</v>
      </c>
      <c r="C158" s="114" t="s">
        <v>166</v>
      </c>
      <c r="D158" s="108" t="s">
        <v>47</v>
      </c>
    </row>
    <row r="159" spans="1:4">
      <c r="A159" s="106"/>
      <c r="B159" s="104" t="s">
        <v>167</v>
      </c>
      <c r="C159" s="105" t="s">
        <v>168</v>
      </c>
      <c r="D159" s="108" t="s">
        <v>5</v>
      </c>
    </row>
    <row r="161" spans="1:4">
      <c r="A161" s="109">
        <v>45975</v>
      </c>
      <c r="B161" s="119" t="s">
        <v>50</v>
      </c>
      <c r="C161" s="114" t="s">
        <v>106</v>
      </c>
      <c r="D161" s="108" t="s">
        <v>47</v>
      </c>
    </row>
    <row r="162" spans="1:4">
      <c r="A162" s="109"/>
      <c r="B162" s="119" t="s">
        <v>96</v>
      </c>
      <c r="C162" s="114" t="s">
        <v>143</v>
      </c>
      <c r="D162" s="108" t="s">
        <v>47</v>
      </c>
    </row>
    <row r="163" spans="1:4">
      <c r="A163" s="109"/>
      <c r="B163" s="119" t="s">
        <v>144</v>
      </c>
      <c r="C163" s="114" t="s">
        <v>134</v>
      </c>
      <c r="D163" s="108" t="s">
        <v>47</v>
      </c>
    </row>
    <row r="164" spans="1:4">
      <c r="A164" s="109"/>
      <c r="B164" s="110" t="s">
        <v>107</v>
      </c>
      <c r="C164" s="114" t="s">
        <v>156</v>
      </c>
      <c r="D164" s="108" t="s">
        <v>47</v>
      </c>
    </row>
    <row r="165" spans="1:4">
      <c r="A165" s="109"/>
      <c r="B165" s="110" t="s">
        <v>157</v>
      </c>
      <c r="C165" s="114" t="s">
        <v>169</v>
      </c>
      <c r="D165" s="108" t="s">
        <v>47</v>
      </c>
    </row>
    <row r="166" spans="1:4">
      <c r="A166" s="109"/>
      <c r="B166" s="110" t="s">
        <v>128</v>
      </c>
      <c r="C166" s="114" t="s">
        <v>151</v>
      </c>
      <c r="D166" s="108" t="s">
        <v>47</v>
      </c>
    </row>
    <row r="167" spans="1:4">
      <c r="A167" s="109"/>
      <c r="B167" s="110" t="s">
        <v>160</v>
      </c>
      <c r="C167" s="97" t="s">
        <v>161</v>
      </c>
      <c r="D167" s="108" t="s">
        <v>47</v>
      </c>
    </row>
    <row r="168" spans="1:4">
      <c r="A168" s="109"/>
      <c r="B168" s="110" t="s">
        <v>165</v>
      </c>
      <c r="C168" s="114" t="s">
        <v>166</v>
      </c>
      <c r="D168" s="108" t="s">
        <v>47</v>
      </c>
    </row>
    <row r="169" spans="1:4">
      <c r="A169" s="109"/>
      <c r="B169" s="110" t="s">
        <v>170</v>
      </c>
      <c r="C169" s="105" t="s">
        <v>171</v>
      </c>
      <c r="D169" s="108" t="s">
        <v>5</v>
      </c>
    </row>
    <row r="170" spans="1:4">
      <c r="A170" s="109"/>
      <c r="B170" s="110" t="s">
        <v>172</v>
      </c>
      <c r="C170" s="114" t="s">
        <v>97</v>
      </c>
      <c r="D170" s="108" t="s">
        <v>47</v>
      </c>
    </row>
    <row r="171" spans="1:4">
      <c r="A171" s="109"/>
      <c r="B171" s="110" t="s">
        <v>173</v>
      </c>
      <c r="C171" s="105" t="s">
        <v>171</v>
      </c>
      <c r="D171" s="108" t="s">
        <v>5</v>
      </c>
    </row>
    <row r="172" spans="1:4">
      <c r="A172" s="109"/>
      <c r="B172" s="110" t="s">
        <v>174</v>
      </c>
      <c r="C172" s="105" t="s">
        <v>171</v>
      </c>
      <c r="D172" s="108" t="s">
        <v>5</v>
      </c>
    </row>
    <row r="173" spans="1:4">
      <c r="A173" s="109"/>
      <c r="B173" s="110" t="s">
        <v>175</v>
      </c>
      <c r="C173" s="105" t="s">
        <v>176</v>
      </c>
      <c r="D173" s="108" t="s">
        <v>5</v>
      </c>
    </row>
    <row r="175" spans="1:4">
      <c r="A175" s="107">
        <v>45978</v>
      </c>
      <c r="B175" s="118" t="s">
        <v>50</v>
      </c>
      <c r="C175" s="114" t="s">
        <v>106</v>
      </c>
      <c r="D175" s="108" t="s">
        <v>47</v>
      </c>
    </row>
    <row r="176" spans="1:4">
      <c r="A176" s="100"/>
      <c r="B176" s="118" t="s">
        <v>96</v>
      </c>
      <c r="C176" s="114" t="s">
        <v>143</v>
      </c>
      <c r="D176" s="108" t="s">
        <v>47</v>
      </c>
    </row>
    <row r="177" spans="1:4">
      <c r="A177" s="100"/>
      <c r="B177" s="118" t="s">
        <v>144</v>
      </c>
      <c r="C177" s="114" t="s">
        <v>134</v>
      </c>
      <c r="D177" s="108" t="s">
        <v>47</v>
      </c>
    </row>
    <row r="178" spans="1:4">
      <c r="A178" s="100"/>
      <c r="B178" s="104" t="s">
        <v>107</v>
      </c>
      <c r="C178" s="114" t="s">
        <v>156</v>
      </c>
      <c r="D178" s="108" t="s">
        <v>47</v>
      </c>
    </row>
    <row r="179" spans="1:4">
      <c r="A179" s="100"/>
      <c r="B179" s="104" t="s">
        <v>157</v>
      </c>
      <c r="C179" s="105" t="s">
        <v>177</v>
      </c>
      <c r="D179" s="108" t="s">
        <v>5</v>
      </c>
    </row>
    <row r="180" spans="1:4">
      <c r="A180" s="100"/>
      <c r="B180" s="104" t="s">
        <v>128</v>
      </c>
      <c r="C180" s="114" t="s">
        <v>151</v>
      </c>
      <c r="D180" s="108" t="s">
        <v>47</v>
      </c>
    </row>
    <row r="181" spans="1:4">
      <c r="A181" s="100"/>
      <c r="B181" s="104" t="s">
        <v>160</v>
      </c>
      <c r="C181" s="97" t="s">
        <v>161</v>
      </c>
      <c r="D181" s="108" t="s">
        <v>47</v>
      </c>
    </row>
    <row r="182" spans="1:4">
      <c r="A182" s="100"/>
      <c r="B182" s="104" t="s">
        <v>165</v>
      </c>
      <c r="C182" s="114" t="s">
        <v>166</v>
      </c>
      <c r="D182" s="108" t="s">
        <v>47</v>
      </c>
    </row>
    <row r="183" spans="1:4">
      <c r="A183" s="100"/>
      <c r="B183" s="104" t="s">
        <v>172</v>
      </c>
      <c r="C183" s="114" t="s">
        <v>97</v>
      </c>
      <c r="D183" s="108" t="s">
        <v>47</v>
      </c>
    </row>
    <row r="184" spans="1:4">
      <c r="A184" s="100"/>
      <c r="B184" s="104" t="s">
        <v>178</v>
      </c>
      <c r="C184" s="105" t="s">
        <v>171</v>
      </c>
      <c r="D184" s="108" t="s">
        <v>5</v>
      </c>
    </row>
    <row r="185" spans="1:4">
      <c r="A185" s="100"/>
      <c r="B185" s="104" t="s">
        <v>179</v>
      </c>
      <c r="C185" s="105" t="s">
        <v>180</v>
      </c>
      <c r="D185" s="108" t="s">
        <v>5</v>
      </c>
    </row>
    <row r="186" spans="1:4">
      <c r="A186" s="100"/>
      <c r="B186" s="104" t="s">
        <v>181</v>
      </c>
      <c r="C186" s="114" t="s">
        <v>97</v>
      </c>
      <c r="D186" s="108" t="s">
        <v>47</v>
      </c>
    </row>
    <row r="187" spans="1:4">
      <c r="A187" s="100"/>
      <c r="B187" s="104" t="s">
        <v>182</v>
      </c>
      <c r="C187" s="114" t="s">
        <v>183</v>
      </c>
      <c r="D187" s="108" t="s">
        <v>47</v>
      </c>
    </row>
    <row r="188" spans="1:4">
      <c r="A188" s="100"/>
      <c r="B188" s="104" t="s">
        <v>184</v>
      </c>
      <c r="C188" s="105" t="s">
        <v>171</v>
      </c>
      <c r="D188" s="108" t="s">
        <v>5</v>
      </c>
    </row>
    <row r="189" spans="1:4">
      <c r="A189" s="100"/>
      <c r="B189" s="104" t="s">
        <v>185</v>
      </c>
      <c r="C189" s="114" t="s">
        <v>186</v>
      </c>
      <c r="D189" s="108" t="s">
        <v>47</v>
      </c>
    </row>
    <row r="190" spans="1:4">
      <c r="A190" s="100"/>
      <c r="B190" s="104" t="s">
        <v>182</v>
      </c>
      <c r="C190" s="105" t="s">
        <v>171</v>
      </c>
      <c r="D190" s="108" t="s">
        <v>5</v>
      </c>
    </row>
    <row r="191" spans="1:4">
      <c r="A191" s="100"/>
      <c r="B191" s="104" t="s">
        <v>187</v>
      </c>
      <c r="C191" s="114" t="s">
        <v>188</v>
      </c>
      <c r="D191" s="108" t="s">
        <v>47</v>
      </c>
    </row>
    <row r="192" spans="1:4">
      <c r="A192" s="100"/>
      <c r="B192" s="104" t="s">
        <v>189</v>
      </c>
      <c r="C192" s="114" t="s">
        <v>97</v>
      </c>
      <c r="D192" s="108" t="s">
        <v>47</v>
      </c>
    </row>
    <row r="193" spans="1:4">
      <c r="A193" s="100"/>
      <c r="B193" s="104" t="s">
        <v>190</v>
      </c>
      <c r="C193" s="114" t="s">
        <v>97</v>
      </c>
      <c r="D193" s="108" t="s">
        <v>47</v>
      </c>
    </row>
    <row r="194" spans="1:4">
      <c r="A194" s="106"/>
      <c r="B194" s="104" t="s">
        <v>191</v>
      </c>
      <c r="C194" s="114" t="s">
        <v>192</v>
      </c>
      <c r="D194" s="108" t="s">
        <v>47</v>
      </c>
    </row>
    <row r="196" spans="1:4">
      <c r="A196" s="109">
        <v>45979</v>
      </c>
      <c r="B196" s="118" t="s">
        <v>50</v>
      </c>
      <c r="C196" s="114" t="s">
        <v>106</v>
      </c>
      <c r="D196" s="108" t="s">
        <v>47</v>
      </c>
    </row>
    <row r="197" spans="1:4">
      <c r="A197" s="109"/>
      <c r="B197" s="118" t="s">
        <v>96</v>
      </c>
      <c r="C197" s="114" t="s">
        <v>143</v>
      </c>
      <c r="D197" s="108" t="s">
        <v>47</v>
      </c>
    </row>
    <row r="198" spans="1:4">
      <c r="A198" s="109"/>
      <c r="B198" s="118" t="s">
        <v>144</v>
      </c>
      <c r="C198" s="114" t="s">
        <v>134</v>
      </c>
      <c r="D198" s="108" t="s">
        <v>47</v>
      </c>
    </row>
    <row r="199" spans="1:4">
      <c r="A199" s="109"/>
      <c r="B199" s="104" t="s">
        <v>107</v>
      </c>
      <c r="C199" s="114" t="s">
        <v>156</v>
      </c>
      <c r="D199" s="108" t="s">
        <v>47</v>
      </c>
    </row>
    <row r="200" spans="1:4">
      <c r="A200" s="109"/>
      <c r="B200" s="104" t="s">
        <v>128</v>
      </c>
      <c r="C200" s="114" t="s">
        <v>151</v>
      </c>
      <c r="D200" s="108" t="s">
        <v>47</v>
      </c>
    </row>
    <row r="201" spans="1:4">
      <c r="A201" s="109"/>
      <c r="B201" s="104" t="s">
        <v>160</v>
      </c>
      <c r="C201" s="97" t="s">
        <v>161</v>
      </c>
      <c r="D201" s="108" t="s">
        <v>47</v>
      </c>
    </row>
    <row r="202" spans="1:4">
      <c r="A202" s="109"/>
      <c r="B202" s="104" t="s">
        <v>165</v>
      </c>
      <c r="C202" s="114" t="s">
        <v>166</v>
      </c>
      <c r="D202" s="108" t="s">
        <v>47</v>
      </c>
    </row>
    <row r="203" spans="1:4">
      <c r="A203" s="109"/>
      <c r="B203" s="104" t="s">
        <v>172</v>
      </c>
      <c r="C203" s="114" t="s">
        <v>97</v>
      </c>
      <c r="D203" s="108" t="s">
        <v>47</v>
      </c>
    </row>
    <row r="204" spans="1:4">
      <c r="A204" s="109"/>
      <c r="B204" s="104" t="s">
        <v>181</v>
      </c>
      <c r="C204" s="114" t="s">
        <v>97</v>
      </c>
      <c r="D204" s="108" t="s">
        <v>47</v>
      </c>
    </row>
    <row r="205" spans="1:4">
      <c r="A205" s="109"/>
      <c r="B205" s="104" t="s">
        <v>182</v>
      </c>
      <c r="C205" s="114" t="s">
        <v>183</v>
      </c>
      <c r="D205" s="108" t="s">
        <v>47</v>
      </c>
    </row>
    <row r="206" spans="1:4">
      <c r="A206" s="109"/>
      <c r="B206" s="104" t="s">
        <v>185</v>
      </c>
      <c r="C206" s="114" t="s">
        <v>186</v>
      </c>
      <c r="D206" s="108" t="s">
        <v>47</v>
      </c>
    </row>
    <row r="207" spans="1:4">
      <c r="A207" s="109"/>
      <c r="B207" s="104" t="s">
        <v>187</v>
      </c>
      <c r="C207" s="105" t="s">
        <v>171</v>
      </c>
      <c r="D207" s="108" t="s">
        <v>5</v>
      </c>
    </row>
    <row r="208" spans="1:4">
      <c r="A208" s="109"/>
      <c r="B208" s="104" t="s">
        <v>189</v>
      </c>
      <c r="C208" s="105" t="s">
        <v>193</v>
      </c>
      <c r="D208" s="108" t="s">
        <v>5</v>
      </c>
    </row>
    <row r="209" spans="1:4">
      <c r="A209" s="109"/>
      <c r="B209" s="104" t="s">
        <v>190</v>
      </c>
      <c r="C209" s="105" t="s">
        <v>171</v>
      </c>
      <c r="D209" s="108" t="s">
        <v>5</v>
      </c>
    </row>
    <row r="210" spans="1:4">
      <c r="A210" s="109"/>
      <c r="B210" s="104" t="s">
        <v>194</v>
      </c>
      <c r="C210" s="114" t="s">
        <v>195</v>
      </c>
      <c r="D210" s="108" t="s">
        <v>47</v>
      </c>
    </row>
    <row r="211" spans="1:4">
      <c r="A211" s="109"/>
      <c r="B211" s="104" t="s">
        <v>196</v>
      </c>
      <c r="C211" s="105" t="s">
        <v>171</v>
      </c>
      <c r="D211" s="108" t="s">
        <v>5</v>
      </c>
    </row>
    <row r="212" spans="1:4">
      <c r="A212" s="109"/>
      <c r="B212" s="104" t="s">
        <v>118</v>
      </c>
      <c r="C212" s="105" t="s">
        <v>171</v>
      </c>
      <c r="D212" s="108" t="s">
        <v>5</v>
      </c>
    </row>
    <row r="213" spans="1:4">
      <c r="A213" s="109"/>
      <c r="B213" s="104" t="s">
        <v>197</v>
      </c>
      <c r="C213" s="114" t="s">
        <v>198</v>
      </c>
      <c r="D213" s="108" t="s">
        <v>47</v>
      </c>
    </row>
    <row r="214" spans="1:4">
      <c r="A214" s="109"/>
      <c r="B214" s="104" t="s">
        <v>199</v>
      </c>
      <c r="C214" s="105" t="s">
        <v>171</v>
      </c>
      <c r="D214" s="108" t="s">
        <v>5</v>
      </c>
    </row>
    <row r="215" spans="1:4">
      <c r="A215" s="109"/>
      <c r="B215" s="104" t="s">
        <v>200</v>
      </c>
      <c r="C215" s="114" t="s">
        <v>97</v>
      </c>
      <c r="D215" s="108" t="s">
        <v>47</v>
      </c>
    </row>
    <row r="217" spans="1:4">
      <c r="A217" s="107">
        <v>45980</v>
      </c>
      <c r="B217" s="118" t="s">
        <v>50</v>
      </c>
      <c r="C217" s="114" t="s">
        <v>106</v>
      </c>
      <c r="D217" s="103" t="s">
        <v>47</v>
      </c>
    </row>
    <row r="218" spans="1:4">
      <c r="A218" s="100"/>
      <c r="B218" s="118" t="s">
        <v>96</v>
      </c>
      <c r="C218" s="105" t="s">
        <v>171</v>
      </c>
      <c r="D218" s="103" t="s">
        <v>5</v>
      </c>
    </row>
    <row r="219" spans="1:4">
      <c r="A219" s="100"/>
      <c r="B219" s="118" t="s">
        <v>144</v>
      </c>
      <c r="C219" s="114" t="s">
        <v>134</v>
      </c>
      <c r="D219" s="103" t="s">
        <v>47</v>
      </c>
    </row>
    <row r="220" spans="1:4">
      <c r="A220" s="100"/>
      <c r="B220" s="104" t="s">
        <v>107</v>
      </c>
      <c r="C220" s="114" t="s">
        <v>156</v>
      </c>
      <c r="D220" s="103" t="s">
        <v>47</v>
      </c>
    </row>
    <row r="221" spans="1:4">
      <c r="A221" s="100"/>
      <c r="B221" s="104" t="s">
        <v>128</v>
      </c>
      <c r="C221" s="114" t="s">
        <v>151</v>
      </c>
      <c r="D221" s="103" t="s">
        <v>47</v>
      </c>
    </row>
    <row r="222" spans="1:4">
      <c r="A222" s="100"/>
      <c r="B222" s="104" t="s">
        <v>160</v>
      </c>
      <c r="C222" s="97" t="s">
        <v>161</v>
      </c>
      <c r="D222" s="103" t="s">
        <v>47</v>
      </c>
    </row>
    <row r="223" spans="1:4">
      <c r="A223" s="100"/>
      <c r="B223" s="104" t="s">
        <v>165</v>
      </c>
      <c r="C223" s="114" t="s">
        <v>201</v>
      </c>
      <c r="D223" s="103" t="s">
        <v>47</v>
      </c>
    </row>
    <row r="224" spans="1:4">
      <c r="A224" s="100"/>
      <c r="B224" s="104" t="s">
        <v>172</v>
      </c>
      <c r="C224" s="114" t="s">
        <v>202</v>
      </c>
      <c r="D224" s="103" t="s">
        <v>47</v>
      </c>
    </row>
    <row r="225" spans="1:4">
      <c r="A225" s="100"/>
      <c r="B225" s="104" t="s">
        <v>181</v>
      </c>
      <c r="C225" s="114" t="s">
        <v>97</v>
      </c>
      <c r="D225" s="103" t="s">
        <v>47</v>
      </c>
    </row>
    <row r="226" spans="1:4">
      <c r="A226" s="100"/>
      <c r="B226" s="104" t="s">
        <v>182</v>
      </c>
      <c r="C226" s="105" t="s">
        <v>171</v>
      </c>
      <c r="D226" s="103" t="s">
        <v>5</v>
      </c>
    </row>
    <row r="227" spans="1:4">
      <c r="A227" s="100"/>
      <c r="B227" s="104" t="s">
        <v>185</v>
      </c>
      <c r="C227" s="114" t="s">
        <v>186</v>
      </c>
      <c r="D227" s="103" t="s">
        <v>47</v>
      </c>
    </row>
    <row r="228" spans="1:4">
      <c r="A228" s="100"/>
      <c r="B228" s="104" t="s">
        <v>194</v>
      </c>
      <c r="C228" s="114" t="s">
        <v>195</v>
      </c>
      <c r="D228" s="103" t="s">
        <v>47</v>
      </c>
    </row>
    <row r="229" spans="1:4">
      <c r="A229" s="100"/>
      <c r="B229" s="104" t="s">
        <v>197</v>
      </c>
      <c r="C229" s="105" t="s">
        <v>203</v>
      </c>
      <c r="D229" s="103" t="s">
        <v>5</v>
      </c>
    </row>
    <row r="230" spans="1:4">
      <c r="A230" s="100"/>
      <c r="B230" s="104" t="s">
        <v>200</v>
      </c>
      <c r="C230" s="105" t="s">
        <v>171</v>
      </c>
      <c r="D230" s="103" t="s">
        <v>5</v>
      </c>
    </row>
    <row r="231" spans="1:4">
      <c r="A231" s="100"/>
      <c r="B231" s="104" t="s">
        <v>204</v>
      </c>
      <c r="C231" s="105" t="s">
        <v>171</v>
      </c>
      <c r="D231" s="103" t="s">
        <v>5</v>
      </c>
    </row>
    <row r="232" spans="1:4">
      <c r="A232" s="100"/>
      <c r="B232" s="104" t="s">
        <v>205</v>
      </c>
      <c r="C232" s="105" t="s">
        <v>171</v>
      </c>
      <c r="D232" s="103" t="s">
        <v>5</v>
      </c>
    </row>
    <row r="233" spans="1:4">
      <c r="A233" s="100"/>
      <c r="B233" s="104" t="s">
        <v>206</v>
      </c>
      <c r="C233" s="105" t="s">
        <v>171</v>
      </c>
      <c r="D233" s="103" t="s">
        <v>5</v>
      </c>
    </row>
    <row r="234" spans="1:4">
      <c r="A234" s="106"/>
      <c r="B234" s="104" t="s">
        <v>207</v>
      </c>
      <c r="C234" s="114" t="s">
        <v>97</v>
      </c>
      <c r="D234" s="108" t="s">
        <v>47</v>
      </c>
    </row>
    <row r="236" spans="1:4">
      <c r="A236" s="107">
        <v>45981</v>
      </c>
      <c r="B236" s="119" t="s">
        <v>50</v>
      </c>
      <c r="C236" s="114" t="s">
        <v>106</v>
      </c>
      <c r="D236" s="108" t="s">
        <v>47</v>
      </c>
    </row>
    <row r="237" spans="1:4">
      <c r="A237" s="100"/>
      <c r="B237" s="119" t="s">
        <v>144</v>
      </c>
      <c r="C237" s="114" t="s">
        <v>134</v>
      </c>
      <c r="D237" s="108" t="s">
        <v>47</v>
      </c>
    </row>
    <row r="238" spans="1:4">
      <c r="A238" s="100"/>
      <c r="B238" s="110" t="s">
        <v>107</v>
      </c>
      <c r="C238" s="114" t="s">
        <v>156</v>
      </c>
      <c r="D238" s="108" t="s">
        <v>47</v>
      </c>
    </row>
    <row r="239" spans="1:4">
      <c r="A239" s="100"/>
      <c r="B239" s="110" t="s">
        <v>128</v>
      </c>
      <c r="C239" s="114" t="s">
        <v>151</v>
      </c>
      <c r="D239" s="108" t="s">
        <v>47</v>
      </c>
    </row>
    <row r="240" spans="1:4">
      <c r="A240" s="100"/>
      <c r="B240" s="110" t="s">
        <v>160</v>
      </c>
      <c r="C240" s="97" t="s">
        <v>161</v>
      </c>
      <c r="D240" s="108" t="s">
        <v>47</v>
      </c>
    </row>
    <row r="241" spans="1:4">
      <c r="A241" s="100"/>
      <c r="B241" s="110" t="s">
        <v>165</v>
      </c>
      <c r="C241" s="114" t="s">
        <v>201</v>
      </c>
      <c r="D241" s="108" t="s">
        <v>47</v>
      </c>
    </row>
    <row r="242" spans="1:4">
      <c r="A242" s="100"/>
      <c r="B242" s="110" t="s">
        <v>172</v>
      </c>
      <c r="C242" s="114" t="s">
        <v>202</v>
      </c>
      <c r="D242" s="108" t="s">
        <v>47</v>
      </c>
    </row>
    <row r="243" spans="1:4">
      <c r="A243" s="100"/>
      <c r="B243" s="110" t="s">
        <v>181</v>
      </c>
      <c r="C243" s="105" t="s">
        <v>208</v>
      </c>
      <c r="D243" s="108" t="s">
        <v>5</v>
      </c>
    </row>
    <row r="244" spans="1:4">
      <c r="A244" s="100"/>
      <c r="B244" s="110" t="s">
        <v>185</v>
      </c>
      <c r="C244" s="114" t="s">
        <v>186</v>
      </c>
      <c r="D244" s="108" t="s">
        <v>47</v>
      </c>
    </row>
    <row r="245" spans="1:4">
      <c r="A245" s="100"/>
      <c r="B245" s="110" t="s">
        <v>194</v>
      </c>
      <c r="C245" s="114" t="s">
        <v>195</v>
      </c>
      <c r="D245" s="108" t="s">
        <v>47</v>
      </c>
    </row>
    <row r="246" spans="1:4">
      <c r="A246" s="100"/>
      <c r="B246" s="110" t="s">
        <v>207</v>
      </c>
      <c r="C246" s="114" t="s">
        <v>97</v>
      </c>
      <c r="D246" s="108" t="s">
        <v>47</v>
      </c>
    </row>
    <row r="247" spans="1:4">
      <c r="A247" s="100"/>
      <c r="B247" s="110" t="s">
        <v>209</v>
      </c>
      <c r="C247" s="105" t="s">
        <v>171</v>
      </c>
      <c r="D247" s="108" t="s">
        <v>5</v>
      </c>
    </row>
    <row r="248" spans="1:4">
      <c r="A248" s="100"/>
      <c r="B248" s="110" t="s">
        <v>210</v>
      </c>
      <c r="C248" s="105" t="s">
        <v>171</v>
      </c>
      <c r="D248" s="108" t="s">
        <v>5</v>
      </c>
    </row>
    <row r="249" spans="1:4">
      <c r="A249" s="100"/>
      <c r="B249" s="120" t="s">
        <v>211</v>
      </c>
      <c r="C249" s="121" t="s">
        <v>97</v>
      </c>
      <c r="D249" s="122" t="s">
        <v>47</v>
      </c>
    </row>
    <row r="250" spans="1:4">
      <c r="A250" s="106"/>
      <c r="B250" s="120" t="s">
        <v>212</v>
      </c>
      <c r="C250" s="121" t="s">
        <v>97</v>
      </c>
      <c r="D250" s="122" t="s">
        <v>47</v>
      </c>
    </row>
    <row r="252" spans="1:4">
      <c r="A252" s="107">
        <v>45982</v>
      </c>
      <c r="B252" s="118" t="s">
        <v>50</v>
      </c>
      <c r="C252" s="114" t="s">
        <v>106</v>
      </c>
      <c r="D252" s="108" t="s">
        <v>47</v>
      </c>
    </row>
    <row r="253" spans="1:4">
      <c r="A253" s="100"/>
      <c r="B253" s="118" t="s">
        <v>144</v>
      </c>
      <c r="C253" s="114" t="s">
        <v>134</v>
      </c>
      <c r="D253" s="108" t="s">
        <v>47</v>
      </c>
    </row>
    <row r="254" spans="1:4">
      <c r="A254" s="100"/>
      <c r="B254" s="104" t="s">
        <v>107</v>
      </c>
      <c r="C254" s="114" t="s">
        <v>156</v>
      </c>
      <c r="D254" s="108" t="s">
        <v>47</v>
      </c>
    </row>
    <row r="255" spans="1:4">
      <c r="A255" s="100"/>
      <c r="B255" s="104" t="s">
        <v>128</v>
      </c>
      <c r="C255" s="114" t="s">
        <v>151</v>
      </c>
      <c r="D255" s="108" t="s">
        <v>47</v>
      </c>
    </row>
    <row r="256" spans="1:4">
      <c r="A256" s="100"/>
      <c r="B256" s="104" t="s">
        <v>160</v>
      </c>
      <c r="C256" s="97" t="s">
        <v>161</v>
      </c>
      <c r="D256" s="108" t="s">
        <v>47</v>
      </c>
    </row>
    <row r="257" spans="1:4">
      <c r="A257" s="100"/>
      <c r="B257" s="104" t="s">
        <v>165</v>
      </c>
      <c r="C257" s="114" t="s">
        <v>201</v>
      </c>
      <c r="D257" s="108" t="s">
        <v>47</v>
      </c>
    </row>
    <row r="258" spans="1:4">
      <c r="A258" s="100"/>
      <c r="B258" s="104" t="s">
        <v>172</v>
      </c>
      <c r="C258" s="97" t="s">
        <v>202</v>
      </c>
      <c r="D258" s="108" t="s">
        <v>47</v>
      </c>
    </row>
    <row r="259" spans="1:4">
      <c r="A259" s="100"/>
      <c r="B259" s="104" t="s">
        <v>185</v>
      </c>
      <c r="C259" s="114" t="s">
        <v>186</v>
      </c>
      <c r="D259" s="108" t="s">
        <v>47</v>
      </c>
    </row>
    <row r="260" spans="1:4">
      <c r="A260" s="100"/>
      <c r="B260" s="104" t="s">
        <v>194</v>
      </c>
      <c r="C260" s="114" t="s">
        <v>195</v>
      </c>
      <c r="D260" s="108" t="s">
        <v>47</v>
      </c>
    </row>
    <row r="261" spans="1:4">
      <c r="A261" s="100"/>
      <c r="B261" s="104" t="s">
        <v>207</v>
      </c>
      <c r="C261" s="97" t="s">
        <v>97</v>
      </c>
      <c r="D261" s="108" t="s">
        <v>47</v>
      </c>
    </row>
    <row r="262" spans="1:4">
      <c r="A262" s="100"/>
      <c r="B262" s="120" t="s">
        <v>211</v>
      </c>
      <c r="C262" s="121" t="s">
        <v>97</v>
      </c>
      <c r="D262" s="122" t="s">
        <v>47</v>
      </c>
    </row>
    <row r="263" spans="1:4">
      <c r="A263" s="100"/>
      <c r="B263" s="120" t="s">
        <v>212</v>
      </c>
      <c r="C263" s="121" t="s">
        <v>97</v>
      </c>
      <c r="D263" s="122" t="s">
        <v>47</v>
      </c>
    </row>
    <row r="264" spans="1:4">
      <c r="A264" s="100"/>
      <c r="B264" s="104" t="s">
        <v>213</v>
      </c>
      <c r="C264" s="114" t="s">
        <v>214</v>
      </c>
      <c r="D264" s="108" t="s">
        <v>47</v>
      </c>
    </row>
    <row r="265" spans="1:4">
      <c r="A265" s="106"/>
      <c r="B265" s="104" t="s">
        <v>215</v>
      </c>
      <c r="C265" s="105" t="s">
        <v>171</v>
      </c>
      <c r="D265" s="108" t="s">
        <v>5</v>
      </c>
    </row>
    <row r="267" spans="1:4">
      <c r="A267" s="107">
        <v>45983</v>
      </c>
      <c r="B267" s="118" t="s">
        <v>50</v>
      </c>
      <c r="C267" s="114" t="s">
        <v>106</v>
      </c>
      <c r="D267" s="108" t="s">
        <v>47</v>
      </c>
    </row>
    <row r="268" spans="1:4">
      <c r="A268" s="100"/>
      <c r="B268" s="118" t="s">
        <v>144</v>
      </c>
      <c r="C268" s="114" t="s">
        <v>134</v>
      </c>
      <c r="D268" s="108" t="s">
        <v>47</v>
      </c>
    </row>
    <row r="269" spans="1:4">
      <c r="A269" s="100"/>
      <c r="B269" s="104" t="s">
        <v>107</v>
      </c>
      <c r="C269" s="114" t="s">
        <v>156</v>
      </c>
      <c r="D269" s="108" t="s">
        <v>47</v>
      </c>
    </row>
    <row r="270" spans="1:4">
      <c r="A270" s="100"/>
      <c r="B270" s="104" t="s">
        <v>128</v>
      </c>
      <c r="C270" s="114" t="s">
        <v>151</v>
      </c>
      <c r="D270" s="108" t="s">
        <v>47</v>
      </c>
    </row>
    <row r="271" spans="1:4">
      <c r="A271" s="100"/>
      <c r="B271" s="104" t="s">
        <v>160</v>
      </c>
      <c r="C271" s="97" t="s">
        <v>161</v>
      </c>
      <c r="D271" s="108" t="s">
        <v>47</v>
      </c>
    </row>
    <row r="272" spans="1:4">
      <c r="A272" s="100"/>
      <c r="B272" s="104" t="s">
        <v>165</v>
      </c>
      <c r="C272" s="114" t="s">
        <v>201</v>
      </c>
      <c r="D272" s="108" t="s">
        <v>47</v>
      </c>
    </row>
    <row r="273" spans="1:4">
      <c r="A273" s="100"/>
      <c r="B273" s="104" t="s">
        <v>172</v>
      </c>
      <c r="C273" s="97" t="s">
        <v>202</v>
      </c>
      <c r="D273" s="108" t="s">
        <v>47</v>
      </c>
    </row>
    <row r="274" spans="1:4">
      <c r="A274" s="100"/>
      <c r="B274" s="104" t="s">
        <v>185</v>
      </c>
      <c r="C274" s="114" t="s">
        <v>186</v>
      </c>
      <c r="D274" s="108" t="s">
        <v>47</v>
      </c>
    </row>
    <row r="275" spans="1:4">
      <c r="A275" s="100"/>
      <c r="B275" s="104" t="s">
        <v>194</v>
      </c>
      <c r="C275" s="114" t="s">
        <v>195</v>
      </c>
      <c r="D275" s="108" t="s">
        <v>47</v>
      </c>
    </row>
    <row r="276" spans="1:4">
      <c r="A276" s="100"/>
      <c r="B276" s="104" t="s">
        <v>207</v>
      </c>
      <c r="C276" s="97" t="s">
        <v>216</v>
      </c>
      <c r="D276" s="108" t="s">
        <v>47</v>
      </c>
    </row>
    <row r="277" spans="1:4">
      <c r="A277" s="100"/>
      <c r="B277" s="120" t="s">
        <v>211</v>
      </c>
      <c r="C277" s="121" t="s">
        <v>97</v>
      </c>
      <c r="D277" s="122" t="s">
        <v>47</v>
      </c>
    </row>
    <row r="278" spans="1:4">
      <c r="A278" s="100"/>
      <c r="B278" s="120" t="s">
        <v>212</v>
      </c>
      <c r="C278" s="121" t="s">
        <v>97</v>
      </c>
      <c r="D278" s="122" t="s">
        <v>47</v>
      </c>
    </row>
    <row r="279" spans="1:4">
      <c r="A279" s="100"/>
      <c r="B279" s="104" t="s">
        <v>213</v>
      </c>
      <c r="C279" s="114" t="s">
        <v>214</v>
      </c>
      <c r="D279" s="108" t="s">
        <v>47</v>
      </c>
    </row>
    <row r="280" spans="1:4">
      <c r="A280" s="100"/>
      <c r="B280" s="104" t="s">
        <v>217</v>
      </c>
      <c r="C280" s="114" t="s">
        <v>218</v>
      </c>
      <c r="D280" s="108" t="s">
        <v>47</v>
      </c>
    </row>
    <row r="281" spans="1:4">
      <c r="A281" s="100"/>
      <c r="B281" s="104" t="s">
        <v>118</v>
      </c>
      <c r="C281" s="114" t="s">
        <v>218</v>
      </c>
      <c r="D281" s="108" t="s">
        <v>47</v>
      </c>
    </row>
    <row r="282" spans="1:4">
      <c r="A282" s="100"/>
      <c r="B282" s="104" t="s">
        <v>219</v>
      </c>
      <c r="C282" s="114" t="s">
        <v>220</v>
      </c>
      <c r="D282" s="108" t="s">
        <v>47</v>
      </c>
    </row>
    <row r="283" spans="1:4">
      <c r="A283" s="100"/>
      <c r="B283" s="104" t="s">
        <v>221</v>
      </c>
      <c r="C283" s="114" t="s">
        <v>222</v>
      </c>
      <c r="D283" s="108" t="s">
        <v>47</v>
      </c>
    </row>
    <row r="284" spans="1:4">
      <c r="A284" s="100"/>
      <c r="B284" s="104" t="s">
        <v>223</v>
      </c>
      <c r="C284" s="105" t="s">
        <v>171</v>
      </c>
      <c r="D284" s="108" t="s">
        <v>5</v>
      </c>
    </row>
    <row r="285" spans="1:4">
      <c r="A285" s="106"/>
      <c r="B285" s="104" t="s">
        <v>224</v>
      </c>
      <c r="C285" s="114" t="s">
        <v>225</v>
      </c>
      <c r="D285" s="108" t="s">
        <v>47</v>
      </c>
    </row>
    <row r="287" spans="1:4">
      <c r="A287" s="107">
        <v>45985</v>
      </c>
      <c r="B287" s="118" t="s">
        <v>50</v>
      </c>
      <c r="C287" s="114" t="s">
        <v>106</v>
      </c>
      <c r="D287" s="108" t="s">
        <v>47</v>
      </c>
    </row>
    <row r="288" spans="1:4">
      <c r="A288" s="100"/>
      <c r="B288" s="118" t="s">
        <v>144</v>
      </c>
      <c r="C288" s="114" t="s">
        <v>134</v>
      </c>
      <c r="D288" s="108" t="s">
        <v>47</v>
      </c>
    </row>
    <row r="289" spans="1:4">
      <c r="A289" s="100"/>
      <c r="B289" s="104" t="s">
        <v>107</v>
      </c>
      <c r="C289" s="97" t="s">
        <v>226</v>
      </c>
      <c r="D289" s="108" t="s">
        <v>47</v>
      </c>
    </row>
    <row r="290" spans="1:4">
      <c r="A290" s="100"/>
      <c r="B290" s="104" t="s">
        <v>128</v>
      </c>
      <c r="C290" s="105" t="s">
        <v>227</v>
      </c>
      <c r="D290" s="108" t="s">
        <v>5</v>
      </c>
    </row>
    <row r="291" spans="1:4">
      <c r="A291" s="100"/>
      <c r="B291" s="104" t="s">
        <v>160</v>
      </c>
      <c r="C291" s="97" t="s">
        <v>228</v>
      </c>
      <c r="D291" s="108" t="s">
        <v>47</v>
      </c>
    </row>
    <row r="292" spans="1:4">
      <c r="A292" s="100"/>
      <c r="B292" s="104" t="s">
        <v>165</v>
      </c>
      <c r="C292" s="105" t="s">
        <v>229</v>
      </c>
      <c r="D292" s="108" t="s">
        <v>5</v>
      </c>
    </row>
    <row r="293" spans="1:4">
      <c r="A293" s="100"/>
      <c r="B293" s="104" t="s">
        <v>172</v>
      </c>
      <c r="C293" s="97" t="s">
        <v>202</v>
      </c>
      <c r="D293" s="108" t="s">
        <v>47</v>
      </c>
    </row>
    <row r="294" spans="1:4">
      <c r="A294" s="100"/>
      <c r="B294" s="104" t="s">
        <v>185</v>
      </c>
      <c r="C294" s="114" t="s">
        <v>230</v>
      </c>
      <c r="D294" s="108" t="s">
        <v>47</v>
      </c>
    </row>
    <row r="295" spans="1:4">
      <c r="A295" s="100"/>
      <c r="B295" s="104" t="s">
        <v>194</v>
      </c>
      <c r="C295" s="105" t="s">
        <v>231</v>
      </c>
      <c r="D295" s="108" t="s">
        <v>5</v>
      </c>
    </row>
    <row r="296" spans="1:4">
      <c r="A296" s="100"/>
      <c r="B296" s="104" t="s">
        <v>207</v>
      </c>
      <c r="C296" s="97" t="s">
        <v>216</v>
      </c>
      <c r="D296" s="108" t="s">
        <v>47</v>
      </c>
    </row>
    <row r="297" spans="1:4">
      <c r="A297" s="100"/>
      <c r="B297" s="120" t="s">
        <v>211</v>
      </c>
      <c r="C297" s="117" t="s">
        <v>232</v>
      </c>
      <c r="D297" s="122" t="s">
        <v>5</v>
      </c>
    </row>
    <row r="298" spans="1:4">
      <c r="A298" s="100"/>
      <c r="B298" s="120" t="s">
        <v>212</v>
      </c>
      <c r="C298" s="121" t="s">
        <v>97</v>
      </c>
      <c r="D298" s="122" t="s">
        <v>47</v>
      </c>
    </row>
    <row r="299" spans="1:4">
      <c r="A299" s="100"/>
      <c r="B299" s="104" t="s">
        <v>213</v>
      </c>
      <c r="C299" s="105" t="s">
        <v>233</v>
      </c>
      <c r="D299" s="108" t="s">
        <v>5</v>
      </c>
    </row>
    <row r="300" spans="1:4">
      <c r="A300" s="100"/>
      <c r="B300" s="104" t="s">
        <v>217</v>
      </c>
      <c r="C300" s="114" t="s">
        <v>218</v>
      </c>
      <c r="D300" s="108" t="s">
        <v>47</v>
      </c>
    </row>
    <row r="301" spans="1:4">
      <c r="A301" s="100"/>
      <c r="B301" s="104" t="s">
        <v>118</v>
      </c>
      <c r="C301" s="114" t="s">
        <v>234</v>
      </c>
      <c r="D301" s="108" t="s">
        <v>47</v>
      </c>
    </row>
    <row r="302" spans="1:4">
      <c r="A302" s="100"/>
      <c r="B302" s="104" t="s">
        <v>219</v>
      </c>
      <c r="C302" s="105" t="s">
        <v>235</v>
      </c>
      <c r="D302" s="108" t="s">
        <v>5</v>
      </c>
    </row>
    <row r="303" spans="1:4">
      <c r="A303" s="100"/>
      <c r="B303" s="104" t="s">
        <v>221</v>
      </c>
      <c r="C303" s="114" t="s">
        <v>222</v>
      </c>
      <c r="D303" s="108" t="s">
        <v>47</v>
      </c>
    </row>
    <row r="304" spans="1:4">
      <c r="A304" s="100"/>
      <c r="B304" s="104" t="s">
        <v>224</v>
      </c>
      <c r="C304" s="105" t="s">
        <v>236</v>
      </c>
      <c r="D304" s="108" t="s">
        <v>5</v>
      </c>
    </row>
    <row r="305" spans="1:4">
      <c r="A305" s="100"/>
      <c r="B305" s="104" t="s">
        <v>237</v>
      </c>
      <c r="C305" s="114" t="s">
        <v>97</v>
      </c>
      <c r="D305" s="108" t="s">
        <v>47</v>
      </c>
    </row>
    <row r="306" spans="1:4">
      <c r="A306" s="106"/>
      <c r="B306" s="104" t="s">
        <v>238</v>
      </c>
      <c r="C306" s="114" t="s">
        <v>239</v>
      </c>
      <c r="D306" s="108" t="s">
        <v>47</v>
      </c>
    </row>
    <row r="308" spans="1:4">
      <c r="A308" s="107">
        <v>45986</v>
      </c>
      <c r="B308" s="118" t="s">
        <v>50</v>
      </c>
      <c r="C308" s="114" t="s">
        <v>106</v>
      </c>
      <c r="D308" s="108" t="s">
        <v>47</v>
      </c>
    </row>
    <row r="309" spans="1:4">
      <c r="A309" s="100"/>
      <c r="B309" s="118" t="s">
        <v>144</v>
      </c>
      <c r="C309" s="114" t="s">
        <v>134</v>
      </c>
      <c r="D309" s="108" t="s">
        <v>47</v>
      </c>
    </row>
    <row r="310" spans="1:4">
      <c r="A310" s="100"/>
      <c r="B310" s="104" t="s">
        <v>107</v>
      </c>
      <c r="C310" s="97" t="s">
        <v>226</v>
      </c>
      <c r="D310" s="108" t="s">
        <v>47</v>
      </c>
    </row>
    <row r="311" spans="1:4">
      <c r="A311" s="100"/>
      <c r="B311" s="104" t="s">
        <v>160</v>
      </c>
      <c r="C311" s="97" t="s">
        <v>228</v>
      </c>
      <c r="D311" s="108" t="s">
        <v>47</v>
      </c>
    </row>
    <row r="312" spans="1:4">
      <c r="A312" s="100"/>
      <c r="B312" s="104" t="s">
        <v>172</v>
      </c>
      <c r="C312" s="97" t="s">
        <v>202</v>
      </c>
      <c r="D312" s="108" t="s">
        <v>47</v>
      </c>
    </row>
    <row r="313" spans="1:4">
      <c r="A313" s="100"/>
      <c r="B313" s="104" t="s">
        <v>185</v>
      </c>
      <c r="C313" s="105" t="s">
        <v>171</v>
      </c>
      <c r="D313" s="108" t="s">
        <v>5</v>
      </c>
    </row>
    <row r="314" spans="1:4">
      <c r="A314" s="100"/>
      <c r="B314" s="104" t="s">
        <v>207</v>
      </c>
      <c r="C314" s="105" t="s">
        <v>240</v>
      </c>
      <c r="D314" s="108" t="s">
        <v>5</v>
      </c>
    </row>
    <row r="315" spans="1:4">
      <c r="A315" s="100"/>
      <c r="B315" s="120" t="s">
        <v>212</v>
      </c>
      <c r="C315" s="117" t="s">
        <v>241</v>
      </c>
      <c r="D315" s="122" t="s">
        <v>5</v>
      </c>
    </row>
    <row r="316" spans="1:4">
      <c r="A316" s="100"/>
      <c r="B316" s="104" t="s">
        <v>217</v>
      </c>
      <c r="C316" s="97" t="s">
        <v>242</v>
      </c>
      <c r="D316" s="108" t="s">
        <v>47</v>
      </c>
    </row>
    <row r="317" spans="1:4">
      <c r="A317" s="100"/>
      <c r="B317" s="104" t="s">
        <v>118</v>
      </c>
      <c r="C317" s="105" t="s">
        <v>171</v>
      </c>
      <c r="D317" s="108" t="s">
        <v>5</v>
      </c>
    </row>
    <row r="318" spans="1:4">
      <c r="A318" s="100"/>
      <c r="B318" s="104" t="s">
        <v>243</v>
      </c>
      <c r="C318" s="105" t="s">
        <v>171</v>
      </c>
      <c r="D318" s="108" t="s">
        <v>5</v>
      </c>
    </row>
    <row r="319" spans="1:4">
      <c r="A319" s="100"/>
      <c r="B319" s="104" t="s">
        <v>221</v>
      </c>
      <c r="C319" s="114" t="s">
        <v>244</v>
      </c>
      <c r="D319" s="108" t="s">
        <v>47</v>
      </c>
    </row>
    <row r="320" spans="1:4">
      <c r="A320" s="100"/>
      <c r="B320" s="104" t="s">
        <v>237</v>
      </c>
      <c r="C320" s="105" t="s">
        <v>171</v>
      </c>
      <c r="D320" s="108" t="s">
        <v>5</v>
      </c>
    </row>
    <row r="321" spans="1:4">
      <c r="A321" s="100"/>
      <c r="B321" s="104" t="s">
        <v>238</v>
      </c>
      <c r="C321" s="114" t="s">
        <v>245</v>
      </c>
      <c r="D321" s="108" t="s">
        <v>47</v>
      </c>
    </row>
    <row r="322" spans="1:4">
      <c r="A322" s="106"/>
      <c r="B322" s="104" t="s">
        <v>246</v>
      </c>
      <c r="C322" s="97" t="s">
        <v>247</v>
      </c>
      <c r="D322" s="108" t="s">
        <v>47</v>
      </c>
    </row>
    <row r="324" spans="1:4">
      <c r="A324" s="107">
        <v>45987</v>
      </c>
      <c r="B324" s="118" t="s">
        <v>50</v>
      </c>
      <c r="C324" s="114" t="s">
        <v>106</v>
      </c>
      <c r="D324" s="108" t="s">
        <v>47</v>
      </c>
    </row>
    <row r="325" spans="1:4">
      <c r="A325" s="100"/>
      <c r="B325" s="118" t="s">
        <v>144</v>
      </c>
      <c r="C325" s="114" t="s">
        <v>134</v>
      </c>
      <c r="D325" s="108" t="s">
        <v>47</v>
      </c>
    </row>
    <row r="326" spans="1:4">
      <c r="A326" s="100"/>
      <c r="B326" s="104" t="s">
        <v>107</v>
      </c>
      <c r="C326" s="97" t="s">
        <v>226</v>
      </c>
      <c r="D326" s="108" t="s">
        <v>47</v>
      </c>
    </row>
    <row r="327" spans="1:4">
      <c r="A327" s="100"/>
      <c r="B327" s="104" t="s">
        <v>160</v>
      </c>
      <c r="C327" s="97" t="s">
        <v>248</v>
      </c>
      <c r="D327" s="108" t="s">
        <v>47</v>
      </c>
    </row>
    <row r="328" spans="1:4">
      <c r="A328" s="100"/>
      <c r="B328" s="104" t="s">
        <v>172</v>
      </c>
      <c r="C328" s="97" t="s">
        <v>249</v>
      </c>
      <c r="D328" s="108" t="s">
        <v>47</v>
      </c>
    </row>
    <row r="329" spans="1:4">
      <c r="A329" s="100"/>
      <c r="B329" s="104" t="s">
        <v>217</v>
      </c>
      <c r="C329" s="105" t="s">
        <v>250</v>
      </c>
      <c r="D329" s="108" t="s">
        <v>5</v>
      </c>
    </row>
    <row r="330" spans="1:4">
      <c r="A330" s="100"/>
      <c r="B330" s="104" t="s">
        <v>221</v>
      </c>
      <c r="C330" s="114" t="s">
        <v>251</v>
      </c>
      <c r="D330" s="108" t="s">
        <v>47</v>
      </c>
    </row>
    <row r="331" spans="1:4">
      <c r="A331" s="100"/>
      <c r="B331" s="104" t="s">
        <v>238</v>
      </c>
      <c r="C331" s="114" t="s">
        <v>252</v>
      </c>
      <c r="D331" s="108" t="s">
        <v>47</v>
      </c>
    </row>
    <row r="332" spans="1:4">
      <c r="A332" s="100"/>
      <c r="B332" s="104" t="s">
        <v>253</v>
      </c>
      <c r="C332" s="97" t="s">
        <v>254</v>
      </c>
      <c r="D332" s="108" t="s">
        <v>47</v>
      </c>
    </row>
    <row r="333" spans="1:4">
      <c r="A333" s="100"/>
      <c r="B333" s="104" t="s">
        <v>255</v>
      </c>
      <c r="C333" s="105" t="s">
        <v>256</v>
      </c>
      <c r="D333" s="108" t="s">
        <v>5</v>
      </c>
    </row>
    <row r="334" spans="1:4">
      <c r="A334" s="100"/>
      <c r="B334" s="104" t="s">
        <v>257</v>
      </c>
      <c r="C334" s="105" t="s">
        <v>258</v>
      </c>
      <c r="D334" s="108" t="s">
        <v>5</v>
      </c>
    </row>
    <row r="335" spans="1:4">
      <c r="A335" s="100"/>
      <c r="B335" s="104" t="s">
        <v>259</v>
      </c>
      <c r="C335" s="105" t="s">
        <v>258</v>
      </c>
      <c r="D335" s="108" t="s">
        <v>5</v>
      </c>
    </row>
    <row r="336" spans="1:4">
      <c r="A336" s="100"/>
      <c r="B336" s="104" t="s">
        <v>260</v>
      </c>
      <c r="C336" s="97" t="s">
        <v>97</v>
      </c>
      <c r="D336" s="108" t="s">
        <v>47</v>
      </c>
    </row>
    <row r="337" spans="1:4">
      <c r="A337" s="100"/>
      <c r="B337" s="104" t="s">
        <v>261</v>
      </c>
      <c r="C337" s="97" t="s">
        <v>262</v>
      </c>
      <c r="D337" s="108" t="s">
        <v>47</v>
      </c>
    </row>
    <row r="338" spans="1:4">
      <c r="A338" s="106"/>
      <c r="B338" s="104" t="s">
        <v>263</v>
      </c>
      <c r="C338" s="105" t="s">
        <v>171</v>
      </c>
      <c r="D338" s="108" t="s">
        <v>5</v>
      </c>
    </row>
    <row r="340" spans="1:4">
      <c r="A340" s="107">
        <v>45988</v>
      </c>
      <c r="B340" s="118" t="s">
        <v>50</v>
      </c>
      <c r="C340" s="114" t="s">
        <v>106</v>
      </c>
      <c r="D340" s="108" t="s">
        <v>47</v>
      </c>
    </row>
    <row r="341" spans="1:4">
      <c r="A341" s="100"/>
      <c r="B341" s="118" t="s">
        <v>144</v>
      </c>
      <c r="C341" s="114" t="s">
        <v>134</v>
      </c>
      <c r="D341" s="108" t="s">
        <v>47</v>
      </c>
    </row>
    <row r="342" spans="1:4">
      <c r="A342" s="100"/>
      <c r="B342" s="104" t="s">
        <v>107</v>
      </c>
      <c r="C342" s="97" t="s">
        <v>264</v>
      </c>
      <c r="D342" s="108" t="s">
        <v>47</v>
      </c>
    </row>
    <row r="343" spans="1:4">
      <c r="A343" s="100"/>
      <c r="B343" s="104" t="s">
        <v>160</v>
      </c>
      <c r="C343" s="97" t="s">
        <v>265</v>
      </c>
      <c r="D343" s="108" t="s">
        <v>47</v>
      </c>
    </row>
    <row r="344" spans="1:4">
      <c r="A344" s="100"/>
      <c r="B344" s="104" t="s">
        <v>172</v>
      </c>
      <c r="C344" s="97" t="s">
        <v>249</v>
      </c>
      <c r="D344" s="108" t="s">
        <v>47</v>
      </c>
    </row>
    <row r="345" spans="1:4">
      <c r="A345" s="100"/>
      <c r="B345" s="104" t="s">
        <v>221</v>
      </c>
      <c r="C345" s="114" t="s">
        <v>251</v>
      </c>
      <c r="D345" s="108" t="s">
        <v>47</v>
      </c>
    </row>
    <row r="346" spans="1:4">
      <c r="A346" s="100"/>
      <c r="B346" s="104" t="s">
        <v>238</v>
      </c>
      <c r="C346" s="114" t="s">
        <v>266</v>
      </c>
      <c r="D346" s="108" t="s">
        <v>47</v>
      </c>
    </row>
    <row r="347" spans="1:4">
      <c r="A347" s="100"/>
      <c r="B347" s="104" t="s">
        <v>253</v>
      </c>
      <c r="C347" s="105" t="s">
        <v>171</v>
      </c>
      <c r="D347" s="108" t="s">
        <v>5</v>
      </c>
    </row>
    <row r="348" spans="1:4">
      <c r="A348" s="100"/>
      <c r="B348" s="104" t="s">
        <v>260</v>
      </c>
      <c r="C348" s="97" t="s">
        <v>97</v>
      </c>
      <c r="D348" s="108" t="s">
        <v>47</v>
      </c>
    </row>
    <row r="349" customFormat="1" spans="1:8">
      <c r="A349" s="100"/>
      <c r="B349" s="104" t="s">
        <v>261</v>
      </c>
      <c r="C349" s="105" t="s">
        <v>171</v>
      </c>
      <c r="D349" s="108" t="s">
        <v>5</v>
      </c>
      <c r="H349" s="94"/>
    </row>
    <row r="350" spans="1:4">
      <c r="A350" s="100"/>
      <c r="B350" s="104" t="s">
        <v>267</v>
      </c>
      <c r="C350" s="105" t="s">
        <v>171</v>
      </c>
      <c r="D350" s="108" t="s">
        <v>5</v>
      </c>
    </row>
    <row r="351" spans="1:4">
      <c r="A351" s="100"/>
      <c r="B351" s="104" t="s">
        <v>268</v>
      </c>
      <c r="C351" s="105" t="s">
        <v>171</v>
      </c>
      <c r="D351" s="108" t="s">
        <v>5</v>
      </c>
    </row>
    <row r="352" spans="1:4">
      <c r="A352" s="100"/>
      <c r="B352" s="104" t="s">
        <v>269</v>
      </c>
      <c r="C352" s="114" t="s">
        <v>270</v>
      </c>
      <c r="D352" s="108" t="s">
        <v>47</v>
      </c>
    </row>
    <row r="353" spans="1:4">
      <c r="A353" s="100"/>
      <c r="B353" s="104" t="s">
        <v>271</v>
      </c>
      <c r="C353" s="114" t="s">
        <v>270</v>
      </c>
      <c r="D353" s="108" t="s">
        <v>47</v>
      </c>
    </row>
    <row r="354" spans="1:4">
      <c r="A354" s="100"/>
      <c r="B354" s="104" t="s">
        <v>272</v>
      </c>
      <c r="C354" s="114" t="s">
        <v>270</v>
      </c>
      <c r="D354" s="108" t="s">
        <v>47</v>
      </c>
    </row>
    <row r="355" spans="1:4">
      <c r="A355" s="100"/>
      <c r="B355" s="104" t="s">
        <v>273</v>
      </c>
      <c r="C355" s="114" t="s">
        <v>97</v>
      </c>
      <c r="D355" s="108" t="s">
        <v>47</v>
      </c>
    </row>
    <row r="356" spans="1:4">
      <c r="A356" s="106"/>
      <c r="B356" s="104" t="s">
        <v>274</v>
      </c>
      <c r="C356" s="105" t="s">
        <v>171</v>
      </c>
      <c r="D356" s="108" t="s">
        <v>5</v>
      </c>
    </row>
    <row r="358" customFormat="1" spans="1:8">
      <c r="A358" s="107">
        <v>45989</v>
      </c>
      <c r="B358" s="118" t="s">
        <v>50</v>
      </c>
      <c r="C358" s="114" t="s">
        <v>106</v>
      </c>
      <c r="D358" s="108" t="s">
        <v>47</v>
      </c>
      <c r="H358" s="94"/>
    </row>
    <row r="359" customFormat="1" spans="1:8">
      <c r="A359" s="100"/>
      <c r="B359" s="118" t="s">
        <v>144</v>
      </c>
      <c r="C359" s="114" t="s">
        <v>134</v>
      </c>
      <c r="D359" s="108" t="s">
        <v>47</v>
      </c>
      <c r="H359" s="94"/>
    </row>
    <row r="360" customFormat="1" spans="1:8">
      <c r="A360" s="100"/>
      <c r="B360" s="104" t="s">
        <v>107</v>
      </c>
      <c r="C360" s="97" t="s">
        <v>264</v>
      </c>
      <c r="D360" s="108" t="s">
        <v>47</v>
      </c>
      <c r="H360" s="94"/>
    </row>
    <row r="361" customFormat="1" spans="1:8">
      <c r="A361" s="100"/>
      <c r="B361" s="104" t="s">
        <v>160</v>
      </c>
      <c r="C361" s="105" t="s">
        <v>171</v>
      </c>
      <c r="D361" s="108" t="s">
        <v>5</v>
      </c>
      <c r="H361" s="94"/>
    </row>
    <row r="362" customFormat="1" spans="1:8">
      <c r="A362" s="100"/>
      <c r="B362" s="104" t="s">
        <v>172</v>
      </c>
      <c r="C362" s="97" t="s">
        <v>249</v>
      </c>
      <c r="D362" s="108" t="s">
        <v>47</v>
      </c>
      <c r="H362" s="94"/>
    </row>
    <row r="363" customFormat="1" spans="1:8">
      <c r="A363" s="100"/>
      <c r="B363" s="104" t="s">
        <v>221</v>
      </c>
      <c r="C363" s="105" t="s">
        <v>275</v>
      </c>
      <c r="D363" s="108" t="s">
        <v>5</v>
      </c>
      <c r="H363" s="94"/>
    </row>
    <row r="364" customFormat="1" spans="1:8">
      <c r="A364" s="100"/>
      <c r="B364" s="104" t="s">
        <v>238</v>
      </c>
      <c r="C364" s="114" t="s">
        <v>266</v>
      </c>
      <c r="D364" s="108" t="s">
        <v>47</v>
      </c>
      <c r="H364" s="94"/>
    </row>
    <row r="365" customFormat="1" spans="1:8">
      <c r="A365" s="100"/>
      <c r="B365" s="104" t="s">
        <v>260</v>
      </c>
      <c r="C365" s="97" t="s">
        <v>97</v>
      </c>
      <c r="D365" s="108" t="s">
        <v>47</v>
      </c>
      <c r="H365" s="94"/>
    </row>
    <row r="366" customFormat="1" spans="1:8">
      <c r="A366" s="100"/>
      <c r="B366" s="104" t="s">
        <v>269</v>
      </c>
      <c r="C366" s="105" t="s">
        <v>171</v>
      </c>
      <c r="D366" s="108" t="s">
        <v>5</v>
      </c>
      <c r="H366" s="94"/>
    </row>
    <row r="367" customFormat="1" spans="1:8">
      <c r="A367" s="100"/>
      <c r="B367" s="104" t="s">
        <v>271</v>
      </c>
      <c r="C367" s="105" t="s">
        <v>171</v>
      </c>
      <c r="D367" s="108" t="s">
        <v>5</v>
      </c>
      <c r="H367" s="94"/>
    </row>
    <row r="368" customFormat="1" spans="1:8">
      <c r="A368" s="100"/>
      <c r="B368" s="104" t="s">
        <v>272</v>
      </c>
      <c r="C368" s="114" t="s">
        <v>276</v>
      </c>
      <c r="D368" s="108" t="s">
        <v>47</v>
      </c>
      <c r="H368" s="94"/>
    </row>
    <row r="369" customFormat="1" spans="1:8">
      <c r="A369" s="100"/>
      <c r="B369" s="104" t="s">
        <v>273</v>
      </c>
      <c r="C369" s="114" t="s">
        <v>97</v>
      </c>
      <c r="D369" s="108" t="s">
        <v>47</v>
      </c>
      <c r="H369" s="94"/>
    </row>
    <row r="370" spans="1:4">
      <c r="A370" s="106"/>
      <c r="B370" s="104" t="s">
        <v>277</v>
      </c>
      <c r="C370" s="114" t="s">
        <v>270</v>
      </c>
      <c r="D370" s="108" t="s">
        <v>47</v>
      </c>
    </row>
    <row r="372" spans="1:4">
      <c r="A372" s="109">
        <v>45990</v>
      </c>
      <c r="B372" s="118" t="s">
        <v>50</v>
      </c>
      <c r="C372" s="114" t="s">
        <v>106</v>
      </c>
      <c r="D372" s="108" t="s">
        <v>47</v>
      </c>
    </row>
    <row r="373" spans="1:4">
      <c r="A373" s="109"/>
      <c r="B373" s="118" t="s">
        <v>144</v>
      </c>
      <c r="C373" s="114" t="s">
        <v>134</v>
      </c>
      <c r="D373" s="108" t="s">
        <v>47</v>
      </c>
    </row>
    <row r="374" spans="1:4">
      <c r="A374" s="109"/>
      <c r="B374" s="104" t="s">
        <v>107</v>
      </c>
      <c r="C374" s="97" t="s">
        <v>264</v>
      </c>
      <c r="D374" s="108" t="s">
        <v>47</v>
      </c>
    </row>
    <row r="375" spans="1:4">
      <c r="A375" s="109"/>
      <c r="B375" s="104" t="s">
        <v>172</v>
      </c>
      <c r="C375" s="97" t="s">
        <v>249</v>
      </c>
      <c r="D375" s="108" t="s">
        <v>47</v>
      </c>
    </row>
    <row r="376" spans="1:4">
      <c r="A376" s="109"/>
      <c r="B376" s="104" t="s">
        <v>238</v>
      </c>
      <c r="C376" s="114" t="s">
        <v>278</v>
      </c>
      <c r="D376" s="108" t="s">
        <v>47</v>
      </c>
    </row>
    <row r="377" spans="1:4">
      <c r="A377" s="109"/>
      <c r="B377" s="104" t="s">
        <v>260</v>
      </c>
      <c r="C377" s="97" t="s">
        <v>97</v>
      </c>
      <c r="D377" s="108" t="s">
        <v>47</v>
      </c>
    </row>
    <row r="378" spans="1:4">
      <c r="A378" s="109"/>
      <c r="B378" s="104" t="s">
        <v>272</v>
      </c>
      <c r="C378" s="114" t="s">
        <v>276</v>
      </c>
      <c r="D378" s="108" t="s">
        <v>47</v>
      </c>
    </row>
    <row r="379" spans="1:4">
      <c r="A379" s="109"/>
      <c r="B379" s="104" t="s">
        <v>273</v>
      </c>
      <c r="C379" s="114" t="s">
        <v>97</v>
      </c>
      <c r="D379" s="108" t="s">
        <v>47</v>
      </c>
    </row>
    <row r="380" spans="1:4">
      <c r="A380" s="109"/>
      <c r="B380" s="104" t="s">
        <v>277</v>
      </c>
      <c r="C380" s="105" t="s">
        <v>171</v>
      </c>
      <c r="D380" s="108" t="s">
        <v>5</v>
      </c>
    </row>
    <row r="381" spans="1:4">
      <c r="A381" s="109"/>
      <c r="B381" s="104" t="s">
        <v>279</v>
      </c>
      <c r="C381" s="105" t="s">
        <v>171</v>
      </c>
      <c r="D381" s="108" t="s">
        <v>5</v>
      </c>
    </row>
    <row r="382" spans="1:4">
      <c r="A382" s="109"/>
      <c r="B382" s="104" t="s">
        <v>280</v>
      </c>
      <c r="C382" s="114" t="s">
        <v>270</v>
      </c>
      <c r="D382" s="108" t="s">
        <v>47</v>
      </c>
    </row>
    <row r="384" spans="1:4">
      <c r="A384" s="107">
        <v>45990</v>
      </c>
      <c r="B384" s="118" t="s">
        <v>50</v>
      </c>
      <c r="C384" s="114" t="s">
        <v>106</v>
      </c>
      <c r="D384" s="108" t="s">
        <v>47</v>
      </c>
    </row>
    <row r="385" spans="1:4">
      <c r="A385" s="100"/>
      <c r="B385" s="118" t="s">
        <v>144</v>
      </c>
      <c r="C385" s="114" t="s">
        <v>134</v>
      </c>
      <c r="D385" s="108" t="s">
        <v>47</v>
      </c>
    </row>
    <row r="386" spans="1:4">
      <c r="A386" s="100"/>
      <c r="B386" s="104" t="s">
        <v>107</v>
      </c>
      <c r="C386" s="97" t="s">
        <v>264</v>
      </c>
      <c r="D386" s="108" t="s">
        <v>47</v>
      </c>
    </row>
    <row r="387" spans="1:4">
      <c r="A387" s="100"/>
      <c r="B387" s="104" t="s">
        <v>172</v>
      </c>
      <c r="C387" s="97" t="s">
        <v>281</v>
      </c>
      <c r="D387" s="108" t="s">
        <v>47</v>
      </c>
    </row>
    <row r="388" spans="1:4">
      <c r="A388" s="100"/>
      <c r="B388" s="104" t="s">
        <v>238</v>
      </c>
      <c r="C388" s="114" t="s">
        <v>266</v>
      </c>
      <c r="D388" s="108" t="s">
        <v>47</v>
      </c>
    </row>
    <row r="389" spans="1:4">
      <c r="A389" s="100"/>
      <c r="B389" s="104" t="s">
        <v>260</v>
      </c>
      <c r="C389" s="97" t="s">
        <v>97</v>
      </c>
      <c r="D389" s="108" t="s">
        <v>47</v>
      </c>
    </row>
    <row r="390" spans="1:4">
      <c r="A390" s="100"/>
      <c r="B390" s="104" t="s">
        <v>272</v>
      </c>
      <c r="C390" s="114" t="s">
        <v>276</v>
      </c>
      <c r="D390" s="108" t="s">
        <v>47</v>
      </c>
    </row>
    <row r="391" spans="1:4">
      <c r="A391" s="100"/>
      <c r="B391" s="104" t="s">
        <v>273</v>
      </c>
      <c r="C391" s="114" t="s">
        <v>97</v>
      </c>
      <c r="D391" s="108" t="s">
        <v>47</v>
      </c>
    </row>
    <row r="392" spans="1:4">
      <c r="A392" s="100"/>
      <c r="B392" s="104" t="s">
        <v>280</v>
      </c>
      <c r="C392" s="114" t="s">
        <v>270</v>
      </c>
      <c r="D392" s="108" t="s">
        <v>47</v>
      </c>
    </row>
    <row r="393" spans="1:4">
      <c r="A393" s="100"/>
      <c r="B393" s="104" t="s">
        <v>282</v>
      </c>
      <c r="C393" s="105" t="s">
        <v>171</v>
      </c>
      <c r="D393" s="108" t="s">
        <v>5</v>
      </c>
    </row>
    <row r="394" spans="1:4">
      <c r="A394" s="100"/>
      <c r="B394" s="104" t="s">
        <v>283</v>
      </c>
      <c r="C394" s="105" t="s">
        <v>171</v>
      </c>
      <c r="D394" s="108" t="s">
        <v>5</v>
      </c>
    </row>
    <row r="395" spans="1:4">
      <c r="A395" s="100"/>
      <c r="B395" s="104" t="s">
        <v>284</v>
      </c>
      <c r="C395" s="114" t="s">
        <v>97</v>
      </c>
      <c r="D395" s="108" t="s">
        <v>47</v>
      </c>
    </row>
    <row r="396" spans="1:4">
      <c r="A396" s="106"/>
      <c r="B396" s="104" t="s">
        <v>285</v>
      </c>
      <c r="C396" s="114" t="s">
        <v>270</v>
      </c>
      <c r="D396" s="108" t="s">
        <v>47</v>
      </c>
    </row>
  </sheetData>
  <mergeCells count="30">
    <mergeCell ref="A2:A15"/>
    <mergeCell ref="A17:A21"/>
    <mergeCell ref="A23:A30"/>
    <mergeCell ref="A34:A44"/>
    <mergeCell ref="A50:A54"/>
    <mergeCell ref="A55:A58"/>
    <mergeCell ref="A60:A70"/>
    <mergeCell ref="A72:A82"/>
    <mergeCell ref="A84:A89"/>
    <mergeCell ref="A91:A96"/>
    <mergeCell ref="A98:A106"/>
    <mergeCell ref="A108:A122"/>
    <mergeCell ref="A124:A134"/>
    <mergeCell ref="A136:A146"/>
    <mergeCell ref="A148:A159"/>
    <mergeCell ref="A161:A173"/>
    <mergeCell ref="A175:A194"/>
    <mergeCell ref="A196:A215"/>
    <mergeCell ref="A217:A234"/>
    <mergeCell ref="A236:A250"/>
    <mergeCell ref="A252:A265"/>
    <mergeCell ref="A267:A285"/>
    <mergeCell ref="A287:A306"/>
    <mergeCell ref="A308:A322"/>
    <mergeCell ref="A324:A338"/>
    <mergeCell ref="A340:A356"/>
    <mergeCell ref="A358:A370"/>
    <mergeCell ref="A372:A382"/>
    <mergeCell ref="A384:A396"/>
    <mergeCell ref="D24:D25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5"/>
  <sheetViews>
    <sheetView zoomScale="70" zoomScaleNormal="70" workbookViewId="0">
      <pane ySplit="1" topLeftCell="A26" activePane="bottomLeft" state="frozen"/>
      <selection/>
      <selection pane="bottomLeft" activeCell="B15" sqref="B15"/>
    </sheetView>
  </sheetViews>
  <sheetFormatPr defaultColWidth="14.1619047619048" defaultRowHeight="15.75"/>
  <cols>
    <col min="1" max="1" width="16.1619047619048" style="55" customWidth="1"/>
    <col min="2" max="2" width="74.5714285714286" style="56" customWidth="1"/>
    <col min="3" max="3" width="99.2857142857143" style="57" customWidth="1"/>
    <col min="4" max="4" width="6.16190476190476" style="58" customWidth="1"/>
    <col min="5" max="5" width="12.3333333333333" style="57" customWidth="1"/>
    <col min="6" max="6" width="17.5047619047619" style="59" customWidth="1"/>
    <col min="7" max="7" width="11.3333333333333" style="60" customWidth="1"/>
    <col min="8" max="8" width="27.8285714285714" style="57" customWidth="1"/>
    <col min="9" max="9" width="9" style="60" customWidth="1"/>
    <col min="10" max="10" width="27.5047619047619" style="57" customWidth="1"/>
    <col min="11" max="11" width="12.5047619047619" style="57" customWidth="1"/>
    <col min="12" max="12" width="27.5047619047619" style="57" customWidth="1"/>
    <col min="13" max="13" width="14.8285714285714" style="57" customWidth="1"/>
    <col min="14" max="14" width="15.5047619047619" style="57" customWidth="1"/>
    <col min="15" max="15" width="19.1619047619048" style="57" customWidth="1"/>
    <col min="16" max="16" width="13.5047619047619" style="57" customWidth="1"/>
    <col min="17" max="17" width="14.5047619047619" style="57" customWidth="1"/>
    <col min="18" max="18" width="17.5047619047619" style="57" customWidth="1"/>
    <col min="19" max="16384" width="14.1619047619048" style="57"/>
  </cols>
  <sheetData>
    <row r="1" s="53" customFormat="1" spans="1:10">
      <c r="A1" s="61" t="s">
        <v>286</v>
      </c>
      <c r="B1" s="61" t="s">
        <v>287</v>
      </c>
      <c r="C1" s="61" t="s">
        <v>288</v>
      </c>
      <c r="D1" s="61" t="s">
        <v>289</v>
      </c>
      <c r="E1" s="61" t="s">
        <v>290</v>
      </c>
      <c r="F1" s="62" t="s">
        <v>291</v>
      </c>
      <c r="G1" s="61" t="s">
        <v>292</v>
      </c>
      <c r="H1" s="61" t="s">
        <v>293</v>
      </c>
      <c r="I1" s="85"/>
      <c r="J1" s="86" t="s">
        <v>294</v>
      </c>
    </row>
    <row r="2" spans="1:10">
      <c r="A2" s="63">
        <v>45954</v>
      </c>
      <c r="B2" s="64" t="s">
        <v>295</v>
      </c>
      <c r="C2" s="65" t="s">
        <v>296</v>
      </c>
      <c r="D2" s="66">
        <v>16</v>
      </c>
      <c r="E2" s="65">
        <f t="shared" ref="E2:E45" si="0">$J$18*D2</f>
        <v>4840</v>
      </c>
      <c r="F2" s="67">
        <f>SUM(E2)</f>
        <v>4840</v>
      </c>
      <c r="G2" s="65"/>
      <c r="H2" s="68">
        <f>SUM(F2:F45)</f>
        <v>195475.5</v>
      </c>
      <c r="J2" s="87">
        <v>2000</v>
      </c>
    </row>
    <row r="3" spans="1:10">
      <c r="A3" s="69">
        <v>45956</v>
      </c>
      <c r="B3" s="70" t="s">
        <v>297</v>
      </c>
      <c r="C3" s="71" t="s">
        <v>298</v>
      </c>
      <c r="D3" s="72">
        <v>5.7</v>
      </c>
      <c r="E3" s="71">
        <f t="shared" si="0"/>
        <v>1724.25</v>
      </c>
      <c r="F3" s="73">
        <f>SUM(E3:E5)</f>
        <v>4537.5</v>
      </c>
      <c r="G3" s="71"/>
      <c r="H3" s="74"/>
      <c r="J3" s="86" t="s">
        <v>299</v>
      </c>
    </row>
    <row r="4" spans="1:10">
      <c r="A4" s="69"/>
      <c r="B4" s="70" t="s">
        <v>300</v>
      </c>
      <c r="C4" s="71" t="s">
        <v>301</v>
      </c>
      <c r="D4" s="72">
        <v>3.5</v>
      </c>
      <c r="E4" s="71">
        <f t="shared" si="0"/>
        <v>1058.75</v>
      </c>
      <c r="F4" s="73"/>
      <c r="G4" s="71"/>
      <c r="H4" s="74"/>
      <c r="J4" s="87">
        <v>60</v>
      </c>
    </row>
    <row r="5" s="54" customFormat="1" spans="1:10">
      <c r="A5" s="69"/>
      <c r="B5" s="70" t="s">
        <v>302</v>
      </c>
      <c r="C5" s="71" t="s">
        <v>303</v>
      </c>
      <c r="D5" s="72">
        <v>5.8</v>
      </c>
      <c r="E5" s="71">
        <f t="shared" si="0"/>
        <v>1754.5</v>
      </c>
      <c r="F5" s="73"/>
      <c r="G5" s="71"/>
      <c r="H5" s="74"/>
      <c r="I5" s="53"/>
      <c r="J5" s="86" t="s">
        <v>304</v>
      </c>
    </row>
    <row r="6" spans="1:10">
      <c r="A6" s="63">
        <v>45957</v>
      </c>
      <c r="B6" s="64" t="s">
        <v>305</v>
      </c>
      <c r="C6" s="65" t="s">
        <v>306</v>
      </c>
      <c r="D6" s="66">
        <v>23</v>
      </c>
      <c r="E6" s="65">
        <f t="shared" si="0"/>
        <v>6957.5</v>
      </c>
      <c r="F6" s="67">
        <f>SUM(E6)</f>
        <v>6957.5</v>
      </c>
      <c r="G6" s="65"/>
      <c r="H6" s="74"/>
      <c r="I6" s="88"/>
      <c r="J6" s="71">
        <v>15000</v>
      </c>
    </row>
    <row r="7" spans="1:10">
      <c r="A7" s="69">
        <v>45958</v>
      </c>
      <c r="B7" s="70" t="s">
        <v>307</v>
      </c>
      <c r="C7" s="71" t="s">
        <v>308</v>
      </c>
      <c r="D7" s="72">
        <v>23</v>
      </c>
      <c r="E7" s="71">
        <f t="shared" si="0"/>
        <v>6957.5</v>
      </c>
      <c r="F7" s="73">
        <f>SUM(E7:E8)</f>
        <v>8560.75</v>
      </c>
      <c r="G7" s="71"/>
      <c r="H7" s="74"/>
      <c r="I7" s="53"/>
      <c r="J7" s="86" t="s">
        <v>309</v>
      </c>
    </row>
    <row r="8" spans="1:10">
      <c r="A8" s="69"/>
      <c r="B8" s="70" t="s">
        <v>310</v>
      </c>
      <c r="C8" s="71" t="s">
        <v>311</v>
      </c>
      <c r="D8" s="72">
        <v>5.3</v>
      </c>
      <c r="E8" s="71">
        <f t="shared" si="0"/>
        <v>1603.25</v>
      </c>
      <c r="F8" s="73"/>
      <c r="G8" s="71"/>
      <c r="H8" s="74"/>
      <c r="I8" s="88"/>
      <c r="J8" s="71">
        <v>50000</v>
      </c>
    </row>
    <row r="9" spans="1:10">
      <c r="A9" s="63">
        <v>45959</v>
      </c>
      <c r="B9" s="64" t="s">
        <v>312</v>
      </c>
      <c r="C9" s="65" t="s">
        <v>313</v>
      </c>
      <c r="D9" s="66">
        <v>30</v>
      </c>
      <c r="E9" s="65">
        <f t="shared" si="0"/>
        <v>9075</v>
      </c>
      <c r="F9" s="67">
        <f>SUM(E9)</f>
        <v>9075</v>
      </c>
      <c r="G9" s="65"/>
      <c r="H9" s="74"/>
      <c r="I9" s="53"/>
      <c r="J9" s="86" t="s">
        <v>314</v>
      </c>
    </row>
    <row r="10" spans="1:10">
      <c r="A10" s="69">
        <v>45960</v>
      </c>
      <c r="B10" s="70" t="s">
        <v>315</v>
      </c>
      <c r="C10" s="71" t="s">
        <v>316</v>
      </c>
      <c r="D10" s="72">
        <v>30</v>
      </c>
      <c r="E10" s="71">
        <f t="shared" si="0"/>
        <v>9075</v>
      </c>
      <c r="F10" s="73">
        <f>SUM(E10:E15)</f>
        <v>26983</v>
      </c>
      <c r="G10" s="71"/>
      <c r="H10" s="74"/>
      <c r="J10" s="71">
        <v>55000</v>
      </c>
    </row>
    <row r="11" spans="1:10">
      <c r="A11" s="69"/>
      <c r="B11" s="70" t="s">
        <v>317</v>
      </c>
      <c r="C11" s="71" t="s">
        <v>318</v>
      </c>
      <c r="D11" s="72">
        <v>11</v>
      </c>
      <c r="E11" s="71">
        <f t="shared" si="0"/>
        <v>3327.5</v>
      </c>
      <c r="F11" s="73"/>
      <c r="G11" s="71"/>
      <c r="H11" s="74"/>
      <c r="I11" s="53"/>
      <c r="J11" s="89" t="s">
        <v>319</v>
      </c>
    </row>
    <row r="12" spans="1:10">
      <c r="A12" s="69"/>
      <c r="B12" s="70" t="s">
        <v>320</v>
      </c>
      <c r="C12" s="71" t="s">
        <v>321</v>
      </c>
      <c r="D12" s="72">
        <v>12</v>
      </c>
      <c r="E12" s="71">
        <f t="shared" si="0"/>
        <v>3630</v>
      </c>
      <c r="F12" s="73"/>
      <c r="G12" s="71"/>
      <c r="H12" s="74"/>
      <c r="J12" s="71">
        <f>J6/J4</f>
        <v>250</v>
      </c>
    </row>
    <row r="13" spans="1:10">
      <c r="A13" s="69"/>
      <c r="B13" s="70" t="s">
        <v>317</v>
      </c>
      <c r="C13" s="71" t="s">
        <v>322</v>
      </c>
      <c r="D13" s="72">
        <v>11</v>
      </c>
      <c r="E13" s="71">
        <f t="shared" si="0"/>
        <v>3327.5</v>
      </c>
      <c r="F13" s="73"/>
      <c r="G13" s="71"/>
      <c r="H13" s="74"/>
      <c r="I13" s="53"/>
      <c r="J13" s="89" t="s">
        <v>323</v>
      </c>
    </row>
    <row r="14" spans="1:10">
      <c r="A14" s="69"/>
      <c r="B14" s="70" t="s">
        <v>320</v>
      </c>
      <c r="C14" s="71" t="s">
        <v>324</v>
      </c>
      <c r="D14" s="72">
        <v>12</v>
      </c>
      <c r="E14" s="71">
        <f t="shared" si="0"/>
        <v>3630</v>
      </c>
      <c r="F14" s="73"/>
      <c r="G14" s="71"/>
      <c r="H14" s="74"/>
      <c r="J14" s="71">
        <f>J8/J2</f>
        <v>25</v>
      </c>
    </row>
    <row r="15" spans="1:10">
      <c r="A15" s="69"/>
      <c r="B15" s="70" t="s">
        <v>325</v>
      </c>
      <c r="C15" s="71" t="s">
        <v>326</v>
      </c>
      <c r="D15" s="72">
        <v>13.2</v>
      </c>
      <c r="E15" s="71">
        <f t="shared" si="0"/>
        <v>3993</v>
      </c>
      <c r="F15" s="73"/>
      <c r="G15" s="71"/>
      <c r="H15" s="74"/>
      <c r="I15" s="53"/>
      <c r="J15" s="89" t="s">
        <v>327</v>
      </c>
    </row>
    <row r="16" spans="1:10">
      <c r="A16" s="63">
        <v>45961</v>
      </c>
      <c r="B16" s="64" t="s">
        <v>328</v>
      </c>
      <c r="C16" s="65" t="s">
        <v>329</v>
      </c>
      <c r="D16" s="66">
        <v>11.4</v>
      </c>
      <c r="E16" s="65">
        <f t="shared" si="0"/>
        <v>3448.5</v>
      </c>
      <c r="F16" s="67">
        <f>SUM(E16:E17)</f>
        <v>7260</v>
      </c>
      <c r="G16" s="65"/>
      <c r="H16" s="74"/>
      <c r="J16" s="71">
        <f>J10/J2</f>
        <v>27.5</v>
      </c>
    </row>
    <row r="17" spans="1:10">
      <c r="A17" s="63"/>
      <c r="B17" s="64" t="s">
        <v>330</v>
      </c>
      <c r="C17" s="65" t="s">
        <v>331</v>
      </c>
      <c r="D17" s="66">
        <v>12.6</v>
      </c>
      <c r="E17" s="65">
        <f t="shared" si="0"/>
        <v>3811.5</v>
      </c>
      <c r="F17" s="67"/>
      <c r="G17" s="65"/>
      <c r="H17" s="74"/>
      <c r="I17" s="53"/>
      <c r="J17" s="90" t="s">
        <v>332</v>
      </c>
    </row>
    <row r="18" spans="1:10">
      <c r="A18" s="69">
        <v>45964</v>
      </c>
      <c r="B18" s="70" t="s">
        <v>333</v>
      </c>
      <c r="C18" s="71" t="s">
        <v>334</v>
      </c>
      <c r="D18" s="72">
        <v>24</v>
      </c>
      <c r="E18" s="71">
        <f t="shared" si="0"/>
        <v>7260</v>
      </c>
      <c r="F18" s="73">
        <f>SUM(E18:E19)</f>
        <v>11313.5</v>
      </c>
      <c r="G18" s="71"/>
      <c r="H18" s="74"/>
      <c r="J18" s="71">
        <f>SUM(J12,J14,J16)</f>
        <v>302.5</v>
      </c>
    </row>
    <row r="19" spans="1:9">
      <c r="A19" s="69"/>
      <c r="B19" s="70" t="s">
        <v>335</v>
      </c>
      <c r="C19" s="71" t="s">
        <v>336</v>
      </c>
      <c r="D19" s="72">
        <v>13.4</v>
      </c>
      <c r="E19" s="71">
        <f t="shared" si="0"/>
        <v>4053.5</v>
      </c>
      <c r="F19" s="73"/>
      <c r="G19" s="71"/>
      <c r="H19" s="74"/>
      <c r="I19" s="53"/>
    </row>
    <row r="20" spans="1:8">
      <c r="A20" s="75">
        <v>45966</v>
      </c>
      <c r="B20" s="76" t="s">
        <v>337</v>
      </c>
      <c r="C20" s="77" t="s">
        <v>338</v>
      </c>
      <c r="D20" s="78">
        <v>8.2</v>
      </c>
      <c r="E20" s="77">
        <f t="shared" si="0"/>
        <v>2480.5</v>
      </c>
      <c r="F20" s="79">
        <f>SUM(E20:E22)</f>
        <v>17303</v>
      </c>
      <c r="G20" s="77"/>
      <c r="H20" s="74"/>
    </row>
    <row r="21" spans="1:9">
      <c r="A21" s="75"/>
      <c r="B21" s="76" t="s">
        <v>339</v>
      </c>
      <c r="C21" s="77" t="s">
        <v>340</v>
      </c>
      <c r="D21" s="78">
        <v>27</v>
      </c>
      <c r="E21" s="77">
        <f t="shared" si="0"/>
        <v>8167.5</v>
      </c>
      <c r="F21" s="79"/>
      <c r="G21" s="77"/>
      <c r="H21" s="74"/>
      <c r="I21" s="53"/>
    </row>
    <row r="22" spans="1:8">
      <c r="A22" s="75"/>
      <c r="B22" s="76" t="s">
        <v>341</v>
      </c>
      <c r="C22" s="77" t="s">
        <v>342</v>
      </c>
      <c r="D22" s="78">
        <v>22</v>
      </c>
      <c r="E22" s="77">
        <f t="shared" si="0"/>
        <v>6655</v>
      </c>
      <c r="F22" s="79"/>
      <c r="G22" s="80"/>
      <c r="H22" s="74"/>
    </row>
    <row r="23" spans="1:8">
      <c r="A23" s="69">
        <v>45967</v>
      </c>
      <c r="B23" s="71" t="s">
        <v>333</v>
      </c>
      <c r="C23" s="71" t="s">
        <v>343</v>
      </c>
      <c r="D23" s="72">
        <v>24</v>
      </c>
      <c r="E23" s="71">
        <f t="shared" si="0"/>
        <v>7260</v>
      </c>
      <c r="F23" s="73">
        <f>SUM(E23:E24)</f>
        <v>10890</v>
      </c>
      <c r="G23" s="81"/>
      <c r="H23" s="74"/>
    </row>
    <row r="24" spans="1:8">
      <c r="A24" s="69"/>
      <c r="B24" s="70" t="s">
        <v>310</v>
      </c>
      <c r="C24" s="71" t="s">
        <v>344</v>
      </c>
      <c r="D24" s="72">
        <v>12</v>
      </c>
      <c r="E24" s="71">
        <f t="shared" si="0"/>
        <v>3630</v>
      </c>
      <c r="F24" s="73"/>
      <c r="G24" s="81"/>
      <c r="H24" s="74"/>
    </row>
    <row r="25" spans="1:8">
      <c r="A25" s="75">
        <v>45969</v>
      </c>
      <c r="B25" s="76" t="s">
        <v>345</v>
      </c>
      <c r="C25" s="77" t="s">
        <v>346</v>
      </c>
      <c r="D25" s="78">
        <v>12.4</v>
      </c>
      <c r="E25" s="77">
        <f t="shared" si="0"/>
        <v>3751</v>
      </c>
      <c r="F25" s="79">
        <f>SUM(E25)</f>
        <v>3751</v>
      </c>
      <c r="G25" s="80"/>
      <c r="H25" s="74"/>
    </row>
    <row r="26" spans="1:8">
      <c r="A26" s="69">
        <v>45971</v>
      </c>
      <c r="B26" s="70" t="s">
        <v>347</v>
      </c>
      <c r="C26" s="71" t="s">
        <v>348</v>
      </c>
      <c r="D26" s="72">
        <v>15.8</v>
      </c>
      <c r="E26" s="71">
        <f t="shared" si="0"/>
        <v>4779.5</v>
      </c>
      <c r="F26" s="73">
        <f>SUM(E26)</f>
        <v>4779.5</v>
      </c>
      <c r="G26" s="81"/>
      <c r="H26" s="74"/>
    </row>
    <row r="27" spans="1:8">
      <c r="A27" s="75">
        <v>45972</v>
      </c>
      <c r="B27" s="76" t="s">
        <v>349</v>
      </c>
      <c r="C27" s="77" t="s">
        <v>350</v>
      </c>
      <c r="D27" s="78">
        <v>13</v>
      </c>
      <c r="E27" s="77">
        <f t="shared" si="0"/>
        <v>3932.5</v>
      </c>
      <c r="F27" s="79">
        <f>SUM(E27)</f>
        <v>3932.5</v>
      </c>
      <c r="G27" s="80"/>
      <c r="H27" s="74"/>
    </row>
    <row r="28" spans="1:8">
      <c r="A28" s="69">
        <v>45974</v>
      </c>
      <c r="B28" s="70" t="s">
        <v>351</v>
      </c>
      <c r="C28" s="71" t="s">
        <v>352</v>
      </c>
      <c r="D28" s="72">
        <v>15</v>
      </c>
      <c r="E28" s="71">
        <f t="shared" si="0"/>
        <v>4537.5</v>
      </c>
      <c r="F28" s="73">
        <f>SUM(E28:E29)</f>
        <v>10587.5</v>
      </c>
      <c r="G28" s="81"/>
      <c r="H28" s="74"/>
    </row>
    <row r="29" spans="1:8">
      <c r="A29" s="69"/>
      <c r="B29" s="70" t="s">
        <v>353</v>
      </c>
      <c r="C29" s="71" t="s">
        <v>354</v>
      </c>
      <c r="D29" s="72">
        <v>20</v>
      </c>
      <c r="E29" s="71">
        <f t="shared" si="0"/>
        <v>6050</v>
      </c>
      <c r="F29" s="73"/>
      <c r="G29" s="81"/>
      <c r="H29" s="74"/>
    </row>
    <row r="30" spans="1:8">
      <c r="A30" s="75">
        <v>45979</v>
      </c>
      <c r="B30" s="76" t="s">
        <v>355</v>
      </c>
      <c r="C30" s="77" t="s">
        <v>356</v>
      </c>
      <c r="D30" s="78">
        <v>12</v>
      </c>
      <c r="E30" s="77">
        <f t="shared" si="0"/>
        <v>3630</v>
      </c>
      <c r="F30" s="79">
        <f>SUM(E30)</f>
        <v>3630</v>
      </c>
      <c r="G30" s="80"/>
      <c r="H30" s="74"/>
    </row>
    <row r="31" spans="1:8">
      <c r="A31" s="69">
        <v>45980</v>
      </c>
      <c r="B31" s="70" t="s">
        <v>328</v>
      </c>
      <c r="C31" s="71" t="s">
        <v>357</v>
      </c>
      <c r="D31" s="72">
        <v>10.9</v>
      </c>
      <c r="E31" s="71">
        <f t="shared" si="0"/>
        <v>3297.25</v>
      </c>
      <c r="F31" s="73">
        <f>SUM(E31:E32)</f>
        <v>8742.25</v>
      </c>
      <c r="G31" s="81"/>
      <c r="H31" s="74"/>
    </row>
    <row r="32" spans="1:8">
      <c r="A32" s="69"/>
      <c r="B32" s="70" t="s">
        <v>358</v>
      </c>
      <c r="C32" s="71" t="s">
        <v>359</v>
      </c>
      <c r="D32" s="72">
        <v>18</v>
      </c>
      <c r="E32" s="71">
        <f t="shared" si="0"/>
        <v>5445</v>
      </c>
      <c r="F32" s="73"/>
      <c r="G32" s="81"/>
      <c r="H32" s="74"/>
    </row>
    <row r="33" spans="1:8">
      <c r="A33" s="75">
        <v>45982</v>
      </c>
      <c r="B33" s="76" t="s">
        <v>360</v>
      </c>
      <c r="C33" s="77" t="s">
        <v>361</v>
      </c>
      <c r="D33" s="78">
        <v>3.6</v>
      </c>
      <c r="E33" s="77">
        <f t="shared" si="0"/>
        <v>1089</v>
      </c>
      <c r="F33" s="79">
        <f>SUM(E33:E37)</f>
        <v>18573.5</v>
      </c>
      <c r="G33" s="80"/>
      <c r="H33" s="74"/>
    </row>
    <row r="34" spans="1:8">
      <c r="A34" s="75"/>
      <c r="B34" s="76" t="s">
        <v>362</v>
      </c>
      <c r="C34" s="77" t="s">
        <v>363</v>
      </c>
      <c r="D34" s="78">
        <v>16</v>
      </c>
      <c r="E34" s="77">
        <f t="shared" si="0"/>
        <v>4840</v>
      </c>
      <c r="F34" s="79"/>
      <c r="G34" s="80"/>
      <c r="H34" s="74"/>
    </row>
    <row r="35" spans="1:8">
      <c r="A35" s="75"/>
      <c r="B35" s="76" t="s">
        <v>364</v>
      </c>
      <c r="C35" s="77" t="s">
        <v>365</v>
      </c>
      <c r="D35" s="78">
        <v>13.4</v>
      </c>
      <c r="E35" s="77">
        <f t="shared" si="0"/>
        <v>4053.5</v>
      </c>
      <c r="F35" s="79"/>
      <c r="G35" s="80"/>
      <c r="H35" s="74"/>
    </row>
    <row r="36" spans="1:8">
      <c r="A36" s="75"/>
      <c r="B36" s="76" t="s">
        <v>355</v>
      </c>
      <c r="C36" s="77" t="s">
        <v>366</v>
      </c>
      <c r="D36" s="78">
        <v>12</v>
      </c>
      <c r="E36" s="77">
        <f t="shared" si="0"/>
        <v>3630</v>
      </c>
      <c r="F36" s="79"/>
      <c r="G36" s="80"/>
      <c r="H36" s="74"/>
    </row>
    <row r="37" spans="1:8">
      <c r="A37" s="75"/>
      <c r="B37" s="76" t="s">
        <v>367</v>
      </c>
      <c r="C37" s="77" t="s">
        <v>368</v>
      </c>
      <c r="D37" s="78">
        <v>16.4</v>
      </c>
      <c r="E37" s="77">
        <f t="shared" si="0"/>
        <v>4961</v>
      </c>
      <c r="F37" s="79"/>
      <c r="G37" s="80"/>
      <c r="H37" s="74"/>
    </row>
    <row r="38" spans="1:8">
      <c r="A38" s="69">
        <v>45983</v>
      </c>
      <c r="B38" s="70" t="s">
        <v>369</v>
      </c>
      <c r="C38" s="71" t="s">
        <v>370</v>
      </c>
      <c r="D38" s="72">
        <v>14</v>
      </c>
      <c r="E38" s="71">
        <f t="shared" si="0"/>
        <v>4235</v>
      </c>
      <c r="F38" s="73">
        <f>SUM(E38)</f>
        <v>4235</v>
      </c>
      <c r="G38" s="81"/>
      <c r="H38" s="74"/>
    </row>
    <row r="39" spans="1:8">
      <c r="A39" s="75">
        <v>45987</v>
      </c>
      <c r="B39" s="76" t="s">
        <v>371</v>
      </c>
      <c r="C39" s="77" t="s">
        <v>372</v>
      </c>
      <c r="D39" s="78">
        <v>16</v>
      </c>
      <c r="E39" s="77">
        <f t="shared" si="0"/>
        <v>4840</v>
      </c>
      <c r="F39" s="79">
        <f>SUM(E39:E40)</f>
        <v>8591</v>
      </c>
      <c r="G39" s="80"/>
      <c r="H39" s="74"/>
    </row>
    <row r="40" spans="1:8">
      <c r="A40" s="75"/>
      <c r="B40" s="76" t="s">
        <v>373</v>
      </c>
      <c r="C40" s="77" t="s">
        <v>374</v>
      </c>
      <c r="D40" s="78">
        <v>12.4</v>
      </c>
      <c r="E40" s="77">
        <f t="shared" si="0"/>
        <v>3751</v>
      </c>
      <c r="F40" s="79"/>
      <c r="G40" s="80"/>
      <c r="H40" s="74"/>
    </row>
    <row r="41" spans="1:8">
      <c r="A41" s="69">
        <v>45988</v>
      </c>
      <c r="B41" s="70" t="s">
        <v>375</v>
      </c>
      <c r="C41" s="71" t="s">
        <v>376</v>
      </c>
      <c r="D41" s="72">
        <v>22</v>
      </c>
      <c r="E41" s="71">
        <f t="shared" si="0"/>
        <v>6655</v>
      </c>
      <c r="F41" s="73">
        <f>SUM(E41:E42)</f>
        <v>10648</v>
      </c>
      <c r="G41" s="81"/>
      <c r="H41" s="74"/>
    </row>
    <row r="42" spans="1:8">
      <c r="A42" s="69"/>
      <c r="B42" s="70" t="s">
        <v>377</v>
      </c>
      <c r="C42" s="71" t="s">
        <v>378</v>
      </c>
      <c r="D42" s="72">
        <v>13.2</v>
      </c>
      <c r="E42" s="71">
        <f t="shared" si="0"/>
        <v>3993</v>
      </c>
      <c r="F42" s="73"/>
      <c r="G42" s="81"/>
      <c r="H42" s="74"/>
    </row>
    <row r="43" spans="1:8">
      <c r="A43" s="75">
        <v>45990</v>
      </c>
      <c r="B43" s="76" t="s">
        <v>379</v>
      </c>
      <c r="C43" s="77" t="s">
        <v>380</v>
      </c>
      <c r="D43" s="78">
        <v>15.2</v>
      </c>
      <c r="E43" s="77">
        <f t="shared" si="0"/>
        <v>4598</v>
      </c>
      <c r="F43" s="79">
        <f>SUM(E43)</f>
        <v>4598</v>
      </c>
      <c r="G43" s="80"/>
      <c r="H43" s="74"/>
    </row>
    <row r="44" spans="1:8">
      <c r="A44" s="69">
        <v>45991</v>
      </c>
      <c r="B44" s="70" t="s">
        <v>381</v>
      </c>
      <c r="C44" s="71" t="s">
        <v>382</v>
      </c>
      <c r="D44" s="72">
        <v>2.8</v>
      </c>
      <c r="E44" s="71">
        <f t="shared" si="0"/>
        <v>847</v>
      </c>
      <c r="F44" s="82">
        <f>SUM(E44:E45)</f>
        <v>5687</v>
      </c>
      <c r="G44" s="81"/>
      <c r="H44" s="74"/>
    </row>
    <row r="45" spans="1:8">
      <c r="A45" s="69"/>
      <c r="B45" s="70" t="s">
        <v>383</v>
      </c>
      <c r="C45" s="71" t="s">
        <v>384</v>
      </c>
      <c r="D45" s="72">
        <v>16</v>
      </c>
      <c r="E45" s="71">
        <f t="shared" si="0"/>
        <v>4840</v>
      </c>
      <c r="F45" s="83"/>
      <c r="G45" s="81"/>
      <c r="H45" s="84"/>
    </row>
  </sheetData>
  <mergeCells count="27">
    <mergeCell ref="A3:A5"/>
    <mergeCell ref="A7:A8"/>
    <mergeCell ref="A10:A15"/>
    <mergeCell ref="A16:A17"/>
    <mergeCell ref="A18:A19"/>
    <mergeCell ref="A20:A22"/>
    <mergeCell ref="A23:A24"/>
    <mergeCell ref="A28:A29"/>
    <mergeCell ref="A31:A32"/>
    <mergeCell ref="A33:A37"/>
    <mergeCell ref="A39:A40"/>
    <mergeCell ref="A41:A42"/>
    <mergeCell ref="A44:A45"/>
    <mergeCell ref="F3:F5"/>
    <mergeCell ref="F7:F8"/>
    <mergeCell ref="F10:F15"/>
    <mergeCell ref="F16:F17"/>
    <mergeCell ref="F18:F19"/>
    <mergeCell ref="F20:F22"/>
    <mergeCell ref="F23:F24"/>
    <mergeCell ref="F28:F29"/>
    <mergeCell ref="F31:F32"/>
    <mergeCell ref="F33:F37"/>
    <mergeCell ref="F39:F40"/>
    <mergeCell ref="F41:F42"/>
    <mergeCell ref="F44:F45"/>
    <mergeCell ref="H2:H45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D1002"/>
  <sheetViews>
    <sheetView tabSelected="1" zoomScale="70" zoomScaleNormal="70" workbookViewId="0">
      <pane ySplit="1" topLeftCell="A49" activePane="bottomLeft" state="frozen"/>
      <selection/>
      <selection pane="bottomLeft" activeCell="L50" sqref="L50"/>
    </sheetView>
  </sheetViews>
  <sheetFormatPr defaultColWidth="14.5047619047619" defaultRowHeight="15" customHeight="1"/>
  <cols>
    <col min="1" max="1" width="11.1619047619048" customWidth="1"/>
    <col min="2" max="2" width="47.8285714285714" style="1" customWidth="1"/>
    <col min="3" max="3" width="15.8285714285714" customWidth="1"/>
    <col min="4" max="4" width="15.5047619047619" customWidth="1"/>
    <col min="5" max="5" width="12.8285714285714" customWidth="1"/>
    <col min="6" max="6" width="43.7142857142857" style="1" customWidth="1"/>
    <col min="7" max="7" width="27.2857142857143" customWidth="1"/>
    <col min="8" max="9" width="8.66666666666667" customWidth="1"/>
    <col min="10" max="10" width="13.8571428571429" customWidth="1"/>
    <col min="11" max="56" width="8.66666666666667" customWidth="1"/>
  </cols>
  <sheetData>
    <row r="1" ht="39.75" customHeight="1" spans="1:56">
      <c r="A1" s="2" t="s">
        <v>385</v>
      </c>
      <c r="B1" s="3" t="s">
        <v>386</v>
      </c>
      <c r="C1" s="4" t="s">
        <v>387</v>
      </c>
      <c r="D1" s="4" t="s">
        <v>388</v>
      </c>
      <c r="E1" s="4" t="s">
        <v>389</v>
      </c>
      <c r="F1" s="4" t="s">
        <v>390</v>
      </c>
      <c r="G1" s="5" t="s">
        <v>391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</row>
    <row r="2" ht="60" customHeight="1" spans="1:56">
      <c r="A2" s="7">
        <v>45973</v>
      </c>
      <c r="B2" s="8" t="s">
        <v>392</v>
      </c>
      <c r="C2" s="9">
        <v>1000000</v>
      </c>
      <c r="D2" s="10"/>
      <c r="E2" s="11">
        <f>C2</f>
        <v>1000000</v>
      </c>
      <c r="F2" s="12" t="s">
        <v>393</v>
      </c>
      <c r="G2" s="13"/>
      <c r="H2" s="14"/>
      <c r="I2" s="14"/>
      <c r="J2" s="14"/>
      <c r="K2" s="14"/>
      <c r="L2" s="14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</row>
    <row r="3" ht="60" customHeight="1" spans="1:56">
      <c r="A3" s="7">
        <v>45973</v>
      </c>
      <c r="B3" s="8" t="s">
        <v>394</v>
      </c>
      <c r="C3" s="9"/>
      <c r="D3" s="10">
        <v>1200</v>
      </c>
      <c r="E3" s="11">
        <f t="shared" ref="E3:E16" si="0">E2+C3-D3</f>
        <v>998800</v>
      </c>
      <c r="F3" s="12" t="s">
        <v>395</v>
      </c>
      <c r="G3" s="15"/>
      <c r="H3" s="14"/>
      <c r="I3" s="14"/>
      <c r="J3" s="14"/>
      <c r="K3" s="14"/>
      <c r="L3" s="14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</row>
    <row r="4" ht="314.05" customHeight="1" spans="1:56">
      <c r="A4" s="7">
        <v>45974</v>
      </c>
      <c r="B4" s="8" t="s">
        <v>396</v>
      </c>
      <c r="C4" s="9"/>
      <c r="D4" s="10">
        <v>50000</v>
      </c>
      <c r="E4" s="11">
        <f t="shared" si="0"/>
        <v>948800</v>
      </c>
      <c r="F4" s="12" t="s">
        <v>397</v>
      </c>
      <c r="G4" s="16"/>
      <c r="H4" s="14"/>
      <c r="I4" s="14"/>
      <c r="J4" s="14"/>
      <c r="K4" s="14"/>
      <c r="L4" s="14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</row>
    <row r="5" ht="183.15" customHeight="1" spans="1:56">
      <c r="A5" s="7">
        <v>45974</v>
      </c>
      <c r="B5" s="17" t="s">
        <v>398</v>
      </c>
      <c r="C5" s="9"/>
      <c r="D5" s="10">
        <v>255000</v>
      </c>
      <c r="E5" s="11">
        <f t="shared" si="0"/>
        <v>693800</v>
      </c>
      <c r="F5" s="12" t="s">
        <v>399</v>
      </c>
      <c r="G5" s="18"/>
      <c r="H5" s="14"/>
      <c r="I5" s="14"/>
      <c r="J5" s="14"/>
      <c r="K5" s="14"/>
      <c r="L5" s="14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</row>
    <row r="6" ht="98.55" customHeight="1" spans="1:56">
      <c r="A6" s="7">
        <v>45974</v>
      </c>
      <c r="B6" s="8" t="s">
        <v>400</v>
      </c>
      <c r="C6" s="9"/>
      <c r="D6" s="10">
        <v>11000</v>
      </c>
      <c r="E6" s="11">
        <f t="shared" si="0"/>
        <v>682800</v>
      </c>
      <c r="F6" s="12" t="s">
        <v>401</v>
      </c>
      <c r="G6" s="16"/>
      <c r="H6" s="14"/>
      <c r="I6" s="14"/>
      <c r="J6" s="14"/>
      <c r="K6" s="14"/>
      <c r="L6" s="14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</row>
    <row r="7" ht="202.45" customHeight="1" spans="1:56">
      <c r="A7" s="7">
        <v>45974</v>
      </c>
      <c r="B7" s="8" t="s">
        <v>402</v>
      </c>
      <c r="C7" s="9"/>
      <c r="D7" s="10">
        <v>113000</v>
      </c>
      <c r="E7" s="11">
        <f t="shared" si="0"/>
        <v>569800</v>
      </c>
      <c r="F7" s="12" t="s">
        <v>403</v>
      </c>
      <c r="G7" s="18"/>
      <c r="H7" s="14"/>
      <c r="I7" s="14"/>
      <c r="J7" s="14"/>
      <c r="K7" s="14"/>
      <c r="L7" s="14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</row>
    <row r="8" ht="229.45" customHeight="1" spans="1:56">
      <c r="A8" s="7">
        <v>45975</v>
      </c>
      <c r="B8" s="8" t="s">
        <v>404</v>
      </c>
      <c r="C8" s="9"/>
      <c r="D8" s="10">
        <v>18000</v>
      </c>
      <c r="E8" s="11">
        <f t="shared" si="0"/>
        <v>551800</v>
      </c>
      <c r="F8" s="12" t="s">
        <v>405</v>
      </c>
      <c r="G8" s="19"/>
      <c r="H8" s="14"/>
      <c r="I8" s="14"/>
      <c r="J8" s="14"/>
      <c r="K8" s="14"/>
      <c r="L8" s="14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</row>
    <row r="9" ht="100.4" customHeight="1" spans="1:56">
      <c r="A9" s="7">
        <v>45975</v>
      </c>
      <c r="B9" s="8" t="s">
        <v>406</v>
      </c>
      <c r="C9" s="9"/>
      <c r="D9" s="10">
        <v>36500</v>
      </c>
      <c r="E9" s="11">
        <f t="shared" si="0"/>
        <v>515300</v>
      </c>
      <c r="F9" s="12" t="s">
        <v>407</v>
      </c>
      <c r="G9" s="18"/>
      <c r="H9" s="14"/>
      <c r="I9" s="14"/>
      <c r="J9" s="14"/>
      <c r="K9" s="14"/>
      <c r="L9" s="14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</row>
    <row r="10" ht="172.7" customHeight="1" spans="1:56">
      <c r="A10" s="7">
        <v>45978</v>
      </c>
      <c r="B10" s="8" t="s">
        <v>408</v>
      </c>
      <c r="C10" s="9"/>
      <c r="D10" s="10">
        <v>185500</v>
      </c>
      <c r="E10" s="11">
        <f t="shared" si="0"/>
        <v>329800</v>
      </c>
      <c r="F10" s="12" t="s">
        <v>409</v>
      </c>
      <c r="G10" s="19"/>
      <c r="H10" s="14"/>
      <c r="I10" s="14"/>
      <c r="J10" s="14"/>
      <c r="K10" s="14"/>
      <c r="L10" s="14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</row>
    <row r="11" ht="169" customHeight="1" spans="1:56">
      <c r="A11" s="7">
        <v>45979</v>
      </c>
      <c r="B11" s="8" t="s">
        <v>408</v>
      </c>
      <c r="C11" s="9"/>
      <c r="D11" s="10">
        <v>27500</v>
      </c>
      <c r="E11" s="11">
        <f t="shared" si="0"/>
        <v>302300</v>
      </c>
      <c r="F11" s="12" t="s">
        <v>410</v>
      </c>
      <c r="G11" s="18"/>
      <c r="H11" s="14"/>
      <c r="I11" s="14"/>
      <c r="J11" s="14"/>
      <c r="K11" s="14"/>
      <c r="L11" s="14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</row>
    <row r="12" ht="198.55" customHeight="1" spans="1:56">
      <c r="A12" s="7">
        <v>45979</v>
      </c>
      <c r="B12" s="8" t="s">
        <v>411</v>
      </c>
      <c r="C12" s="9"/>
      <c r="D12" s="10">
        <v>84000</v>
      </c>
      <c r="E12" s="11">
        <f t="shared" si="0"/>
        <v>218300</v>
      </c>
      <c r="F12" s="12" t="s">
        <v>412</v>
      </c>
      <c r="G12" s="19"/>
      <c r="H12" s="14"/>
      <c r="I12" s="14"/>
      <c r="J12" s="14"/>
      <c r="K12" s="14"/>
      <c r="L12" s="14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</row>
    <row r="13" ht="270.2" customHeight="1" spans="1:56">
      <c r="A13" s="7">
        <v>45980</v>
      </c>
      <c r="B13" s="8" t="s">
        <v>413</v>
      </c>
      <c r="C13" s="9"/>
      <c r="D13" s="10">
        <v>52900</v>
      </c>
      <c r="E13" s="11">
        <f t="shared" si="0"/>
        <v>165400</v>
      </c>
      <c r="F13" s="12" t="s">
        <v>414</v>
      </c>
      <c r="G13" s="18"/>
      <c r="H13" s="14"/>
      <c r="I13" s="14"/>
      <c r="J13" s="14"/>
      <c r="K13" s="14"/>
      <c r="L13" s="14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</row>
    <row r="14" ht="217.05" customHeight="1" spans="1:56">
      <c r="A14" s="7">
        <v>45980</v>
      </c>
      <c r="B14" s="8" t="s">
        <v>415</v>
      </c>
      <c r="C14" s="9"/>
      <c r="D14" s="10">
        <v>50000</v>
      </c>
      <c r="E14" s="11">
        <f t="shared" si="0"/>
        <v>115400</v>
      </c>
      <c r="F14" s="12" t="s">
        <v>416</v>
      </c>
      <c r="G14" s="16"/>
      <c r="H14" s="14" t="s">
        <v>417</v>
      </c>
      <c r="I14" s="14" t="s">
        <v>418</v>
      </c>
      <c r="J14" s="14"/>
      <c r="K14" s="14"/>
      <c r="L14" s="14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</row>
    <row r="15" ht="273.5" customHeight="1" spans="1:56">
      <c r="A15" s="7">
        <v>45982</v>
      </c>
      <c r="B15" s="8" t="s">
        <v>419</v>
      </c>
      <c r="C15" s="20"/>
      <c r="D15" s="10">
        <v>26000</v>
      </c>
      <c r="E15" s="11">
        <f t="shared" si="0"/>
        <v>89400</v>
      </c>
      <c r="F15" s="12" t="s">
        <v>420</v>
      </c>
      <c r="G15" s="21"/>
      <c r="H15" s="14"/>
      <c r="I15" s="14"/>
      <c r="J15" s="14"/>
      <c r="K15" s="14"/>
      <c r="L15" s="14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</row>
    <row r="16" ht="226.4" customHeight="1" spans="1:56">
      <c r="A16" s="22">
        <v>45982</v>
      </c>
      <c r="B16" s="23" t="s">
        <v>421</v>
      </c>
      <c r="C16" s="24"/>
      <c r="D16" s="25">
        <v>60700</v>
      </c>
      <c r="E16" s="11">
        <f t="shared" si="0"/>
        <v>28700</v>
      </c>
      <c r="F16" s="12" t="s">
        <v>422</v>
      </c>
      <c r="G16" s="19"/>
      <c r="H16" s="14"/>
      <c r="I16" s="14"/>
      <c r="J16" s="14"/>
      <c r="K16" s="14"/>
      <c r="L16" s="14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</row>
    <row r="17" ht="182.25" customHeight="1" spans="1:56">
      <c r="A17" s="22"/>
      <c r="B17" s="26"/>
      <c r="C17" s="27"/>
      <c r="D17" s="28"/>
      <c r="E17" s="29"/>
      <c r="F17" s="12" t="s">
        <v>423</v>
      </c>
      <c r="G17" s="30"/>
      <c r="H17" s="14"/>
      <c r="I17" s="14"/>
      <c r="J17" s="14"/>
      <c r="K17" s="14"/>
      <c r="L17" s="14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</row>
    <row r="18" ht="218.4" customHeight="1" spans="1:56">
      <c r="A18" s="7"/>
      <c r="B18" s="31"/>
      <c r="C18" s="32"/>
      <c r="D18" s="33"/>
      <c r="E18" s="34"/>
      <c r="F18" s="12" t="s">
        <v>424</v>
      </c>
      <c r="G18" s="16"/>
      <c r="H18" s="14"/>
      <c r="I18" s="14"/>
      <c r="J18" s="14"/>
      <c r="K18" s="14"/>
      <c r="L18" s="14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</row>
    <row r="19" ht="90" customHeight="1" spans="1:56">
      <c r="A19" s="7">
        <v>45986</v>
      </c>
      <c r="B19" s="8" t="s">
        <v>392</v>
      </c>
      <c r="C19" s="9">
        <v>1000000</v>
      </c>
      <c r="D19" s="10"/>
      <c r="E19" s="11">
        <f>E16+C19-D19</f>
        <v>1028700</v>
      </c>
      <c r="F19" s="12" t="s">
        <v>425</v>
      </c>
      <c r="G19" s="35"/>
      <c r="H19" s="14"/>
      <c r="I19" s="14"/>
      <c r="J19" s="14"/>
      <c r="K19" s="14"/>
      <c r="L19" s="14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</row>
    <row r="20" ht="90" customHeight="1" spans="1:56">
      <c r="A20" s="7">
        <v>45986</v>
      </c>
      <c r="B20" s="8" t="s">
        <v>394</v>
      </c>
      <c r="C20" s="9"/>
      <c r="D20" s="10">
        <v>1200</v>
      </c>
      <c r="E20" s="11">
        <f t="shared" ref="E20:E83" si="1">E19+C20-D20</f>
        <v>1027500</v>
      </c>
      <c r="F20" s="12" t="s">
        <v>395</v>
      </c>
      <c r="G20" s="36"/>
      <c r="H20" s="14"/>
      <c r="I20" s="14"/>
      <c r="J20" s="14"/>
      <c r="K20" s="14"/>
      <c r="L20" s="14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</row>
    <row r="21" ht="296.1" customHeight="1" spans="1:56">
      <c r="A21" s="7">
        <v>45987</v>
      </c>
      <c r="B21" s="8" t="s">
        <v>396</v>
      </c>
      <c r="C21" s="9"/>
      <c r="D21" s="10">
        <v>5000</v>
      </c>
      <c r="E21" s="11">
        <f t="shared" si="1"/>
        <v>1022500</v>
      </c>
      <c r="F21" s="12" t="s">
        <v>426</v>
      </c>
      <c r="G21" s="30"/>
      <c r="H21" s="14"/>
      <c r="I21" s="14"/>
      <c r="J21" s="14"/>
      <c r="K21" s="14"/>
      <c r="L21" s="14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</row>
    <row r="22" ht="266.9" customHeight="1" spans="1:56">
      <c r="A22" s="7">
        <v>45987</v>
      </c>
      <c r="B22" s="8" t="s">
        <v>427</v>
      </c>
      <c r="C22" s="9"/>
      <c r="D22" s="10">
        <v>12750</v>
      </c>
      <c r="E22" s="11">
        <f t="shared" si="1"/>
        <v>1009750</v>
      </c>
      <c r="F22" s="12" t="s">
        <v>428</v>
      </c>
      <c r="G22" s="19"/>
      <c r="H22" s="14"/>
      <c r="I22" s="14"/>
      <c r="J22" s="14"/>
      <c r="K22" s="14"/>
      <c r="L22" s="14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</row>
    <row r="23" ht="190.45" customHeight="1" spans="1:56">
      <c r="A23" s="7">
        <v>45987</v>
      </c>
      <c r="B23" s="8" t="s">
        <v>429</v>
      </c>
      <c r="C23" s="9"/>
      <c r="D23" s="10">
        <v>302500</v>
      </c>
      <c r="E23" s="11">
        <f t="shared" si="1"/>
        <v>707250</v>
      </c>
      <c r="F23" s="12" t="s">
        <v>430</v>
      </c>
      <c r="G23" s="30"/>
      <c r="H23" s="14"/>
      <c r="I23" s="14"/>
      <c r="J23" s="14"/>
      <c r="K23" s="14"/>
      <c r="L23" s="14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</row>
    <row r="24" ht="145.5" customHeight="1" spans="1:56">
      <c r="A24" s="7">
        <v>45987</v>
      </c>
      <c r="B24" s="8" t="s">
        <v>431</v>
      </c>
      <c r="C24" s="9"/>
      <c r="D24" s="10">
        <v>89000</v>
      </c>
      <c r="E24" s="11">
        <f t="shared" si="1"/>
        <v>618250</v>
      </c>
      <c r="F24" s="12" t="s">
        <v>432</v>
      </c>
      <c r="G24" s="19"/>
      <c r="H24" s="6"/>
      <c r="I24" s="14"/>
      <c r="J24" s="14"/>
      <c r="K24" s="14"/>
      <c r="L24" s="14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</row>
    <row r="25" ht="185.8" customHeight="1" spans="1:56">
      <c r="A25" s="7">
        <v>45988</v>
      </c>
      <c r="B25" s="8" t="s">
        <v>433</v>
      </c>
      <c r="C25" s="9"/>
      <c r="D25" s="9">
        <v>109337</v>
      </c>
      <c r="E25" s="11">
        <f t="shared" si="1"/>
        <v>508913</v>
      </c>
      <c r="F25" s="12" t="s">
        <v>434</v>
      </c>
      <c r="G25" s="37"/>
      <c r="H25" s="14"/>
      <c r="I25" s="14"/>
      <c r="J25" s="14"/>
      <c r="K25" s="14"/>
      <c r="L25" s="14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</row>
    <row r="26" ht="257.4" customHeight="1" spans="1:56">
      <c r="A26" s="38">
        <v>45988</v>
      </c>
      <c r="B26" s="8" t="s">
        <v>435</v>
      </c>
      <c r="C26" s="9"/>
      <c r="D26" s="9">
        <v>35000</v>
      </c>
      <c r="E26" s="11">
        <f t="shared" si="1"/>
        <v>473913</v>
      </c>
      <c r="F26" s="12" t="s">
        <v>436</v>
      </c>
      <c r="G26" s="39"/>
      <c r="H26" s="14"/>
      <c r="I26" s="14"/>
      <c r="J26" s="14"/>
      <c r="K26" s="14"/>
      <c r="L26" s="14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</row>
    <row r="27" ht="246.85" customHeight="1" spans="1:56">
      <c r="A27" s="38">
        <v>45988</v>
      </c>
      <c r="B27" s="8" t="s">
        <v>437</v>
      </c>
      <c r="C27" s="9"/>
      <c r="D27" s="9">
        <v>140000</v>
      </c>
      <c r="E27" s="11">
        <f t="shared" si="1"/>
        <v>333913</v>
      </c>
      <c r="F27" s="12" t="s">
        <v>438</v>
      </c>
      <c r="G27" s="37"/>
      <c r="H27" s="14"/>
      <c r="I27" s="14"/>
      <c r="J27" s="14"/>
      <c r="K27" s="14"/>
      <c r="L27" s="14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</row>
    <row r="28" ht="316.35" customHeight="1" spans="1:56">
      <c r="A28" s="38">
        <v>45988</v>
      </c>
      <c r="B28" s="8" t="s">
        <v>439</v>
      </c>
      <c r="C28" s="9"/>
      <c r="D28" s="9">
        <v>44000</v>
      </c>
      <c r="E28" s="11">
        <f t="shared" si="1"/>
        <v>289913</v>
      </c>
      <c r="F28" s="12" t="s">
        <v>440</v>
      </c>
      <c r="G28" s="39"/>
      <c r="H28" s="14"/>
      <c r="I28" s="14"/>
      <c r="J28" s="14"/>
      <c r="K28" s="14"/>
      <c r="L28" s="14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</row>
    <row r="29" ht="209.75" customHeight="1" spans="1:56">
      <c r="A29" s="38">
        <v>45988</v>
      </c>
      <c r="B29" s="8" t="s">
        <v>441</v>
      </c>
      <c r="C29" s="9"/>
      <c r="D29" s="9">
        <v>24000</v>
      </c>
      <c r="E29" s="11">
        <f t="shared" si="1"/>
        <v>265913</v>
      </c>
      <c r="F29" s="12" t="s">
        <v>442</v>
      </c>
      <c r="G29" s="37"/>
      <c r="H29" s="14"/>
      <c r="I29" s="14"/>
      <c r="J29" s="14"/>
      <c r="K29" s="14"/>
      <c r="L29" s="14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</row>
    <row r="30" ht="94.25" customHeight="1" spans="1:56">
      <c r="A30" s="38">
        <v>45989</v>
      </c>
      <c r="B30" s="8" t="s">
        <v>443</v>
      </c>
      <c r="C30" s="9">
        <v>1000000</v>
      </c>
      <c r="D30" s="9"/>
      <c r="E30" s="11">
        <f t="shared" si="1"/>
        <v>1265913</v>
      </c>
      <c r="F30" s="12" t="s">
        <v>393</v>
      </c>
      <c r="G30" s="39"/>
      <c r="H30" s="14"/>
      <c r="I30" s="14"/>
      <c r="J30" s="14"/>
      <c r="K30" s="14"/>
      <c r="L30" s="14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</row>
    <row r="31" ht="94.25" customHeight="1" spans="1:56">
      <c r="A31" s="38">
        <v>45989</v>
      </c>
      <c r="B31" s="8" t="s">
        <v>394</v>
      </c>
      <c r="C31" s="9"/>
      <c r="D31" s="9">
        <v>1000</v>
      </c>
      <c r="E31" s="11">
        <f t="shared" si="1"/>
        <v>1264913</v>
      </c>
      <c r="F31" s="12" t="s">
        <v>444</v>
      </c>
      <c r="G31" s="39"/>
      <c r="H31" s="14"/>
      <c r="I31" s="14"/>
      <c r="J31" s="14"/>
      <c r="K31" s="14"/>
      <c r="L31" s="14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</row>
    <row r="32" ht="94.25" customHeight="1" spans="1:56">
      <c r="A32" s="38">
        <v>45989</v>
      </c>
      <c r="B32" s="8" t="s">
        <v>445</v>
      </c>
      <c r="C32" s="9"/>
      <c r="D32" s="9">
        <v>155247</v>
      </c>
      <c r="E32" s="11">
        <f t="shared" si="1"/>
        <v>1109666</v>
      </c>
      <c r="F32" s="12" t="s">
        <v>446</v>
      </c>
      <c r="G32" s="39"/>
      <c r="H32" s="14"/>
      <c r="I32" s="14"/>
      <c r="J32" s="14"/>
      <c r="K32" s="14"/>
      <c r="L32" s="14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</row>
    <row r="33" ht="83.45" customHeight="1" spans="1:56">
      <c r="A33" s="38">
        <v>28</v>
      </c>
      <c r="B33" s="40" t="s">
        <v>447</v>
      </c>
      <c r="C33" s="41">
        <v>810</v>
      </c>
      <c r="D33" s="41"/>
      <c r="E33" s="11">
        <f t="shared" si="1"/>
        <v>1110476</v>
      </c>
      <c r="F33" s="42" t="s">
        <v>448</v>
      </c>
      <c r="G33" s="43"/>
      <c r="H33" s="14"/>
      <c r="I33" s="14"/>
      <c r="J33" s="14"/>
      <c r="K33" s="14"/>
      <c r="L33" s="14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</row>
    <row r="34" ht="140.25" customHeight="1" spans="1:56">
      <c r="A34" s="7">
        <v>45990</v>
      </c>
      <c r="B34" s="8" t="s">
        <v>449</v>
      </c>
      <c r="C34" s="9"/>
      <c r="D34" s="10">
        <v>285000</v>
      </c>
      <c r="E34" s="11">
        <f t="shared" si="1"/>
        <v>825476</v>
      </c>
      <c r="F34" s="44" t="s">
        <v>450</v>
      </c>
      <c r="G34" s="39"/>
      <c r="H34" s="14"/>
      <c r="I34" s="14"/>
      <c r="J34" s="14"/>
      <c r="K34" s="14"/>
      <c r="L34" s="14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</row>
    <row r="35" ht="97.1" customHeight="1" spans="1:56">
      <c r="A35" s="38">
        <v>45990</v>
      </c>
      <c r="B35" s="45" t="s">
        <v>406</v>
      </c>
      <c r="C35" s="46"/>
      <c r="D35" s="46">
        <v>14000</v>
      </c>
      <c r="E35" s="11">
        <f t="shared" si="1"/>
        <v>811476</v>
      </c>
      <c r="F35" s="47" t="s">
        <v>451</v>
      </c>
      <c r="G35" s="48"/>
      <c r="H35" s="14"/>
      <c r="I35" s="14"/>
      <c r="J35" s="14"/>
      <c r="K35" s="14"/>
      <c r="L35" s="14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</row>
    <row r="36" ht="171" customHeight="1" spans="1:56">
      <c r="A36" s="38">
        <v>45991</v>
      </c>
      <c r="B36" s="45" t="s">
        <v>452</v>
      </c>
      <c r="C36" s="46"/>
      <c r="D36" s="46">
        <v>57500</v>
      </c>
      <c r="E36" s="11">
        <f t="shared" si="1"/>
        <v>753976</v>
      </c>
      <c r="F36" s="47" t="s">
        <v>453</v>
      </c>
      <c r="G36" s="48"/>
      <c r="H36" s="49"/>
      <c r="I36" s="49"/>
      <c r="J36" s="14"/>
      <c r="K36" s="14"/>
      <c r="L36" s="14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</row>
    <row r="37" ht="217.8" customHeight="1" spans="1:56">
      <c r="A37" s="7">
        <v>45992</v>
      </c>
      <c r="B37" s="8" t="s">
        <v>454</v>
      </c>
      <c r="C37" s="9"/>
      <c r="D37" s="10">
        <v>94000</v>
      </c>
      <c r="E37" s="11">
        <f t="shared" si="1"/>
        <v>659976</v>
      </c>
      <c r="F37" s="44" t="s">
        <v>455</v>
      </c>
      <c r="G37" s="39"/>
      <c r="H37" s="14"/>
      <c r="I37" s="14"/>
      <c r="J37" s="14"/>
      <c r="K37" s="14"/>
      <c r="L37" s="14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</row>
    <row r="38" ht="218.1" customHeight="1" spans="1:56">
      <c r="A38" s="7">
        <v>45992</v>
      </c>
      <c r="B38" s="17" t="s">
        <v>456</v>
      </c>
      <c r="C38" s="9"/>
      <c r="D38" s="10">
        <v>50000</v>
      </c>
      <c r="E38" s="11">
        <f t="shared" si="1"/>
        <v>609976</v>
      </c>
      <c r="F38" s="44" t="s">
        <v>457</v>
      </c>
      <c r="G38" s="37"/>
      <c r="H38" s="14"/>
      <c r="I38" s="14"/>
      <c r="J38" s="14"/>
      <c r="K38" s="14"/>
      <c r="L38" s="14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</row>
    <row r="39" ht="216.3" customHeight="1" spans="1:56">
      <c r="A39" s="7">
        <v>45992</v>
      </c>
      <c r="B39" s="8" t="s">
        <v>415</v>
      </c>
      <c r="C39" s="9"/>
      <c r="D39" s="10">
        <v>100000</v>
      </c>
      <c r="E39" s="11">
        <f t="shared" si="1"/>
        <v>509976</v>
      </c>
      <c r="F39" s="44" t="s">
        <v>458</v>
      </c>
      <c r="G39" s="39"/>
      <c r="H39" s="14"/>
      <c r="I39" s="14"/>
      <c r="J39" s="14"/>
      <c r="K39" s="14"/>
      <c r="L39" s="14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</row>
    <row r="40" ht="160.75" customHeight="1" spans="1:56">
      <c r="A40" s="38">
        <v>45993</v>
      </c>
      <c r="B40" s="45" t="s">
        <v>411</v>
      </c>
      <c r="C40" s="46"/>
      <c r="D40" s="46">
        <v>84000</v>
      </c>
      <c r="E40" s="11">
        <f t="shared" si="1"/>
        <v>425976</v>
      </c>
      <c r="F40" s="47" t="s">
        <v>412</v>
      </c>
      <c r="G40" s="48"/>
      <c r="H40" s="14"/>
      <c r="I40" s="14"/>
      <c r="J40" s="14"/>
      <c r="K40" s="14"/>
      <c r="L40" s="14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</row>
    <row r="41" ht="80.35" customHeight="1" spans="1:56">
      <c r="A41" s="38">
        <v>45995</v>
      </c>
      <c r="B41" s="45" t="s">
        <v>459</v>
      </c>
      <c r="C41" s="46"/>
      <c r="D41" s="46">
        <v>115500</v>
      </c>
      <c r="E41" s="11">
        <f t="shared" si="1"/>
        <v>310476</v>
      </c>
      <c r="F41" s="47" t="s">
        <v>460</v>
      </c>
      <c r="G41" s="48"/>
      <c r="H41" s="14"/>
      <c r="I41" s="14"/>
      <c r="J41" s="14"/>
      <c r="K41" s="14"/>
      <c r="L41" s="14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</row>
    <row r="42" ht="90" customHeight="1" spans="1:56">
      <c r="A42" s="38">
        <v>45995</v>
      </c>
      <c r="B42" s="45" t="s">
        <v>392</v>
      </c>
      <c r="C42" s="46">
        <v>3000000</v>
      </c>
      <c r="D42" s="46"/>
      <c r="E42" s="11">
        <f t="shared" si="1"/>
        <v>3310476</v>
      </c>
      <c r="F42" s="12" t="s">
        <v>461</v>
      </c>
      <c r="G42" s="50"/>
      <c r="H42" s="14"/>
      <c r="I42" s="14"/>
      <c r="J42" s="14"/>
      <c r="K42" s="14"/>
      <c r="L42" s="14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</row>
    <row r="43" ht="90" customHeight="1" spans="1:56">
      <c r="A43" s="38">
        <v>45995</v>
      </c>
      <c r="B43" s="45" t="s">
        <v>394</v>
      </c>
      <c r="C43" s="46"/>
      <c r="D43" s="46">
        <v>1200</v>
      </c>
      <c r="E43" s="11">
        <f t="shared" si="1"/>
        <v>3309276</v>
      </c>
      <c r="F43" s="12" t="s">
        <v>395</v>
      </c>
      <c r="G43" s="51"/>
      <c r="H43" s="14"/>
      <c r="I43" s="14"/>
      <c r="J43" s="14"/>
      <c r="K43" s="14"/>
      <c r="L43" s="14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</row>
    <row r="44" ht="219.45" customHeight="1" spans="1:56">
      <c r="A44" s="38">
        <v>45995</v>
      </c>
      <c r="B44" s="45" t="s">
        <v>462</v>
      </c>
      <c r="C44" s="46"/>
      <c r="D44" s="46">
        <v>164500</v>
      </c>
      <c r="E44" s="11">
        <f t="shared" si="1"/>
        <v>3144776</v>
      </c>
      <c r="F44" s="47" t="s">
        <v>463</v>
      </c>
      <c r="G44" s="48"/>
      <c r="H44" s="14"/>
      <c r="I44" s="14"/>
      <c r="J44" s="14"/>
      <c r="K44" s="14"/>
      <c r="L44" s="14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</row>
    <row r="45" ht="256.1" customHeight="1" spans="1:56">
      <c r="A45" s="38">
        <v>45996</v>
      </c>
      <c r="B45" s="45" t="s">
        <v>464</v>
      </c>
      <c r="C45" s="46"/>
      <c r="D45" s="46">
        <v>22000</v>
      </c>
      <c r="E45" s="11">
        <f t="shared" si="1"/>
        <v>3122776</v>
      </c>
      <c r="F45" s="47" t="s">
        <v>465</v>
      </c>
      <c r="G45" s="48"/>
      <c r="H45" s="14"/>
      <c r="I45" s="14"/>
      <c r="J45" s="14"/>
      <c r="K45" s="14"/>
      <c r="L45" s="14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</row>
    <row r="46" ht="163.9" customHeight="1" spans="1:56">
      <c r="A46" s="38">
        <v>45996</v>
      </c>
      <c r="B46" s="45" t="s">
        <v>466</v>
      </c>
      <c r="C46" s="46"/>
      <c r="D46" s="46">
        <v>402500</v>
      </c>
      <c r="E46" s="11">
        <f t="shared" si="1"/>
        <v>2720276</v>
      </c>
      <c r="F46" s="47" t="s">
        <v>467</v>
      </c>
      <c r="G46" s="48"/>
      <c r="H46" s="14"/>
      <c r="I46" s="14"/>
      <c r="J46" s="14"/>
      <c r="K46" s="14"/>
      <c r="L46" s="14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</row>
    <row r="47" ht="206.45" customHeight="1" spans="1:56">
      <c r="A47" s="38">
        <v>45996</v>
      </c>
      <c r="B47" s="45" t="s">
        <v>441</v>
      </c>
      <c r="C47" s="46"/>
      <c r="D47" s="46">
        <v>74000</v>
      </c>
      <c r="E47" s="11">
        <f t="shared" si="1"/>
        <v>2646276</v>
      </c>
      <c r="F47" s="47" t="s">
        <v>468</v>
      </c>
      <c r="G47" s="48"/>
      <c r="H47" s="14"/>
      <c r="I47" s="14"/>
      <c r="J47" s="14"/>
      <c r="K47" s="14"/>
      <c r="L47" s="14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</row>
    <row r="48" ht="409.5" customHeight="1" spans="1:56">
      <c r="A48" s="38">
        <v>45996</v>
      </c>
      <c r="B48" s="45" t="s">
        <v>439</v>
      </c>
      <c r="C48" s="46"/>
      <c r="D48" s="46">
        <v>167500</v>
      </c>
      <c r="E48" s="11">
        <f t="shared" si="1"/>
        <v>2478776</v>
      </c>
      <c r="F48" s="47" t="s">
        <v>469</v>
      </c>
      <c r="G48" s="48"/>
      <c r="H48" s="14"/>
      <c r="I48" s="14"/>
      <c r="J48" s="14"/>
      <c r="K48" s="14"/>
      <c r="L48" s="14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</row>
    <row r="49" ht="145.2" customHeight="1" spans="1:56">
      <c r="A49" s="38">
        <v>45997</v>
      </c>
      <c r="B49" s="8" t="s">
        <v>470</v>
      </c>
      <c r="C49" s="9"/>
      <c r="D49" s="9">
        <v>152000</v>
      </c>
      <c r="E49" s="11">
        <f t="shared" si="1"/>
        <v>2326776</v>
      </c>
      <c r="F49" s="47" t="s">
        <v>471</v>
      </c>
      <c r="G49" s="48"/>
      <c r="H49" s="14"/>
      <c r="I49" s="14"/>
      <c r="J49" s="14"/>
      <c r="K49" s="14"/>
      <c r="L49" s="14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</row>
    <row r="50" ht="308.7" spans="1:56">
      <c r="A50" s="38">
        <v>45997</v>
      </c>
      <c r="B50" s="8" t="s">
        <v>472</v>
      </c>
      <c r="C50" s="9"/>
      <c r="D50" s="9">
        <v>22500</v>
      </c>
      <c r="E50" s="11">
        <f t="shared" si="1"/>
        <v>2304276</v>
      </c>
      <c r="F50" s="47" t="s">
        <v>473</v>
      </c>
      <c r="G50" s="48" t="str">
        <f>_xlfn.DISPIMG("ID_4CC71F9E16794E019033861D74E88EF4",1)</f>
        <v>=DISPIMG("ID_4CC71F9E16794E019033861D74E88EF4",1)</v>
      </c>
      <c r="H50" s="14"/>
      <c r="I50" s="14"/>
      <c r="J50" s="49"/>
      <c r="K50" s="14"/>
      <c r="L50" s="14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</row>
    <row r="51" ht="39.75" customHeight="1" spans="1:56">
      <c r="A51" s="38"/>
      <c r="B51" s="45"/>
      <c r="C51" s="46"/>
      <c r="D51" s="46"/>
      <c r="E51" s="11">
        <f t="shared" si="1"/>
        <v>2304276</v>
      </c>
      <c r="F51" s="47"/>
      <c r="G51" s="52"/>
      <c r="H51" s="14"/>
      <c r="I51" s="14"/>
      <c r="J51" s="14"/>
      <c r="K51" s="14"/>
      <c r="L51" s="14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</row>
    <row r="52" ht="39.75" customHeight="1" spans="1:56">
      <c r="A52" s="38"/>
      <c r="B52" s="45"/>
      <c r="C52" s="46"/>
      <c r="D52" s="46"/>
      <c r="E52" s="11">
        <f t="shared" si="1"/>
        <v>2304276</v>
      </c>
      <c r="F52" s="47"/>
      <c r="G52" s="52"/>
      <c r="H52" s="14"/>
      <c r="I52" s="14"/>
      <c r="J52" s="14"/>
      <c r="K52" s="14"/>
      <c r="L52" s="14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</row>
    <row r="53" ht="39.75" customHeight="1" spans="1:56">
      <c r="A53" s="38"/>
      <c r="B53" s="45"/>
      <c r="C53" s="46"/>
      <c r="D53" s="46"/>
      <c r="E53" s="11">
        <f t="shared" si="1"/>
        <v>2304276</v>
      </c>
      <c r="F53" s="47"/>
      <c r="G53" s="52"/>
      <c r="H53" s="14"/>
      <c r="I53" s="14"/>
      <c r="J53" s="14"/>
      <c r="K53" s="14"/>
      <c r="L53" s="14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</row>
    <row r="54" ht="39.75" customHeight="1" spans="1:56">
      <c r="A54" s="38"/>
      <c r="B54" s="45"/>
      <c r="C54" s="46"/>
      <c r="D54" s="46"/>
      <c r="E54" s="11">
        <f t="shared" si="1"/>
        <v>2304276</v>
      </c>
      <c r="F54" s="47"/>
      <c r="G54" s="52"/>
      <c r="H54" s="14"/>
      <c r="I54" s="14"/>
      <c r="J54" s="14"/>
      <c r="K54" s="14"/>
      <c r="L54" s="14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</row>
    <row r="55" ht="39.75" customHeight="1" spans="1:56">
      <c r="A55" s="38"/>
      <c r="B55" s="45"/>
      <c r="C55" s="46"/>
      <c r="D55" s="46"/>
      <c r="E55" s="11">
        <f t="shared" si="1"/>
        <v>2304276</v>
      </c>
      <c r="F55" s="47"/>
      <c r="G55" s="52"/>
      <c r="H55" s="14"/>
      <c r="I55" s="14"/>
      <c r="J55" s="14"/>
      <c r="K55" s="14"/>
      <c r="L55" s="14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</row>
    <row r="56" ht="39.75" customHeight="1" spans="1:56">
      <c r="A56" s="38"/>
      <c r="B56" s="45"/>
      <c r="C56" s="46"/>
      <c r="D56" s="46"/>
      <c r="E56" s="11">
        <f t="shared" si="1"/>
        <v>2304276</v>
      </c>
      <c r="F56" s="47"/>
      <c r="G56" s="52"/>
      <c r="H56" s="14"/>
      <c r="I56" s="14"/>
      <c r="J56" s="14"/>
      <c r="K56" s="14"/>
      <c r="L56" s="14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</row>
    <row r="57" ht="39.75" customHeight="1" spans="1:56">
      <c r="A57" s="38"/>
      <c r="B57" s="45"/>
      <c r="C57" s="46"/>
      <c r="D57" s="46"/>
      <c r="E57" s="11">
        <f t="shared" si="1"/>
        <v>2304276</v>
      </c>
      <c r="F57" s="47"/>
      <c r="G57" s="52"/>
      <c r="H57" s="14"/>
      <c r="I57" s="14"/>
      <c r="J57" s="14"/>
      <c r="K57" s="14"/>
      <c r="L57" s="14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</row>
    <row r="58" ht="39.75" customHeight="1" spans="1:56">
      <c r="A58" s="38"/>
      <c r="B58" s="45"/>
      <c r="C58" s="46"/>
      <c r="D58" s="46"/>
      <c r="E58" s="11">
        <f t="shared" si="1"/>
        <v>2304276</v>
      </c>
      <c r="F58" s="47"/>
      <c r="G58" s="52"/>
      <c r="H58" s="14"/>
      <c r="I58" s="14"/>
      <c r="J58" s="14"/>
      <c r="K58" s="14"/>
      <c r="L58" s="14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6"/>
      <c r="BC58" s="6"/>
      <c r="BD58" s="6"/>
    </row>
    <row r="59" ht="39.75" customHeight="1" spans="1:56">
      <c r="A59" s="38"/>
      <c r="B59" s="45"/>
      <c r="C59" s="46"/>
      <c r="D59" s="46"/>
      <c r="E59" s="11">
        <f t="shared" si="1"/>
        <v>2304276</v>
      </c>
      <c r="F59" s="47"/>
      <c r="G59" s="52"/>
      <c r="H59" s="14"/>
      <c r="I59" s="14"/>
      <c r="J59" s="14"/>
      <c r="K59" s="14"/>
      <c r="L59" s="14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</row>
    <row r="60" ht="39.75" customHeight="1" spans="1:56">
      <c r="A60" s="38"/>
      <c r="B60" s="45"/>
      <c r="C60" s="46"/>
      <c r="D60" s="46"/>
      <c r="E60" s="11">
        <f t="shared" si="1"/>
        <v>2304276</v>
      </c>
      <c r="F60" s="47"/>
      <c r="G60" s="52"/>
      <c r="H60" s="14"/>
      <c r="I60" s="14"/>
      <c r="J60" s="14"/>
      <c r="K60" s="14"/>
      <c r="L60" s="14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6"/>
      <c r="BB60" s="6"/>
      <c r="BC60" s="6"/>
      <c r="BD60" s="6"/>
    </row>
    <row r="61" ht="39.75" customHeight="1" spans="1:56">
      <c r="A61" s="38"/>
      <c r="B61" s="45"/>
      <c r="C61" s="46"/>
      <c r="D61" s="46"/>
      <c r="E61" s="11">
        <f t="shared" si="1"/>
        <v>2304276</v>
      </c>
      <c r="F61" s="47"/>
      <c r="G61" s="52"/>
      <c r="H61" s="14"/>
      <c r="I61" s="14"/>
      <c r="J61" s="14"/>
      <c r="K61" s="14"/>
      <c r="L61" s="14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6"/>
      <c r="BB61" s="6"/>
      <c r="BC61" s="6"/>
      <c r="BD61" s="6"/>
    </row>
    <row r="62" ht="39.75" customHeight="1" spans="1:56">
      <c r="A62" s="38"/>
      <c r="B62" s="45"/>
      <c r="C62" s="46"/>
      <c r="D62" s="46"/>
      <c r="E62" s="11">
        <f t="shared" si="1"/>
        <v>2304276</v>
      </c>
      <c r="F62" s="47"/>
      <c r="G62" s="52"/>
      <c r="H62" s="14"/>
      <c r="I62" s="14"/>
      <c r="J62" s="14"/>
      <c r="K62" s="14"/>
      <c r="L62" s="14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6"/>
      <c r="BB62" s="6"/>
      <c r="BC62" s="6"/>
      <c r="BD62" s="6"/>
    </row>
    <row r="63" ht="39.75" customHeight="1" spans="1:56">
      <c r="A63" s="38"/>
      <c r="B63" s="45"/>
      <c r="C63" s="46"/>
      <c r="D63" s="46"/>
      <c r="E63" s="11">
        <f t="shared" si="1"/>
        <v>2304276</v>
      </c>
      <c r="F63" s="47"/>
      <c r="G63" s="52"/>
      <c r="H63" s="14"/>
      <c r="I63" s="14"/>
      <c r="J63" s="14"/>
      <c r="K63" s="14"/>
      <c r="L63" s="14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  <c r="BC63" s="6"/>
      <c r="BD63" s="6"/>
    </row>
    <row r="64" ht="39.75" customHeight="1" spans="1:56">
      <c r="A64" s="38"/>
      <c r="B64" s="45"/>
      <c r="C64" s="46"/>
      <c r="D64" s="46"/>
      <c r="E64" s="11">
        <f t="shared" si="1"/>
        <v>2304276</v>
      </c>
      <c r="F64" s="47"/>
      <c r="G64" s="52"/>
      <c r="H64" s="14"/>
      <c r="I64" s="14"/>
      <c r="J64" s="14"/>
      <c r="K64" s="14"/>
      <c r="L64" s="14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6"/>
      <c r="BC64" s="6"/>
      <c r="BD64" s="6"/>
    </row>
    <row r="65" ht="39.75" customHeight="1" spans="1:56">
      <c r="A65" s="38"/>
      <c r="B65" s="45"/>
      <c r="C65" s="46"/>
      <c r="D65" s="46"/>
      <c r="E65" s="11">
        <f t="shared" si="1"/>
        <v>2304276</v>
      </c>
      <c r="F65" s="47"/>
      <c r="G65" s="52"/>
      <c r="H65" s="14"/>
      <c r="I65" s="14"/>
      <c r="J65" s="14"/>
      <c r="K65" s="14"/>
      <c r="L65" s="14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</row>
    <row r="66" ht="39.75" customHeight="1" spans="1:56">
      <c r="A66" s="38"/>
      <c r="B66" s="45"/>
      <c r="C66" s="46"/>
      <c r="D66" s="46"/>
      <c r="E66" s="11">
        <f t="shared" si="1"/>
        <v>2304276</v>
      </c>
      <c r="F66" s="47"/>
      <c r="G66" s="52"/>
      <c r="H66" s="14"/>
      <c r="I66" s="14"/>
      <c r="J66" s="14"/>
      <c r="K66" s="14"/>
      <c r="L66" s="14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6"/>
      <c r="BB66" s="6"/>
      <c r="BC66" s="6"/>
      <c r="BD66" s="6"/>
    </row>
    <row r="67" ht="39.75" customHeight="1" spans="1:56">
      <c r="A67" s="38"/>
      <c r="B67" s="45"/>
      <c r="C67" s="46"/>
      <c r="D67" s="46"/>
      <c r="E67" s="11">
        <f t="shared" si="1"/>
        <v>2304276</v>
      </c>
      <c r="F67" s="47"/>
      <c r="G67" s="52"/>
      <c r="H67" s="14"/>
      <c r="I67" s="14"/>
      <c r="J67" s="14"/>
      <c r="K67" s="14"/>
      <c r="L67" s="14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6"/>
      <c r="BC67" s="6"/>
      <c r="BD67" s="6"/>
    </row>
    <row r="68" ht="39.75" customHeight="1" spans="1:56">
      <c r="A68" s="38"/>
      <c r="B68" s="45"/>
      <c r="C68" s="46"/>
      <c r="D68" s="46"/>
      <c r="E68" s="11">
        <f t="shared" si="1"/>
        <v>2304276</v>
      </c>
      <c r="F68" s="47"/>
      <c r="G68" s="52"/>
      <c r="H68" s="14"/>
      <c r="I68" s="14"/>
      <c r="J68" s="14"/>
      <c r="K68" s="14"/>
      <c r="L68" s="14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6"/>
      <c r="BB68" s="6"/>
      <c r="BC68" s="6"/>
      <c r="BD68" s="6"/>
    </row>
    <row r="69" ht="39.75" customHeight="1" spans="1:56">
      <c r="A69" s="38"/>
      <c r="B69" s="45"/>
      <c r="C69" s="46"/>
      <c r="D69" s="46"/>
      <c r="E69" s="11">
        <f t="shared" si="1"/>
        <v>2304276</v>
      </c>
      <c r="F69" s="47"/>
      <c r="G69" s="52"/>
      <c r="H69" s="14"/>
      <c r="I69" s="14"/>
      <c r="J69" s="14"/>
      <c r="K69" s="14"/>
      <c r="L69" s="14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6"/>
      <c r="BB69" s="6"/>
      <c r="BC69" s="6"/>
      <c r="BD69" s="6"/>
    </row>
    <row r="70" ht="39.75" customHeight="1" spans="1:56">
      <c r="A70" s="38"/>
      <c r="B70" s="45"/>
      <c r="C70" s="46"/>
      <c r="D70" s="46"/>
      <c r="E70" s="11">
        <f t="shared" si="1"/>
        <v>2304276</v>
      </c>
      <c r="F70" s="47"/>
      <c r="G70" s="52"/>
      <c r="H70" s="14"/>
      <c r="I70" s="14"/>
      <c r="J70" s="14"/>
      <c r="K70" s="14"/>
      <c r="L70" s="14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6"/>
      <c r="BB70" s="6"/>
      <c r="BC70" s="6"/>
      <c r="BD70" s="6"/>
    </row>
    <row r="71" ht="39.75" customHeight="1" spans="1:56">
      <c r="A71" s="38"/>
      <c r="B71" s="45"/>
      <c r="C71" s="46"/>
      <c r="D71" s="46"/>
      <c r="E71" s="11">
        <f t="shared" si="1"/>
        <v>2304276</v>
      </c>
      <c r="F71" s="47"/>
      <c r="G71" s="52"/>
      <c r="H71" s="14"/>
      <c r="I71" s="14"/>
      <c r="J71" s="14"/>
      <c r="K71" s="14"/>
      <c r="L71" s="14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6"/>
      <c r="BB71" s="6"/>
      <c r="BC71" s="6"/>
      <c r="BD71" s="6"/>
    </row>
    <row r="72" ht="39.75" customHeight="1" spans="1:56">
      <c r="A72" s="38"/>
      <c r="B72" s="45"/>
      <c r="C72" s="46"/>
      <c r="D72" s="46"/>
      <c r="E72" s="11">
        <f t="shared" si="1"/>
        <v>2304276</v>
      </c>
      <c r="F72" s="47"/>
      <c r="G72" s="52"/>
      <c r="H72" s="14"/>
      <c r="I72" s="14"/>
      <c r="J72" s="14"/>
      <c r="K72" s="14"/>
      <c r="L72" s="14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6"/>
      <c r="BC72" s="6"/>
      <c r="BD72" s="6"/>
    </row>
    <row r="73" ht="39.75" customHeight="1" spans="1:56">
      <c r="A73" s="38"/>
      <c r="B73" s="45"/>
      <c r="C73" s="46"/>
      <c r="D73" s="46"/>
      <c r="E73" s="11">
        <f t="shared" si="1"/>
        <v>2304276</v>
      </c>
      <c r="F73" s="47"/>
      <c r="G73" s="52"/>
      <c r="H73" s="14"/>
      <c r="I73" s="14"/>
      <c r="J73" s="14"/>
      <c r="K73" s="14"/>
      <c r="L73" s="14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</row>
    <row r="74" ht="39.75" customHeight="1" spans="1:56">
      <c r="A74" s="38"/>
      <c r="B74" s="45"/>
      <c r="C74" s="46"/>
      <c r="D74" s="46"/>
      <c r="E74" s="11">
        <f t="shared" si="1"/>
        <v>2304276</v>
      </c>
      <c r="F74" s="47"/>
      <c r="G74" s="52"/>
      <c r="H74" s="14"/>
      <c r="I74" s="14"/>
      <c r="J74" s="14"/>
      <c r="K74" s="14"/>
      <c r="L74" s="14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6"/>
      <c r="BC74" s="6"/>
      <c r="BD74" s="6"/>
    </row>
    <row r="75" ht="39.75" customHeight="1" spans="1:56">
      <c r="A75" s="38"/>
      <c r="B75" s="45"/>
      <c r="C75" s="46"/>
      <c r="D75" s="46"/>
      <c r="E75" s="11">
        <f t="shared" si="1"/>
        <v>2304276</v>
      </c>
      <c r="F75" s="47"/>
      <c r="G75" s="52"/>
      <c r="H75" s="14"/>
      <c r="I75" s="14"/>
      <c r="J75" s="14"/>
      <c r="K75" s="14"/>
      <c r="L75" s="14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</row>
    <row r="76" ht="39.75" customHeight="1" spans="1:56">
      <c r="A76" s="38"/>
      <c r="B76" s="45"/>
      <c r="C76" s="46"/>
      <c r="D76" s="46"/>
      <c r="E76" s="11">
        <f t="shared" si="1"/>
        <v>2304276</v>
      </c>
      <c r="F76" s="47"/>
      <c r="G76" s="52"/>
      <c r="H76" s="14"/>
      <c r="I76" s="14"/>
      <c r="J76" s="14"/>
      <c r="K76" s="14"/>
      <c r="L76" s="14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6"/>
      <c r="BB76" s="6"/>
      <c r="BC76" s="6"/>
      <c r="BD76" s="6"/>
    </row>
    <row r="77" ht="39.75" customHeight="1" spans="1:56">
      <c r="A77" s="38"/>
      <c r="B77" s="45"/>
      <c r="C77" s="46"/>
      <c r="D77" s="46"/>
      <c r="E77" s="11">
        <f t="shared" si="1"/>
        <v>2304276</v>
      </c>
      <c r="F77" s="47"/>
      <c r="G77" s="52"/>
      <c r="H77" s="14"/>
      <c r="I77" s="14"/>
      <c r="J77" s="14"/>
      <c r="K77" s="14"/>
      <c r="L77" s="14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6"/>
      <c r="BB77" s="6"/>
      <c r="BC77" s="6"/>
      <c r="BD77" s="6" t="s">
        <v>474</v>
      </c>
    </row>
    <row r="78" ht="39.75" customHeight="1" spans="1:56">
      <c r="A78" s="38"/>
      <c r="B78" s="45"/>
      <c r="C78" s="46"/>
      <c r="D78" s="46"/>
      <c r="E78" s="11">
        <f t="shared" si="1"/>
        <v>2304276</v>
      </c>
      <c r="F78" s="47"/>
      <c r="G78" s="52"/>
      <c r="H78" s="14"/>
      <c r="I78" s="14"/>
      <c r="J78" s="14"/>
      <c r="K78" s="14"/>
      <c r="L78" s="14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6"/>
      <c r="BB78" s="6"/>
      <c r="BC78" s="6"/>
      <c r="BD78" s="6"/>
    </row>
    <row r="79" ht="39.75" customHeight="1" spans="1:56">
      <c r="A79" s="38"/>
      <c r="B79" s="45"/>
      <c r="C79" s="46"/>
      <c r="D79" s="46"/>
      <c r="E79" s="11">
        <f t="shared" si="1"/>
        <v>2304276</v>
      </c>
      <c r="F79" s="47"/>
      <c r="G79" s="52"/>
      <c r="H79" s="14"/>
      <c r="I79" s="14"/>
      <c r="J79" s="14"/>
      <c r="K79" s="14"/>
      <c r="L79" s="14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6"/>
      <c r="BB79" s="6"/>
      <c r="BC79" s="6"/>
      <c r="BD79" s="6"/>
    </row>
    <row r="80" ht="39.75" customHeight="1" spans="1:56">
      <c r="A80" s="38"/>
      <c r="B80" s="45"/>
      <c r="C80" s="46"/>
      <c r="D80" s="46"/>
      <c r="E80" s="11">
        <f t="shared" si="1"/>
        <v>2304276</v>
      </c>
      <c r="F80" s="47"/>
      <c r="G80" s="52"/>
      <c r="H80" s="14"/>
      <c r="I80" s="14"/>
      <c r="J80" s="14"/>
      <c r="K80" s="14"/>
      <c r="L80" s="14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</row>
    <row r="81" ht="39.75" customHeight="1" spans="1:56">
      <c r="A81" s="38"/>
      <c r="B81" s="45"/>
      <c r="C81" s="46"/>
      <c r="D81" s="46"/>
      <c r="E81" s="11">
        <f t="shared" si="1"/>
        <v>2304276</v>
      </c>
      <c r="F81" s="47"/>
      <c r="G81" s="52"/>
      <c r="H81" s="14"/>
      <c r="I81" s="14"/>
      <c r="J81" s="14"/>
      <c r="K81" s="14"/>
      <c r="L81" s="14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</row>
    <row r="82" ht="39.75" customHeight="1" spans="1:56">
      <c r="A82" s="38"/>
      <c r="B82" s="45"/>
      <c r="C82" s="46"/>
      <c r="D82" s="46"/>
      <c r="E82" s="11">
        <f t="shared" si="1"/>
        <v>2304276</v>
      </c>
      <c r="F82" s="47"/>
      <c r="G82" s="52"/>
      <c r="H82" s="14"/>
      <c r="I82" s="14"/>
      <c r="J82" s="14"/>
      <c r="K82" s="14"/>
      <c r="L82" s="14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</row>
    <row r="83" ht="39.75" customHeight="1" spans="1:56">
      <c r="A83" s="38"/>
      <c r="B83" s="45"/>
      <c r="C83" s="46"/>
      <c r="D83" s="46"/>
      <c r="E83" s="11">
        <f t="shared" si="1"/>
        <v>2304276</v>
      </c>
      <c r="F83" s="47"/>
      <c r="G83" s="52"/>
      <c r="H83" s="14"/>
      <c r="I83" s="14"/>
      <c r="J83" s="14"/>
      <c r="K83" s="14"/>
      <c r="L83" s="14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</row>
    <row r="84" ht="39.75" customHeight="1" spans="1:56">
      <c r="A84" s="38"/>
      <c r="B84" s="45"/>
      <c r="C84" s="46"/>
      <c r="D84" s="46"/>
      <c r="E84" s="11">
        <f t="shared" ref="E84:E95" si="2">E83+C84-D84</f>
        <v>2304276</v>
      </c>
      <c r="F84" s="47"/>
      <c r="G84" s="52"/>
      <c r="H84" s="14"/>
      <c r="I84" s="14"/>
      <c r="J84" s="14"/>
      <c r="K84" s="14"/>
      <c r="L84" s="14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6"/>
      <c r="BB84" s="6"/>
      <c r="BC84" s="6"/>
      <c r="BD84" s="6"/>
    </row>
    <row r="85" ht="39.75" customHeight="1" spans="1:56">
      <c r="A85" s="38"/>
      <c r="B85" s="45"/>
      <c r="C85" s="46"/>
      <c r="D85" s="46"/>
      <c r="E85" s="11">
        <f t="shared" si="2"/>
        <v>2304276</v>
      </c>
      <c r="F85" s="47"/>
      <c r="G85" s="52"/>
      <c r="H85" s="14"/>
      <c r="I85" s="14"/>
      <c r="J85" s="14"/>
      <c r="K85" s="14"/>
      <c r="L85" s="14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6"/>
      <c r="BC85" s="6"/>
      <c r="BD85" s="6"/>
    </row>
    <row r="86" ht="39.75" customHeight="1" spans="1:56">
      <c r="A86" s="38"/>
      <c r="B86" s="45"/>
      <c r="C86" s="46"/>
      <c r="D86" s="46"/>
      <c r="E86" s="11">
        <f t="shared" si="2"/>
        <v>2304276</v>
      </c>
      <c r="F86" s="47"/>
      <c r="G86" s="52"/>
      <c r="H86" s="14"/>
      <c r="I86" s="14"/>
      <c r="J86" s="14"/>
      <c r="K86" s="14"/>
      <c r="L86" s="14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6"/>
      <c r="BB86" s="6"/>
      <c r="BC86" s="6"/>
      <c r="BD86" s="6"/>
    </row>
    <row r="87" ht="39.75" customHeight="1" spans="1:56">
      <c r="A87" s="38"/>
      <c r="B87" s="45"/>
      <c r="C87" s="46"/>
      <c r="D87" s="46"/>
      <c r="E87" s="11">
        <f t="shared" si="2"/>
        <v>2304276</v>
      </c>
      <c r="F87" s="47"/>
      <c r="G87" s="52"/>
      <c r="H87" s="14"/>
      <c r="I87" s="14"/>
      <c r="J87" s="14"/>
      <c r="K87" s="14"/>
      <c r="L87" s="14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6"/>
    </row>
    <row r="88" ht="39.75" customHeight="1" spans="1:56">
      <c r="A88" s="38"/>
      <c r="B88" s="45"/>
      <c r="C88" s="46"/>
      <c r="D88" s="46"/>
      <c r="E88" s="11">
        <f t="shared" si="2"/>
        <v>2304276</v>
      </c>
      <c r="F88" s="47"/>
      <c r="G88" s="52"/>
      <c r="H88" s="14"/>
      <c r="I88" s="14"/>
      <c r="J88" s="14"/>
      <c r="K88" s="14"/>
      <c r="L88" s="14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</row>
    <row r="89" ht="39.75" customHeight="1" spans="1:56">
      <c r="A89" s="38"/>
      <c r="B89" s="45"/>
      <c r="C89" s="46"/>
      <c r="D89" s="46"/>
      <c r="E89" s="11">
        <f t="shared" si="2"/>
        <v>2304276</v>
      </c>
      <c r="F89" s="47"/>
      <c r="G89" s="52"/>
      <c r="H89" s="14"/>
      <c r="I89" s="14"/>
      <c r="J89" s="14"/>
      <c r="K89" s="14"/>
      <c r="L89" s="14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6"/>
      <c r="BC89" s="6"/>
      <c r="BD89" s="6"/>
    </row>
    <row r="90" ht="39.75" customHeight="1" spans="1:56">
      <c r="A90" s="38"/>
      <c r="B90" s="45"/>
      <c r="C90" s="46"/>
      <c r="D90" s="46"/>
      <c r="E90" s="11">
        <f t="shared" si="2"/>
        <v>2304276</v>
      </c>
      <c r="F90" s="47"/>
      <c r="G90" s="52"/>
      <c r="H90" s="14"/>
      <c r="I90" s="14"/>
      <c r="J90" s="14"/>
      <c r="K90" s="14"/>
      <c r="L90" s="14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6"/>
      <c r="BB90" s="6"/>
      <c r="BC90" s="6"/>
      <c r="BD90" s="6"/>
    </row>
    <row r="91" ht="39.75" customHeight="1" spans="1:56">
      <c r="A91" s="38"/>
      <c r="B91" s="45"/>
      <c r="C91" s="46"/>
      <c r="D91" s="46"/>
      <c r="E91" s="11">
        <f t="shared" si="2"/>
        <v>2304276</v>
      </c>
      <c r="F91" s="47"/>
      <c r="G91" s="52"/>
      <c r="H91" s="14"/>
      <c r="I91" s="14"/>
      <c r="J91" s="14"/>
      <c r="K91" s="14"/>
      <c r="L91" s="14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6"/>
    </row>
    <row r="92" ht="39.75" customHeight="1" spans="1:56">
      <c r="A92" s="38"/>
      <c r="B92" s="45"/>
      <c r="C92" s="46"/>
      <c r="D92" s="46"/>
      <c r="E92" s="11">
        <f t="shared" si="2"/>
        <v>2304276</v>
      </c>
      <c r="F92" s="47"/>
      <c r="G92" s="52"/>
      <c r="H92" s="14"/>
      <c r="I92" s="14"/>
      <c r="J92" s="14"/>
      <c r="K92" s="14"/>
      <c r="L92" s="14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</row>
    <row r="93" ht="39.75" customHeight="1" spans="1:56">
      <c r="A93" s="38"/>
      <c r="B93" s="45"/>
      <c r="C93" s="46"/>
      <c r="D93" s="46"/>
      <c r="E93" s="11">
        <f t="shared" si="2"/>
        <v>2304276</v>
      </c>
      <c r="F93" s="47"/>
      <c r="G93" s="52"/>
      <c r="H93" s="14"/>
      <c r="I93" s="14"/>
      <c r="J93" s="14"/>
      <c r="K93" s="14"/>
      <c r="L93" s="14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</row>
    <row r="94" ht="39.75" customHeight="1" spans="1:56">
      <c r="A94" s="38"/>
      <c r="B94" s="45"/>
      <c r="C94" s="46"/>
      <c r="D94" s="46"/>
      <c r="E94" s="11">
        <f t="shared" si="2"/>
        <v>2304276</v>
      </c>
      <c r="F94" s="47"/>
      <c r="G94" s="52"/>
      <c r="H94" s="14"/>
      <c r="I94" s="14"/>
      <c r="J94" s="14"/>
      <c r="K94" s="14"/>
      <c r="L94" s="14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</row>
    <row r="95" ht="39.75" customHeight="1" spans="1:56">
      <c r="A95" s="38"/>
      <c r="B95" s="45"/>
      <c r="C95" s="46"/>
      <c r="D95" s="46"/>
      <c r="E95" s="11">
        <f t="shared" si="2"/>
        <v>2304276</v>
      </c>
      <c r="F95" s="47"/>
      <c r="G95" s="52"/>
      <c r="H95" s="14"/>
      <c r="I95" s="14"/>
      <c r="J95" s="14"/>
      <c r="K95" s="14"/>
      <c r="L95" s="14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6"/>
      <c r="BC95" s="6"/>
      <c r="BD95" s="6"/>
    </row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6:A18"/>
    <mergeCell ref="B16:B18"/>
    <mergeCell ref="C16:C18"/>
    <mergeCell ref="D16:D18"/>
    <mergeCell ref="G2:G3"/>
    <mergeCell ref="G19:G20"/>
    <mergeCell ref="G42:G43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Daily Acitivies &amp; Checklists</vt:lpstr>
      <vt:lpstr>Gasoline&amp;Petroleum Costs</vt:lpstr>
      <vt:lpstr>Petty Cash Andika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2025-01-20T04:20:00Z</dcterms:created>
  <dcterms:modified xsi:type="dcterms:W3CDTF">2025-12-06T04:43:28Z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823CDA7D732D480AB4370EF9750ADA79_13</vt:lpwstr>
  </property>
  <property fmtid="{D5CDD505-2E9C-101B-9397-08002B2CF9AE}" pid="3" name="KSOProductBuildVer">
    <vt:lpwstr>1033-12.2.0.23155</vt:lpwstr>
  </property>
</Properties>
</file>