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RPA_PROCESS\ROBOT14_ACCT_CompareManufacturingExpenseReport\Templates\"/>
    </mc:Choice>
  </mc:AlternateContent>
  <bookViews>
    <workbookView xWindow="75" yWindow="225" windowWidth="13185" windowHeight="9120" tabRatio="596" firstSheet="1" activeTab="1"/>
  </bookViews>
  <sheets>
    <sheet name="Test" sheetId="37" state="hidden" r:id="rId1"/>
    <sheet name="42 94" sheetId="40" r:id="rId2"/>
    <sheet name="Manual" sheetId="38" state="hidden" r:id="rId3"/>
    <sheet name="Compare" sheetId="39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0">#N/A</definedName>
    <definedName name="\A">#REF!</definedName>
    <definedName name="\B">#REF!</definedName>
    <definedName name="\d">#REF!</definedName>
    <definedName name="\m">#N/A</definedName>
    <definedName name="\p">#N/A</definedName>
    <definedName name="\q">[1]SCH!#REF!</definedName>
    <definedName name="__123Graph_A" hidden="1">[2]MOTO!#REF!</definedName>
    <definedName name="__123Graph_X" hidden="1">[2]MOTO!#REF!</definedName>
    <definedName name="__xlfn.BAHTTEXT" hidden="1">#NAME?</definedName>
    <definedName name="_1__123Graph_AC04C_ALL_L1" hidden="1">[2]MOTO!#REF!</definedName>
    <definedName name="_10__123Graph_AC04C_FR_T2" hidden="1">[2]MOTO!#REF!</definedName>
    <definedName name="_11__123Graph_LBL_AC04C_FF_L" hidden="1">[2]MOTO!#REF!</definedName>
    <definedName name="_12__123Graph_LBL_AC04C_FF_T" hidden="1">[2]MOTO!#REF!</definedName>
    <definedName name="_13__123Graph_LBL_AC04C_FR_L1" hidden="1">[2]MOTO!#REF!</definedName>
    <definedName name="_14__123Graph_LBL_AC04C_FR_L2" hidden="1">[2]MOTO!#REF!</definedName>
    <definedName name="_15__123Graph_LBL_AC04C_FR_T1" hidden="1">[2]MOTO!#REF!</definedName>
    <definedName name="_16__123Graph_LBL_AC04C_FR_T2" hidden="1">[2]MOTO!#REF!</definedName>
    <definedName name="_17__123Graph_XC04C_ALL_T1" hidden="1">[2]MOTO!#REF!</definedName>
    <definedName name="_18__123Graph_XC04C_ALL_T2" hidden="1">[2]MOTO!#REF!</definedName>
    <definedName name="_19__123Graph_XC04C_FF_L" hidden="1">[2]MOTO!#REF!</definedName>
    <definedName name="_2__123Graph_AC04C_ALL_L2" hidden="1">[2]MOTO!#REF!</definedName>
    <definedName name="_20__123Graph_XC04C_FF_T" hidden="1">[2]MOTO!#REF!</definedName>
    <definedName name="_21__123Graph_XC04C_FR_L1" hidden="1">[2]MOTO!#REF!</definedName>
    <definedName name="_22__123Graph_XC04C_FR_L2" hidden="1">[2]MOTO!#REF!</definedName>
    <definedName name="_23__123Graph_XC04C_FR_T1" hidden="1">[2]MOTO!#REF!</definedName>
    <definedName name="_24__123Graph_XC04C_FR_T2" hidden="1">[2]MOTO!#REF!</definedName>
    <definedName name="_3__123Graph_AC04C_ALL_T1" hidden="1">[2]MOTO!#REF!</definedName>
    <definedName name="_4__123Graph_AC04C_ALL_T2" hidden="1">[2]MOTO!#REF!</definedName>
    <definedName name="_5__123Graph_AC04C_FF_L" hidden="1">[2]MOTO!#REF!</definedName>
    <definedName name="_6__123Graph_AC04C_FF_T" hidden="1">[2]MOTO!#REF!</definedName>
    <definedName name="_7__123Graph_AC04C_FR_L1" hidden="1">[2]MOTO!#REF!</definedName>
    <definedName name="_8__123Graph_AC04C_FR_L2" hidden="1">[2]MOTO!#REF!</definedName>
    <definedName name="_9__123Graph_AC04C_FR_T1" hidden="1">[2]MOTO!#REF!</definedName>
    <definedName name="_AA1">#REF!</definedName>
    <definedName name="_BB1">#REF!</definedName>
    <definedName name="_CC1">#REF!</definedName>
    <definedName name="_DD1">#REF!</definedName>
    <definedName name="_EE1">#REF!</definedName>
    <definedName name="_FF1">#REF!</definedName>
    <definedName name="_Fill" hidden="1">#REF!</definedName>
    <definedName name="_xlnm._FilterDatabase" localSheetId="1" hidden="1">'42 94'!$A$1:$BI$58</definedName>
    <definedName name="_GG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Regression_Int" hidden="1">1</definedName>
    <definedName name="_SOU2">#REF!</definedName>
    <definedName name="_SOU4">#REF!</definedName>
    <definedName name="_Table1_In1" hidden="1">[3]cover_org!#REF!</definedName>
    <definedName name="_Table1_Out" hidden="1">[3]cover_org!#REF!</definedName>
    <definedName name="A">[4]SUM_TMT!#REF!</definedName>
    <definedName name="A_1">[5]Data!#REF!</definedName>
    <definedName name="A_10">[6]SPG!$R$10:$R$995</definedName>
    <definedName name="A_11">[6]SPG!$T$10:$T$995</definedName>
    <definedName name="A_12">[6]SPG!#REF!</definedName>
    <definedName name="A_2">[5]Data!#REF!</definedName>
    <definedName name="A_3">[5]Data!#REF!</definedName>
    <definedName name="A_4">[5]Data!#REF!</definedName>
    <definedName name="A_5">[5]Data!#REF!</definedName>
    <definedName name="A_6">[5]Data!#REF!</definedName>
    <definedName name="A_7">[6]SPG!#REF!</definedName>
    <definedName name="A_8">[6]SPG!$N$10:$N$995</definedName>
    <definedName name="A_9">[6]SPG!$P$10:$P$995</definedName>
    <definedName name="A_OLD">[6]SPG!$L$10:$L$995</definedName>
    <definedName name="A_TT">[6]SPG!#REF!</definedName>
    <definedName name="AA">#REF!</definedName>
    <definedName name="aaa">[0]!aaa</definedName>
    <definedName name="AAAA">#REF!</definedName>
    <definedName name="AH_10">[6]HDD!$R$10:$R$47</definedName>
    <definedName name="AH_11">[6]HDD!$T$10:$T$47</definedName>
    <definedName name="AH_12">[6]HDD!#REF!</definedName>
    <definedName name="AH_7">[6]HDD!#REF!</definedName>
    <definedName name="AH_8">[6]HDD!$N$10:$N$47</definedName>
    <definedName name="AH_9">[6]HDD!$P$10:$P$47</definedName>
    <definedName name="AH_OLD">[6]HDD!$L$10:$L$47</definedName>
    <definedName name="AH_TT">[6]HDD!#REF!</definedName>
    <definedName name="anscount" hidden="1">6</definedName>
    <definedName name="Arial">#REF!</definedName>
    <definedName name="as">[0]!as</definedName>
    <definedName name="ass">[0]!ass</definedName>
    <definedName name="B">[7]Summary!#REF!</definedName>
    <definedName name="BB">#REF!</definedName>
    <definedName name="BBBB">[0]!BBBB</definedName>
    <definedName name="BG_data">[8]Data!$B$7:$K$766</definedName>
    <definedName name="BG_part">[8]Data!$H$7:$H$766</definedName>
    <definedName name="BM_XRateEdit">[9]!BM_XRateEdit</definedName>
    <definedName name="CC">#REF!</definedName>
    <definedName name="cccccc">[0]!cccccc</definedName>
    <definedName name="cer">[0]!cer</definedName>
    <definedName name="Code">#REF!</definedName>
    <definedName name="Code1">#REF!</definedName>
    <definedName name="Code2">#REF!</definedName>
    <definedName name="CORRECT">#N/A</definedName>
    <definedName name="Coversheet1">#REF!</definedName>
    <definedName name="Coversheet2">#REF!</definedName>
    <definedName name="d">#REF!</definedName>
    <definedName name="_xlnm.Database">#REF!</definedName>
    <definedName name="DD">#REF!</definedName>
    <definedName name="dflt7">[10]Invoice!#REF!</definedName>
    <definedName name="EE">#REF!</definedName>
    <definedName name="f">[11]Data!$B$7:$K$766</definedName>
    <definedName name="ＦＤさ">[0]!ＦＤさ</definedName>
    <definedName name="FF">#REF!</definedName>
    <definedName name="Forecast_ECN">[12]添付１!#REF!</definedName>
    <definedName name="Forecast_NEGO">[12]添付１!#REF!</definedName>
    <definedName name="Forecast_OTH">[12]添付１!#REF!</definedName>
    <definedName name="Forecast_VA">[12]添付１!#REF!</definedName>
    <definedName name="Forecast_VE">[12]添付１!#REF!</definedName>
    <definedName name="GG">#REF!</definedName>
    <definedName name="group2">[6]SPG!$F$10:$F$995</definedName>
    <definedName name="GROUP2H">[6]HDD!$F$10:$F$47</definedName>
    <definedName name="GT_A_112">[5]Data!#REF!</definedName>
    <definedName name="GT_Q_112">[5]Data!#REF!</definedName>
    <definedName name="HF1_HARN">#N/A</definedName>
    <definedName name="hitory" hidden="1">#REF!</definedName>
    <definedName name="hoja">[13]!下見出し無印刷</definedName>
    <definedName name="HTML_CodePage" hidden="1">874</definedName>
    <definedName name="HTML_Control" hidden="1">{"'Eng (page2)'!$A$1:$D$52"}</definedName>
    <definedName name="HTML_Description" hidden="1">""</definedName>
    <definedName name="HTML_Email" hidden="1">""</definedName>
    <definedName name="HTML_Header" hidden="1">"Foreign Exchange Rates (Page 2)"</definedName>
    <definedName name="HTML_LastUpdate" hidden="1">"5/6/00"</definedName>
    <definedName name="HTML_LineAfter" hidden="1">FALSE</definedName>
    <definedName name="HTML_LineBefore" hidden="1">FALSE</definedName>
    <definedName name="HTML_Name" hidden="1">"Banking Department, Bank of Thailand Tel.(662) 283-5454"</definedName>
    <definedName name="HTML_OBDlg2" hidden="1">TRUE</definedName>
    <definedName name="HTML_OBDlg4" hidden="1">TRUE</definedName>
    <definedName name="HTML_OS" hidden="1">0</definedName>
    <definedName name="HTML_PathFile" hidden="1">"c:\fer2.html"</definedName>
    <definedName name="HTML_Title" hidden="1">""</definedName>
    <definedName name="HYOHIROS">#REF!</definedName>
    <definedName name="inversion">[13]!印刷時下見出しつき印刷</definedName>
    <definedName name="JJJJ">[0]!JJJJ</definedName>
    <definedName name="JULIO">[0]!JULIO</definedName>
    <definedName name="KIFUROS">#REF!</definedName>
    <definedName name="kinji" hidden="1">[14]MOTO!#REF!</definedName>
    <definedName name="kk">[0]!kk</definedName>
    <definedName name="List">#REF!</definedName>
    <definedName name="List2">#REF!</definedName>
    <definedName name="LOAD">#N/A</definedName>
    <definedName name="MAIN">#N/A</definedName>
    <definedName name="Mat_item">#REF!</definedName>
    <definedName name="MEN9803_MONTH_List">#REF!</definedName>
    <definedName name="MENU">#N/A</definedName>
    <definedName name="MODIF">[0]!MODIF</definedName>
    <definedName name="muroi" hidden="1">[14]MOTO!#REF!</definedName>
    <definedName name="NA_1">#REF!</definedName>
    <definedName name="NA_10">#REF!</definedName>
    <definedName name="NA_11">#REF!</definedName>
    <definedName name="NA_12">#REF!</definedName>
    <definedName name="NA_2">#REF!</definedName>
    <definedName name="NA_3">#REF!</definedName>
    <definedName name="NA_4">#REF!</definedName>
    <definedName name="NA_5">#REF!</definedName>
    <definedName name="NA_6">#REF!</definedName>
    <definedName name="NA_7">#REF!</definedName>
    <definedName name="NA_8">#REF!</definedName>
    <definedName name="NA_9">#REF!</definedName>
    <definedName name="NeCST_2">[12]添付１!#REF!</definedName>
    <definedName name="NGT_A_112">#REF!</definedName>
    <definedName name="NGT_Q_112">#REF!</definedName>
    <definedName name="NQ_1">#REF!</definedName>
    <definedName name="NQ_10">#REF!</definedName>
    <definedName name="NQ_11">#REF!</definedName>
    <definedName name="NQ_12">#REF!</definedName>
    <definedName name="NQ_2">#REF!</definedName>
    <definedName name="NQ_3">#REF!</definedName>
    <definedName name="NQ_4">#REF!</definedName>
    <definedName name="NQ_5">#REF!</definedName>
    <definedName name="NQ_6">#REF!</definedName>
    <definedName name="NQ_7">#REF!</definedName>
    <definedName name="NQ_8">#REF!</definedName>
    <definedName name="NQ_9">#REF!</definedName>
    <definedName name="NTT_A_16">#REF!</definedName>
    <definedName name="NTT_A_712">#REF!</definedName>
    <definedName name="NTT_Q_16">#REF!</definedName>
    <definedName name="NTT_Q_712">#REF!</definedName>
    <definedName name="pad">#REF!</definedName>
    <definedName name="PAD1ROS">#REF!</definedName>
    <definedName name="PAD2ROS">#REF!</definedName>
    <definedName name="ppp">[15]!印刷時下見出しつき印刷</definedName>
    <definedName name="PRINT">#N/A</definedName>
    <definedName name="_xlnm.Print_Area" localSheetId="1">'42 94'!$A$1:$AZ$57</definedName>
    <definedName name="_xlnm.Print_Area" localSheetId="3">Compare!$A$1:$S$56</definedName>
    <definedName name="_xlnm.Print_Area">#REF!</definedName>
    <definedName name="Print_Area_MI">#REF!</definedName>
    <definedName name="_xlnm.Print_Titles" localSheetId="1">'42 94'!$A:$C</definedName>
    <definedName name="_xlnm.Print_Titles">#REF!</definedName>
    <definedName name="PRINT_TITLES_MI">#REF!</definedName>
    <definedName name="PRINTME">[16]JOB_FO!#REF!</definedName>
    <definedName name="Q">#REF!</definedName>
    <definedName name="Q_1">#REF!</definedName>
    <definedName name="Q_10">[6]SPG!$Q$10:$Q$995</definedName>
    <definedName name="Q_11">[6]SPG!$S$10:$S$995</definedName>
    <definedName name="Q_12">[6]SPG!#REF!</definedName>
    <definedName name="Q_2">[5]Data!#REF!</definedName>
    <definedName name="Q_3">[5]Data!#REF!</definedName>
    <definedName name="Q_4">[5]Data!#REF!</definedName>
    <definedName name="Q_5">[5]Data!#REF!</definedName>
    <definedName name="Q_6">[5]Data!#REF!</definedName>
    <definedName name="Q_7">[6]SPG!#REF!</definedName>
    <definedName name="Q_8">[6]SPG!$M$10:$M$995</definedName>
    <definedName name="Q_9">[6]SPG!$O$10:$O$995</definedName>
    <definedName name="Q_OLD">[6]SPG!$K$10:$K$995</definedName>
    <definedName name="Q_TT">[6]SPG!#REF!</definedName>
    <definedName name="QH_10">[6]HDD!$Q$10:$Q$47</definedName>
    <definedName name="QH_11">[6]HDD!$S$10:$S$47</definedName>
    <definedName name="QH_12">[6]HDD!#REF!</definedName>
    <definedName name="QH_7">[6]HDD!#REF!</definedName>
    <definedName name="QH_8">[6]HDD!$M$10:$M$47</definedName>
    <definedName name="QH_9">[6]HDD!$O$10:$O$47</definedName>
    <definedName name="QH_OLD">[6]HDD!$K$10:$K$47</definedName>
    <definedName name="QH_TT">[6]HDD!#REF!</definedName>
    <definedName name="qqq">[15]!下見出し無印刷</definedName>
    <definedName name="ResumeStatement">[0]!ResumeStatement</definedName>
    <definedName name="RIEKI">#REF!</definedName>
    <definedName name="rtr">[0]!rtr</definedName>
    <definedName name="SEKAKOU">#REF!</definedName>
    <definedName name="SEZAIRYO">#REF!</definedName>
    <definedName name="SOU3A">#REF!</definedName>
    <definedName name="SOU3B">#REF!</definedName>
    <definedName name="sss" hidden="1">[14]MOTO!#REF!</definedName>
    <definedName name="ＳＳＳＳ">[0]!ＳＳＳＳ</definedName>
    <definedName name="TT_A_16">[5]Data!#REF!</definedName>
    <definedName name="TT_A_712">[5]Data!#REF!</definedName>
    <definedName name="TT_Q_16">[5]Data!#REF!</definedName>
    <definedName name="TT_Q_712">[5]Data!#REF!</definedName>
    <definedName name="Tyep_NP">#REF!</definedName>
    <definedName name="Type_G1">#REF!</definedName>
    <definedName name="Type_G2">#REF!</definedName>
    <definedName name="Type_NG1">#REF!</definedName>
    <definedName name="Type_NG2">#REF!</definedName>
    <definedName name="Type_OPS">#REF!</definedName>
    <definedName name="Type_Sale">#REF!</definedName>
    <definedName name="XX">[0]!XX</definedName>
    <definedName name="XXXXX">[0]!XXXXX</definedName>
    <definedName name="Z">[0]!Z</definedName>
    <definedName name="ＺＳＺ">[0]!ＺＳＺ</definedName>
    <definedName name="ZZ">[0]!ZZ</definedName>
    <definedName name="ああ">[0]!ああ</definedName>
    <definedName name="あああ">[0]!あああ</definedName>
    <definedName name="ああああ">[0]!ああああ</definedName>
    <definedName name="ﾃﾞｰﾀ４">[0]!ﾃﾞｰﾀ４</definedName>
    <definedName name="ﾃﾞｰﾀ５">[0]!ﾃﾞｰﾀ５</definedName>
    <definedName name="データクリア">[0]!データクリア</definedName>
    <definedName name="データ保存">[0]!データ保存</definedName>
    <definedName name="ﾊﾟｲﾌﾟ">[17]ﾊﾟｲﾌﾟ!$A$1:$B$65536</definedName>
    <definedName name="ﾒﾆｭｰ">[1]SCH!$EW$1:$IV$65536</definedName>
    <definedName name="ฟ3500">#REF!</definedName>
    <definedName name="下見出し無印刷">[13]!下見出し無印刷</definedName>
    <definedName name="他材料費">[17]他材料費!$A$1:$B$65536</definedName>
    <definedName name="冷延ﾊﾟｲﾌﾟ">[17]ﾊﾟｲﾌﾟ!$A$1:$B$65536</definedName>
    <definedName name="冷延ﾊﾟｲﾌﾟ径ｴｷｽﾄﾗ">[17]ﾊﾟｲﾌﾟ!$H$1:$I$65536</definedName>
    <definedName name="冷延ﾊﾟｲﾌﾟ板厚ｴｷｽﾄﾗ">[17]ﾊﾟｲﾌﾟ!$C$1:$G$65536</definedName>
    <definedName name="冷延板厚ｴｷｽﾄﾗ">[17]冷延鋼板!$C$1:$G$65536</definedName>
    <definedName name="冷延鋼板">[17]冷延鋼板!$A$1:$B$65536</definedName>
    <definedName name="列再表示">[0]!列再表示</definedName>
    <definedName name="列非表示">[0]!列非表示</definedName>
    <definedName name="印刷時下見出しつき印刷">[13]!印刷時下見出しつき印刷</definedName>
    <definedName name="熱延鋼板">[17]熱延鋼板!$A$1:$B$65536</definedName>
    <definedName name="読み込み">[0]!読み込み</definedName>
    <definedName name="頭出し">[0]!頭出し</definedName>
  </definedNames>
  <calcPr calcId="162913"/>
</workbook>
</file>

<file path=xl/calcChain.xml><?xml version="1.0" encoding="utf-8"?>
<calcChain xmlns="http://schemas.openxmlformats.org/spreadsheetml/2006/main">
  <c r="AZ55" i="40" l="1"/>
  <c r="AW55" i="40"/>
  <c r="AT55" i="40"/>
  <c r="AO55" i="40"/>
  <c r="AQ55" i="40" s="1"/>
  <c r="AN55" i="40"/>
  <c r="AK55" i="40"/>
  <c r="AH55" i="40"/>
  <c r="AD55" i="40"/>
  <c r="AC55" i="40"/>
  <c r="AA55" i="40"/>
  <c r="Z55" i="40"/>
  <c r="Y55" i="40"/>
  <c r="V55" i="40"/>
  <c r="S55" i="40"/>
  <c r="O55" i="40"/>
  <c r="N55" i="40"/>
  <c r="M55" i="40"/>
  <c r="J55" i="40"/>
  <c r="G55" i="40"/>
  <c r="AZ54" i="40"/>
  <c r="AW54" i="40"/>
  <c r="AT54" i="40"/>
  <c r="AO54" i="40"/>
  <c r="AQ54" i="40" s="1"/>
  <c r="AN54" i="40"/>
  <c r="AK54" i="40"/>
  <c r="AH54" i="40"/>
  <c r="AD54" i="40"/>
  <c r="AC54" i="40"/>
  <c r="AA54" i="40"/>
  <c r="Z54" i="40"/>
  <c r="Y54" i="40"/>
  <c r="V54" i="40"/>
  <c r="S54" i="40"/>
  <c r="O54" i="40"/>
  <c r="N54" i="40"/>
  <c r="M54" i="40"/>
  <c r="J54" i="40"/>
  <c r="G54" i="40"/>
  <c r="AZ53" i="40"/>
  <c r="AW53" i="40"/>
  <c r="AT53" i="40"/>
  <c r="AO53" i="40"/>
  <c r="AQ53" i="40" s="1"/>
  <c r="AN53" i="40"/>
  <c r="AK53" i="40"/>
  <c r="AH53" i="40"/>
  <c r="AD53" i="40"/>
  <c r="AC53" i="40"/>
  <c r="AA53" i="40"/>
  <c r="Z53" i="40"/>
  <c r="Y53" i="40"/>
  <c r="V53" i="40"/>
  <c r="S53" i="40"/>
  <c r="O53" i="40"/>
  <c r="N53" i="40"/>
  <c r="M53" i="40"/>
  <c r="J53" i="40"/>
  <c r="G53" i="40"/>
  <c r="AZ52" i="40"/>
  <c r="AW52" i="40"/>
  <c r="AT52" i="40"/>
  <c r="AO52" i="40"/>
  <c r="AQ52" i="40" s="1"/>
  <c r="AN52" i="40"/>
  <c r="AK52" i="40"/>
  <c r="AH52" i="40"/>
  <c r="AD52" i="40"/>
  <c r="AC52" i="40"/>
  <c r="AA52" i="40"/>
  <c r="Z52" i="40"/>
  <c r="Y52" i="40"/>
  <c r="V52" i="40"/>
  <c r="S52" i="40"/>
  <c r="O52" i="40"/>
  <c r="N52" i="40"/>
  <c r="M52" i="40"/>
  <c r="J52" i="40"/>
  <c r="G52" i="40"/>
  <c r="AZ51" i="40"/>
  <c r="AW51" i="40"/>
  <c r="AT51" i="40"/>
  <c r="AO51" i="40"/>
  <c r="AQ51" i="40" s="1"/>
  <c r="AN51" i="40"/>
  <c r="AK51" i="40"/>
  <c r="AH51" i="40"/>
  <c r="AD51" i="40"/>
  <c r="AC51" i="40"/>
  <c r="AA51" i="40"/>
  <c r="Z51" i="40"/>
  <c r="Y51" i="40"/>
  <c r="V51" i="40"/>
  <c r="S51" i="40"/>
  <c r="O51" i="40"/>
  <c r="N51" i="40"/>
  <c r="M51" i="40"/>
  <c r="J51" i="40"/>
  <c r="G51" i="40"/>
  <c r="AZ49" i="40"/>
  <c r="AW49" i="40"/>
  <c r="AT49" i="40"/>
  <c r="AO49" i="40"/>
  <c r="AQ49" i="40" s="1"/>
  <c r="AN49" i="40"/>
  <c r="AK49" i="40"/>
  <c r="AH49" i="40"/>
  <c r="AD49" i="40"/>
  <c r="AC49" i="40"/>
  <c r="AA49" i="40"/>
  <c r="Z49" i="40"/>
  <c r="Y49" i="40"/>
  <c r="V49" i="40"/>
  <c r="S49" i="40"/>
  <c r="O49" i="40"/>
  <c r="N49" i="40"/>
  <c r="M49" i="40"/>
  <c r="J49" i="40"/>
  <c r="G49" i="40"/>
  <c r="AZ48" i="40"/>
  <c r="AW48" i="40"/>
  <c r="AT48" i="40"/>
  <c r="AO48" i="40"/>
  <c r="AQ48" i="40" s="1"/>
  <c r="AN48" i="40"/>
  <c r="AK48" i="40"/>
  <c r="AH48" i="40"/>
  <c r="AD48" i="40"/>
  <c r="AC48" i="40"/>
  <c r="AA48" i="40"/>
  <c r="Z48" i="40"/>
  <c r="Y48" i="40"/>
  <c r="V48" i="40"/>
  <c r="S48" i="40"/>
  <c r="O48" i="40"/>
  <c r="N48" i="40"/>
  <c r="M48" i="40"/>
  <c r="J48" i="40"/>
  <c r="G48" i="40"/>
  <c r="AZ47" i="40"/>
  <c r="AW47" i="40"/>
  <c r="AT47" i="40"/>
  <c r="AO47" i="40"/>
  <c r="AQ47" i="40" s="1"/>
  <c r="AN47" i="40"/>
  <c r="AK47" i="40"/>
  <c r="AH47" i="40"/>
  <c r="AD47" i="40"/>
  <c r="AC47" i="40"/>
  <c r="AA47" i="40"/>
  <c r="Z47" i="40"/>
  <c r="Y47" i="40"/>
  <c r="V47" i="40"/>
  <c r="S47" i="40"/>
  <c r="O47" i="40"/>
  <c r="N47" i="40"/>
  <c r="M47" i="40"/>
  <c r="J47" i="40"/>
  <c r="G47" i="40"/>
  <c r="AZ46" i="40"/>
  <c r="AW46" i="40"/>
  <c r="AT46" i="40"/>
  <c r="AO46" i="40"/>
  <c r="AQ46" i="40" s="1"/>
  <c r="AN46" i="40"/>
  <c r="AK46" i="40"/>
  <c r="AH46" i="40"/>
  <c r="AD46" i="40"/>
  <c r="AC46" i="40"/>
  <c r="AA46" i="40"/>
  <c r="Z46" i="40"/>
  <c r="Y46" i="40"/>
  <c r="V46" i="40"/>
  <c r="S46" i="40"/>
  <c r="O46" i="40"/>
  <c r="N46" i="40"/>
  <c r="M46" i="40"/>
  <c r="J46" i="40"/>
  <c r="G46" i="40"/>
  <c r="AZ45" i="40"/>
  <c r="AW45" i="40"/>
  <c r="AT45" i="40"/>
  <c r="AO45" i="40"/>
  <c r="AQ45" i="40" s="1"/>
  <c r="AN45" i="40"/>
  <c r="AK45" i="40"/>
  <c r="AH45" i="40"/>
  <c r="AD45" i="40"/>
  <c r="AC45" i="40"/>
  <c r="AE45" i="40" s="1"/>
  <c r="AA45" i="40"/>
  <c r="Z45" i="40"/>
  <c r="Y45" i="40"/>
  <c r="V45" i="40"/>
  <c r="S45" i="40"/>
  <c r="O45" i="40"/>
  <c r="N45" i="40"/>
  <c r="M45" i="40"/>
  <c r="J45" i="40"/>
  <c r="G45" i="40"/>
  <c r="AZ44" i="40"/>
  <c r="AW44" i="40"/>
  <c r="AT44" i="40"/>
  <c r="AO44" i="40"/>
  <c r="AQ44" i="40" s="1"/>
  <c r="AN44" i="40"/>
  <c r="AK44" i="40"/>
  <c r="AH44" i="40"/>
  <c r="AD44" i="40"/>
  <c r="AC44" i="40"/>
  <c r="AA44" i="40"/>
  <c r="Z44" i="40"/>
  <c r="Y44" i="40"/>
  <c r="V44" i="40"/>
  <c r="S44" i="40"/>
  <c r="O44" i="40"/>
  <c r="N44" i="40"/>
  <c r="M44" i="40"/>
  <c r="J44" i="40"/>
  <c r="G44" i="40"/>
  <c r="AX43" i="40"/>
  <c r="AZ43" i="40" s="1"/>
  <c r="AU43" i="40"/>
  <c r="AW43" i="40" s="1"/>
  <c r="AR43" i="40"/>
  <c r="AT43" i="40" s="1"/>
  <c r="AL43" i="40"/>
  <c r="AN43" i="40" s="1"/>
  <c r="AI43" i="40"/>
  <c r="AK43" i="40" s="1"/>
  <c r="AF43" i="40"/>
  <c r="AA43" i="40"/>
  <c r="W43" i="40"/>
  <c r="Y43" i="40" s="1"/>
  <c r="T43" i="40"/>
  <c r="V43" i="40" s="1"/>
  <c r="Q43" i="40"/>
  <c r="K43" i="40"/>
  <c r="M43" i="40" s="1"/>
  <c r="H43" i="40"/>
  <c r="J43" i="40" s="1"/>
  <c r="E43" i="40"/>
  <c r="AX42" i="40"/>
  <c r="AZ42" i="40" s="1"/>
  <c r="AU42" i="40"/>
  <c r="AW42" i="40" s="1"/>
  <c r="AR42" i="40"/>
  <c r="AT42" i="40" s="1"/>
  <c r="AL42" i="40"/>
  <c r="AN42" i="40" s="1"/>
  <c r="AI42" i="40"/>
  <c r="AK42" i="40" s="1"/>
  <c r="AF42" i="40"/>
  <c r="AA42" i="40"/>
  <c r="W42" i="40"/>
  <c r="Y42" i="40" s="1"/>
  <c r="T42" i="40"/>
  <c r="V42" i="40" s="1"/>
  <c r="Q42" i="40"/>
  <c r="K42" i="40"/>
  <c r="M42" i="40" s="1"/>
  <c r="H42" i="40"/>
  <c r="J42" i="40" s="1"/>
  <c r="E42" i="40"/>
  <c r="AX41" i="40"/>
  <c r="AZ41" i="40" s="1"/>
  <c r="AU41" i="40"/>
  <c r="AW41" i="40" s="1"/>
  <c r="AR41" i="40"/>
  <c r="AT41" i="40" s="1"/>
  <c r="AL41" i="40"/>
  <c r="AN41" i="40" s="1"/>
  <c r="AI41" i="40"/>
  <c r="AK41" i="40" s="1"/>
  <c r="AF41" i="40"/>
  <c r="AA41" i="40"/>
  <c r="W41" i="40"/>
  <c r="Y41" i="40" s="1"/>
  <c r="T41" i="40"/>
  <c r="V41" i="40" s="1"/>
  <c r="Q41" i="40"/>
  <c r="K41" i="40"/>
  <c r="M41" i="40" s="1"/>
  <c r="H41" i="40"/>
  <c r="J41" i="40" s="1"/>
  <c r="E41" i="40"/>
  <c r="AX40" i="40"/>
  <c r="AZ40" i="40" s="1"/>
  <c r="AU40" i="40"/>
  <c r="AW40" i="40" s="1"/>
  <c r="AR40" i="40"/>
  <c r="AT40" i="40" s="1"/>
  <c r="AL40" i="40"/>
  <c r="AN40" i="40" s="1"/>
  <c r="AI40" i="40"/>
  <c r="AK40" i="40" s="1"/>
  <c r="AF40" i="40"/>
  <c r="AA40" i="40"/>
  <c r="W40" i="40"/>
  <c r="Y40" i="40" s="1"/>
  <c r="T40" i="40"/>
  <c r="V40" i="40" s="1"/>
  <c r="Q40" i="40"/>
  <c r="K40" i="40"/>
  <c r="M40" i="40" s="1"/>
  <c r="H40" i="40"/>
  <c r="J40" i="40" s="1"/>
  <c r="E40" i="40"/>
  <c r="AX39" i="40"/>
  <c r="AZ39" i="40" s="1"/>
  <c r="AU39" i="40"/>
  <c r="AW39" i="40" s="1"/>
  <c r="AR39" i="40"/>
  <c r="AT39" i="40" s="1"/>
  <c r="AL39" i="40"/>
  <c r="AN39" i="40" s="1"/>
  <c r="AI39" i="40"/>
  <c r="AK39" i="40" s="1"/>
  <c r="AF39" i="40"/>
  <c r="AA39" i="40"/>
  <c r="W39" i="40"/>
  <c r="Y39" i="40" s="1"/>
  <c r="T39" i="40"/>
  <c r="V39" i="40" s="1"/>
  <c r="Q39" i="40"/>
  <c r="K39" i="40"/>
  <c r="M39" i="40" s="1"/>
  <c r="H39" i="40"/>
  <c r="J39" i="40" s="1"/>
  <c r="E39" i="40"/>
  <c r="AX38" i="40"/>
  <c r="AZ38" i="40" s="1"/>
  <c r="AU38" i="40"/>
  <c r="AW38" i="40" s="1"/>
  <c r="AR38" i="40"/>
  <c r="AT38" i="40" s="1"/>
  <c r="AL38" i="40"/>
  <c r="AN38" i="40" s="1"/>
  <c r="AI38" i="40"/>
  <c r="AK38" i="40" s="1"/>
  <c r="AF38" i="40"/>
  <c r="AA38" i="40"/>
  <c r="W38" i="40"/>
  <c r="Y38" i="40" s="1"/>
  <c r="T38" i="40"/>
  <c r="V38" i="40" s="1"/>
  <c r="Q38" i="40"/>
  <c r="K38" i="40"/>
  <c r="M38" i="40" s="1"/>
  <c r="H38" i="40"/>
  <c r="J38" i="40" s="1"/>
  <c r="E38" i="40"/>
  <c r="AX37" i="40"/>
  <c r="AZ37" i="40" s="1"/>
  <c r="AU37" i="40"/>
  <c r="AW37" i="40" s="1"/>
  <c r="AR37" i="40"/>
  <c r="AT37" i="40" s="1"/>
  <c r="AL37" i="40"/>
  <c r="AN37" i="40" s="1"/>
  <c r="AI37" i="40"/>
  <c r="AK37" i="40" s="1"/>
  <c r="AF37" i="40"/>
  <c r="AA37" i="40"/>
  <c r="W37" i="40"/>
  <c r="Y37" i="40" s="1"/>
  <c r="T37" i="40"/>
  <c r="V37" i="40" s="1"/>
  <c r="Q37" i="40"/>
  <c r="K37" i="40"/>
  <c r="M37" i="40" s="1"/>
  <c r="H37" i="40"/>
  <c r="J37" i="40" s="1"/>
  <c r="AD37" i="40"/>
  <c r="E37" i="40"/>
  <c r="AX36" i="40"/>
  <c r="AZ36" i="40" s="1"/>
  <c r="AU36" i="40"/>
  <c r="AW36" i="40" s="1"/>
  <c r="AR36" i="40"/>
  <c r="AT36" i="40" s="1"/>
  <c r="AL36" i="40"/>
  <c r="AN36" i="40" s="1"/>
  <c r="AI36" i="40"/>
  <c r="AK36" i="40" s="1"/>
  <c r="AF36" i="40"/>
  <c r="AH36" i="40" s="1"/>
  <c r="AA36" i="40"/>
  <c r="W36" i="40"/>
  <c r="Y36" i="40" s="1"/>
  <c r="T36" i="40"/>
  <c r="V36" i="40" s="1"/>
  <c r="Q36" i="40"/>
  <c r="S36" i="40" s="1"/>
  <c r="K36" i="40"/>
  <c r="M36" i="40" s="1"/>
  <c r="H36" i="40"/>
  <c r="J36" i="40" s="1"/>
  <c r="O36" i="40"/>
  <c r="E36" i="40"/>
  <c r="AX35" i="40"/>
  <c r="AZ35" i="40" s="1"/>
  <c r="AU35" i="40"/>
  <c r="AW35" i="40" s="1"/>
  <c r="AR35" i="40"/>
  <c r="AT35" i="40" s="1"/>
  <c r="AL35" i="40"/>
  <c r="AN35" i="40" s="1"/>
  <c r="AI35" i="40"/>
  <c r="AK35" i="40" s="1"/>
  <c r="AF35" i="40"/>
  <c r="AH35" i="40" s="1"/>
  <c r="AA35" i="40"/>
  <c r="W35" i="40"/>
  <c r="Y35" i="40" s="1"/>
  <c r="T35" i="40"/>
  <c r="V35" i="40" s="1"/>
  <c r="Q35" i="40"/>
  <c r="S35" i="40" s="1"/>
  <c r="K35" i="40"/>
  <c r="M35" i="40" s="1"/>
  <c r="H35" i="40"/>
  <c r="J35" i="40" s="1"/>
  <c r="O35" i="40"/>
  <c r="E35" i="40"/>
  <c r="AX34" i="40"/>
  <c r="AZ34" i="40" s="1"/>
  <c r="AU34" i="40"/>
  <c r="AW34" i="40" s="1"/>
  <c r="AR34" i="40"/>
  <c r="AT34" i="40" s="1"/>
  <c r="AL34" i="40"/>
  <c r="AN34" i="40" s="1"/>
  <c r="AI34" i="40"/>
  <c r="AK34" i="40" s="1"/>
  <c r="AF34" i="40"/>
  <c r="AA34" i="40"/>
  <c r="W34" i="40"/>
  <c r="Y34" i="40" s="1"/>
  <c r="T34" i="40"/>
  <c r="V34" i="40" s="1"/>
  <c r="Q34" i="40"/>
  <c r="S34" i="40" s="1"/>
  <c r="O34" i="40"/>
  <c r="K34" i="40"/>
  <c r="M34" i="40" s="1"/>
  <c r="H34" i="40"/>
  <c r="J34" i="40" s="1"/>
  <c r="AD34" i="40"/>
  <c r="E34" i="40"/>
  <c r="G34" i="40" s="1"/>
  <c r="AX33" i="40"/>
  <c r="AZ33" i="40" s="1"/>
  <c r="AU33" i="40"/>
  <c r="AW33" i="40" s="1"/>
  <c r="AR33" i="40"/>
  <c r="AT33" i="40" s="1"/>
  <c r="AL33" i="40"/>
  <c r="AN33" i="40" s="1"/>
  <c r="AI33" i="40"/>
  <c r="AK33" i="40" s="1"/>
  <c r="AF33" i="40"/>
  <c r="AD33" i="40"/>
  <c r="AA33" i="40"/>
  <c r="W33" i="40"/>
  <c r="Y33" i="40" s="1"/>
  <c r="T33" i="40"/>
  <c r="V33" i="40" s="1"/>
  <c r="Q33" i="40"/>
  <c r="S33" i="40" s="1"/>
  <c r="O33" i="40"/>
  <c r="K33" i="40"/>
  <c r="M33" i="40" s="1"/>
  <c r="H33" i="40"/>
  <c r="J33" i="40" s="1"/>
  <c r="E33" i="40"/>
  <c r="G33" i="40" s="1"/>
  <c r="AX32" i="40"/>
  <c r="AZ32" i="40" s="1"/>
  <c r="AU32" i="40"/>
  <c r="AW32" i="40" s="1"/>
  <c r="AR32" i="40"/>
  <c r="AT32" i="40" s="1"/>
  <c r="AL32" i="40"/>
  <c r="AN32" i="40" s="1"/>
  <c r="AI32" i="40"/>
  <c r="AK32" i="40" s="1"/>
  <c r="AF32" i="40"/>
  <c r="AH32" i="40" s="1"/>
  <c r="AD32" i="40"/>
  <c r="AA32" i="40"/>
  <c r="W32" i="40"/>
  <c r="Y32" i="40" s="1"/>
  <c r="T32" i="40"/>
  <c r="V32" i="40" s="1"/>
  <c r="Q32" i="40"/>
  <c r="O32" i="40"/>
  <c r="K32" i="40"/>
  <c r="M32" i="40" s="1"/>
  <c r="H32" i="40"/>
  <c r="J32" i="40" s="1"/>
  <c r="E32" i="40"/>
  <c r="G32" i="40" s="1"/>
  <c r="AX31" i="40"/>
  <c r="AZ31" i="40" s="1"/>
  <c r="AU31" i="40"/>
  <c r="AW31" i="40" s="1"/>
  <c r="AR31" i="40"/>
  <c r="AT31" i="40" s="1"/>
  <c r="AL31" i="40"/>
  <c r="AN31" i="40" s="1"/>
  <c r="AI31" i="40"/>
  <c r="AK31" i="40" s="1"/>
  <c r="AF31" i="40"/>
  <c r="AH31" i="40" s="1"/>
  <c r="AD31" i="40"/>
  <c r="AA31" i="40"/>
  <c r="W31" i="40"/>
  <c r="Y31" i="40" s="1"/>
  <c r="T31" i="40"/>
  <c r="V31" i="40" s="1"/>
  <c r="Q31" i="40"/>
  <c r="O31" i="40"/>
  <c r="K31" i="40"/>
  <c r="M31" i="40" s="1"/>
  <c r="H31" i="40"/>
  <c r="J31" i="40" s="1"/>
  <c r="E31" i="40"/>
  <c r="G31" i="40" s="1"/>
  <c r="AX30" i="40"/>
  <c r="AZ30" i="40" s="1"/>
  <c r="AU30" i="40"/>
  <c r="AW30" i="40" s="1"/>
  <c r="AR30" i="40"/>
  <c r="AT30" i="40" s="1"/>
  <c r="AL30" i="40"/>
  <c r="AN30" i="40" s="1"/>
  <c r="AI30" i="40"/>
  <c r="AK30" i="40" s="1"/>
  <c r="AF30" i="40"/>
  <c r="AD30" i="40"/>
  <c r="AA30" i="40"/>
  <c r="W30" i="40"/>
  <c r="Y30" i="40" s="1"/>
  <c r="T30" i="40"/>
  <c r="V30" i="40" s="1"/>
  <c r="Q30" i="40"/>
  <c r="S30" i="40" s="1"/>
  <c r="O30" i="40"/>
  <c r="K30" i="40"/>
  <c r="M30" i="40" s="1"/>
  <c r="H30" i="40"/>
  <c r="J30" i="40" s="1"/>
  <c r="E30" i="40"/>
  <c r="G30" i="40" s="1"/>
  <c r="AX29" i="40"/>
  <c r="AZ29" i="40" s="1"/>
  <c r="AU29" i="40"/>
  <c r="AW29" i="40" s="1"/>
  <c r="AR29" i="40"/>
  <c r="AT29" i="40" s="1"/>
  <c r="AL29" i="40"/>
  <c r="AN29" i="40" s="1"/>
  <c r="AI29" i="40"/>
  <c r="AK29" i="40" s="1"/>
  <c r="AF29" i="40"/>
  <c r="AH29" i="40" s="1"/>
  <c r="AD29" i="40"/>
  <c r="AA29" i="40"/>
  <c r="W29" i="40"/>
  <c r="Y29" i="40" s="1"/>
  <c r="T29" i="40"/>
  <c r="V29" i="40" s="1"/>
  <c r="Q29" i="40"/>
  <c r="O29" i="40"/>
  <c r="K29" i="40"/>
  <c r="M29" i="40" s="1"/>
  <c r="H29" i="40"/>
  <c r="J29" i="40" s="1"/>
  <c r="E29" i="40"/>
  <c r="G29" i="40" s="1"/>
  <c r="AX28" i="40"/>
  <c r="AZ28" i="40" s="1"/>
  <c r="AU28" i="40"/>
  <c r="AW28" i="40" s="1"/>
  <c r="AR28" i="40"/>
  <c r="AT28" i="40" s="1"/>
  <c r="AL28" i="40"/>
  <c r="AN28" i="40" s="1"/>
  <c r="AI28" i="40"/>
  <c r="AK28" i="40" s="1"/>
  <c r="AF28" i="40"/>
  <c r="AD28" i="40"/>
  <c r="AA28" i="40"/>
  <c r="W28" i="40"/>
  <c r="Y28" i="40" s="1"/>
  <c r="T28" i="40"/>
  <c r="V28" i="40" s="1"/>
  <c r="Q28" i="40"/>
  <c r="O28" i="40"/>
  <c r="K28" i="40"/>
  <c r="M28" i="40" s="1"/>
  <c r="H28" i="40"/>
  <c r="J28" i="40" s="1"/>
  <c r="E28" i="40"/>
  <c r="G28" i="40" s="1"/>
  <c r="AX27" i="40"/>
  <c r="AZ27" i="40" s="1"/>
  <c r="AU27" i="40"/>
  <c r="AW27" i="40" s="1"/>
  <c r="AR27" i="40"/>
  <c r="AT27" i="40" s="1"/>
  <c r="AL27" i="40"/>
  <c r="AN27" i="40" s="1"/>
  <c r="AI27" i="40"/>
  <c r="AK27" i="40" s="1"/>
  <c r="AF27" i="40"/>
  <c r="AH27" i="40" s="1"/>
  <c r="AD27" i="40"/>
  <c r="AA27" i="40"/>
  <c r="W27" i="40"/>
  <c r="Y27" i="40" s="1"/>
  <c r="T27" i="40"/>
  <c r="V27" i="40" s="1"/>
  <c r="Q27" i="40"/>
  <c r="S27" i="40" s="1"/>
  <c r="O27" i="40"/>
  <c r="K27" i="40"/>
  <c r="M27" i="40" s="1"/>
  <c r="H27" i="40"/>
  <c r="J27" i="40" s="1"/>
  <c r="E27" i="40"/>
  <c r="G27" i="40" s="1"/>
  <c r="AX26" i="40"/>
  <c r="AZ26" i="40" s="1"/>
  <c r="AU26" i="40"/>
  <c r="AW26" i="40" s="1"/>
  <c r="AR26" i="40"/>
  <c r="AT26" i="40" s="1"/>
  <c r="AL26" i="40"/>
  <c r="AN26" i="40" s="1"/>
  <c r="AI26" i="40"/>
  <c r="AK26" i="40" s="1"/>
  <c r="AF26" i="40"/>
  <c r="AH26" i="40" s="1"/>
  <c r="AD26" i="40"/>
  <c r="AA26" i="40"/>
  <c r="W26" i="40"/>
  <c r="Y26" i="40" s="1"/>
  <c r="T26" i="40"/>
  <c r="V26" i="40" s="1"/>
  <c r="Q26" i="40"/>
  <c r="S26" i="40" s="1"/>
  <c r="O26" i="40"/>
  <c r="K26" i="40"/>
  <c r="M26" i="40" s="1"/>
  <c r="H26" i="40"/>
  <c r="E26" i="40"/>
  <c r="G26" i="40" s="1"/>
  <c r="AX25" i="40"/>
  <c r="AZ25" i="40" s="1"/>
  <c r="AU25" i="40"/>
  <c r="AW25" i="40" s="1"/>
  <c r="AR25" i="40"/>
  <c r="AT25" i="40" s="1"/>
  <c r="AL25" i="40"/>
  <c r="AN25" i="40" s="1"/>
  <c r="AI25" i="40"/>
  <c r="AK25" i="40" s="1"/>
  <c r="AF25" i="40"/>
  <c r="AH25" i="40" s="1"/>
  <c r="AD25" i="40"/>
  <c r="AA25" i="40"/>
  <c r="W25" i="40"/>
  <c r="Y25" i="40" s="1"/>
  <c r="T25" i="40"/>
  <c r="V25" i="40" s="1"/>
  <c r="Q25" i="40"/>
  <c r="S25" i="40" s="1"/>
  <c r="O25" i="40"/>
  <c r="K25" i="40"/>
  <c r="M25" i="40" s="1"/>
  <c r="H25" i="40"/>
  <c r="J25" i="40" s="1"/>
  <c r="E25" i="40"/>
  <c r="G25" i="40" s="1"/>
  <c r="AX24" i="40"/>
  <c r="AZ24" i="40" s="1"/>
  <c r="AU24" i="40"/>
  <c r="AW24" i="40" s="1"/>
  <c r="AR24" i="40"/>
  <c r="AT24" i="40" s="1"/>
  <c r="AL24" i="40"/>
  <c r="AN24" i="40" s="1"/>
  <c r="AI24" i="40"/>
  <c r="AK24" i="40" s="1"/>
  <c r="AF24" i="40"/>
  <c r="AH24" i="40" s="1"/>
  <c r="AD24" i="40"/>
  <c r="AA24" i="40"/>
  <c r="W24" i="40"/>
  <c r="Y24" i="40" s="1"/>
  <c r="T24" i="40"/>
  <c r="V24" i="40" s="1"/>
  <c r="Q24" i="40"/>
  <c r="S24" i="40" s="1"/>
  <c r="O24" i="40"/>
  <c r="K24" i="40"/>
  <c r="M24" i="40" s="1"/>
  <c r="H24" i="40"/>
  <c r="J24" i="40" s="1"/>
  <c r="E24" i="40"/>
  <c r="G24" i="40" s="1"/>
  <c r="AX23" i="40"/>
  <c r="AZ23" i="40" s="1"/>
  <c r="AU23" i="40"/>
  <c r="AW23" i="40" s="1"/>
  <c r="AR23" i="40"/>
  <c r="AT23" i="40" s="1"/>
  <c r="AL23" i="40"/>
  <c r="AN23" i="40" s="1"/>
  <c r="AI23" i="40"/>
  <c r="AK23" i="40" s="1"/>
  <c r="AF23" i="40"/>
  <c r="AH23" i="40" s="1"/>
  <c r="AD23" i="40"/>
  <c r="AA23" i="40"/>
  <c r="W23" i="40"/>
  <c r="Y23" i="40" s="1"/>
  <c r="T23" i="40"/>
  <c r="V23" i="40" s="1"/>
  <c r="Q23" i="40"/>
  <c r="S23" i="40" s="1"/>
  <c r="O23" i="40"/>
  <c r="K23" i="40"/>
  <c r="M23" i="40" s="1"/>
  <c r="H23" i="40"/>
  <c r="J23" i="40" s="1"/>
  <c r="E23" i="40"/>
  <c r="G23" i="40" s="1"/>
  <c r="AX22" i="40"/>
  <c r="AZ22" i="40" s="1"/>
  <c r="AU22" i="40"/>
  <c r="AW22" i="40" s="1"/>
  <c r="AR22" i="40"/>
  <c r="AT22" i="40" s="1"/>
  <c r="AL22" i="40"/>
  <c r="AN22" i="40" s="1"/>
  <c r="AI22" i="40"/>
  <c r="AK22" i="40" s="1"/>
  <c r="AF22" i="40"/>
  <c r="AH22" i="40" s="1"/>
  <c r="AD22" i="40"/>
  <c r="AA22" i="40"/>
  <c r="W22" i="40"/>
  <c r="Y22" i="40" s="1"/>
  <c r="T22" i="40"/>
  <c r="V22" i="40" s="1"/>
  <c r="Q22" i="40"/>
  <c r="S22" i="40" s="1"/>
  <c r="O22" i="40"/>
  <c r="K22" i="40"/>
  <c r="M22" i="40" s="1"/>
  <c r="H22" i="40"/>
  <c r="J22" i="40" s="1"/>
  <c r="E22" i="40"/>
  <c r="G22" i="40" s="1"/>
  <c r="AX21" i="40"/>
  <c r="AZ21" i="40" s="1"/>
  <c r="AU21" i="40"/>
  <c r="AW21" i="40" s="1"/>
  <c r="AR21" i="40"/>
  <c r="AT21" i="40" s="1"/>
  <c r="AL21" i="40"/>
  <c r="AN21" i="40" s="1"/>
  <c r="AI21" i="40"/>
  <c r="AK21" i="40" s="1"/>
  <c r="AF21" i="40"/>
  <c r="AH21" i="40" s="1"/>
  <c r="AD21" i="40"/>
  <c r="AA21" i="40"/>
  <c r="W21" i="40"/>
  <c r="Y21" i="40" s="1"/>
  <c r="T21" i="40"/>
  <c r="V21" i="40" s="1"/>
  <c r="Q21" i="40"/>
  <c r="S21" i="40" s="1"/>
  <c r="O21" i="40"/>
  <c r="K21" i="40"/>
  <c r="M21" i="40" s="1"/>
  <c r="H21" i="40"/>
  <c r="J21" i="40" s="1"/>
  <c r="E21" i="40"/>
  <c r="G21" i="40" s="1"/>
  <c r="AX20" i="40"/>
  <c r="AZ20" i="40" s="1"/>
  <c r="AU20" i="40"/>
  <c r="AW20" i="40" s="1"/>
  <c r="AR20" i="40"/>
  <c r="AT20" i="40" s="1"/>
  <c r="AL20" i="40"/>
  <c r="AN20" i="40" s="1"/>
  <c r="AI20" i="40"/>
  <c r="AK20" i="40" s="1"/>
  <c r="AF20" i="40"/>
  <c r="AH20" i="40" s="1"/>
  <c r="AD20" i="40"/>
  <c r="AA20" i="40"/>
  <c r="W20" i="40"/>
  <c r="Y20" i="40" s="1"/>
  <c r="T20" i="40"/>
  <c r="V20" i="40" s="1"/>
  <c r="Q20" i="40"/>
  <c r="S20" i="40" s="1"/>
  <c r="O20" i="40"/>
  <c r="K20" i="40"/>
  <c r="M20" i="40" s="1"/>
  <c r="H20" i="40"/>
  <c r="J20" i="40" s="1"/>
  <c r="E20" i="40"/>
  <c r="G20" i="40" s="1"/>
  <c r="AX19" i="40"/>
  <c r="AZ19" i="40" s="1"/>
  <c r="AU19" i="40"/>
  <c r="AW19" i="40" s="1"/>
  <c r="AR19" i="40"/>
  <c r="AT19" i="40" s="1"/>
  <c r="AL19" i="40"/>
  <c r="AN19" i="40" s="1"/>
  <c r="AI19" i="40"/>
  <c r="AK19" i="40" s="1"/>
  <c r="AF19" i="40"/>
  <c r="AH19" i="40" s="1"/>
  <c r="AD19" i="40"/>
  <c r="AA19" i="40"/>
  <c r="W19" i="40"/>
  <c r="Y19" i="40" s="1"/>
  <c r="T19" i="40"/>
  <c r="V19" i="40" s="1"/>
  <c r="Q19" i="40"/>
  <c r="S19" i="40" s="1"/>
  <c r="O19" i="40"/>
  <c r="K19" i="40"/>
  <c r="M19" i="40" s="1"/>
  <c r="H19" i="40"/>
  <c r="J19" i="40" s="1"/>
  <c r="E19" i="40"/>
  <c r="G19" i="40" s="1"/>
  <c r="AX18" i="40"/>
  <c r="AZ18" i="40" s="1"/>
  <c r="AU18" i="40"/>
  <c r="AW18" i="40" s="1"/>
  <c r="AR18" i="40"/>
  <c r="AT18" i="40" s="1"/>
  <c r="AL18" i="40"/>
  <c r="AN18" i="40" s="1"/>
  <c r="AI18" i="40"/>
  <c r="AK18" i="40" s="1"/>
  <c r="AF18" i="40"/>
  <c r="AH18" i="40" s="1"/>
  <c r="AD18" i="40"/>
  <c r="AA18" i="40"/>
  <c r="W18" i="40"/>
  <c r="Y18" i="40" s="1"/>
  <c r="T18" i="40"/>
  <c r="V18" i="40" s="1"/>
  <c r="Q18" i="40"/>
  <c r="S18" i="40" s="1"/>
  <c r="O18" i="40"/>
  <c r="K18" i="40"/>
  <c r="M18" i="40" s="1"/>
  <c r="H18" i="40"/>
  <c r="J18" i="40" s="1"/>
  <c r="E18" i="40"/>
  <c r="G18" i="40" s="1"/>
  <c r="AX17" i="40"/>
  <c r="AZ17" i="40" s="1"/>
  <c r="AU17" i="40"/>
  <c r="AW17" i="40" s="1"/>
  <c r="AR17" i="40"/>
  <c r="AT17" i="40" s="1"/>
  <c r="AL17" i="40"/>
  <c r="AN17" i="40" s="1"/>
  <c r="AI17" i="40"/>
  <c r="AK17" i="40" s="1"/>
  <c r="AF17" i="40"/>
  <c r="AH17" i="40" s="1"/>
  <c r="AD17" i="40"/>
  <c r="AA17" i="40"/>
  <c r="W17" i="40"/>
  <c r="Y17" i="40" s="1"/>
  <c r="T17" i="40"/>
  <c r="V17" i="40" s="1"/>
  <c r="Q17" i="40"/>
  <c r="S17" i="40" s="1"/>
  <c r="O17" i="40"/>
  <c r="K17" i="40"/>
  <c r="M17" i="40" s="1"/>
  <c r="H17" i="40"/>
  <c r="J17" i="40" s="1"/>
  <c r="E17" i="40"/>
  <c r="G17" i="40" s="1"/>
  <c r="AX16" i="40"/>
  <c r="AZ16" i="40" s="1"/>
  <c r="AU16" i="40"/>
  <c r="AW16" i="40" s="1"/>
  <c r="AR16" i="40"/>
  <c r="AT16" i="40" s="1"/>
  <c r="AL16" i="40"/>
  <c r="AN16" i="40" s="1"/>
  <c r="AI16" i="40"/>
  <c r="AK16" i="40" s="1"/>
  <c r="AF16" i="40"/>
  <c r="AH16" i="40" s="1"/>
  <c r="AD16" i="40"/>
  <c r="AA16" i="40"/>
  <c r="W16" i="40"/>
  <c r="Y16" i="40" s="1"/>
  <c r="T16" i="40"/>
  <c r="V16" i="40" s="1"/>
  <c r="Q16" i="40"/>
  <c r="S16" i="40" s="1"/>
  <c r="O16" i="40"/>
  <c r="K16" i="40"/>
  <c r="M16" i="40" s="1"/>
  <c r="H16" i="40"/>
  <c r="J16" i="40" s="1"/>
  <c r="E16" i="40"/>
  <c r="G16" i="40" s="1"/>
  <c r="AX15" i="40"/>
  <c r="AZ15" i="40" s="1"/>
  <c r="AU15" i="40"/>
  <c r="AW15" i="40" s="1"/>
  <c r="AR15" i="40"/>
  <c r="AT15" i="40" s="1"/>
  <c r="AL15" i="40"/>
  <c r="AN15" i="40" s="1"/>
  <c r="AI15" i="40"/>
  <c r="AK15" i="40" s="1"/>
  <c r="AF15" i="40"/>
  <c r="AH15" i="40" s="1"/>
  <c r="AD15" i="40"/>
  <c r="AA15" i="40"/>
  <c r="W15" i="40"/>
  <c r="Y15" i="40" s="1"/>
  <c r="T15" i="40"/>
  <c r="V15" i="40" s="1"/>
  <c r="Q15" i="40"/>
  <c r="O15" i="40"/>
  <c r="K15" i="40"/>
  <c r="M15" i="40" s="1"/>
  <c r="H15" i="40"/>
  <c r="J15" i="40" s="1"/>
  <c r="E15" i="40"/>
  <c r="G15" i="40" s="1"/>
  <c r="AX14" i="40"/>
  <c r="AZ14" i="40" s="1"/>
  <c r="AU14" i="40"/>
  <c r="AW14" i="40" s="1"/>
  <c r="AR14" i="40"/>
  <c r="AT14" i="40" s="1"/>
  <c r="AL14" i="40"/>
  <c r="AN14" i="40" s="1"/>
  <c r="AI14" i="40"/>
  <c r="AK14" i="40" s="1"/>
  <c r="AF14" i="40"/>
  <c r="AD14" i="40"/>
  <c r="AA14" i="40"/>
  <c r="W14" i="40"/>
  <c r="Y14" i="40" s="1"/>
  <c r="T14" i="40"/>
  <c r="V14" i="40" s="1"/>
  <c r="Q14" i="40"/>
  <c r="O14" i="40"/>
  <c r="K14" i="40"/>
  <c r="M14" i="40" s="1"/>
  <c r="H14" i="40"/>
  <c r="J14" i="40" s="1"/>
  <c r="E14" i="40"/>
  <c r="G14" i="40" s="1"/>
  <c r="AX13" i="40"/>
  <c r="AZ13" i="40" s="1"/>
  <c r="AU13" i="40"/>
  <c r="AW13" i="40" s="1"/>
  <c r="AR13" i="40"/>
  <c r="AT13" i="40" s="1"/>
  <c r="AL13" i="40"/>
  <c r="AN13" i="40" s="1"/>
  <c r="AI13" i="40"/>
  <c r="AK13" i="40" s="1"/>
  <c r="AF13" i="40"/>
  <c r="AD13" i="40"/>
  <c r="AA13" i="40"/>
  <c r="W13" i="40"/>
  <c r="Y13" i="40" s="1"/>
  <c r="T13" i="40"/>
  <c r="V13" i="40" s="1"/>
  <c r="Q13" i="40"/>
  <c r="O13" i="40"/>
  <c r="K13" i="40"/>
  <c r="M13" i="40" s="1"/>
  <c r="H13" i="40"/>
  <c r="E13" i="40"/>
  <c r="AX12" i="40"/>
  <c r="AZ12" i="40" s="1"/>
  <c r="AU12" i="40"/>
  <c r="AW12" i="40" s="1"/>
  <c r="AR12" i="40"/>
  <c r="AT12" i="40" s="1"/>
  <c r="AL12" i="40"/>
  <c r="AN12" i="40" s="1"/>
  <c r="AI12" i="40"/>
  <c r="AK12" i="40" s="1"/>
  <c r="AF12" i="40"/>
  <c r="AD12" i="40"/>
  <c r="AA12" i="40"/>
  <c r="W12" i="40"/>
  <c r="Y12" i="40" s="1"/>
  <c r="T12" i="40"/>
  <c r="V12" i="40" s="1"/>
  <c r="Q12" i="40"/>
  <c r="O12" i="40"/>
  <c r="K12" i="40"/>
  <c r="M12" i="40" s="1"/>
  <c r="H12" i="40"/>
  <c r="J12" i="40" s="1"/>
  <c r="E12" i="40"/>
  <c r="AX11" i="40"/>
  <c r="AZ11" i="40" s="1"/>
  <c r="AU11" i="40"/>
  <c r="AW11" i="40" s="1"/>
  <c r="AR11" i="40"/>
  <c r="AT11" i="40" s="1"/>
  <c r="AL11" i="40"/>
  <c r="AN11" i="40" s="1"/>
  <c r="AI11" i="40"/>
  <c r="AK11" i="40" s="1"/>
  <c r="AF11" i="40"/>
  <c r="AH11" i="40" s="1"/>
  <c r="AA11" i="40"/>
  <c r="W11" i="40"/>
  <c r="Y11" i="40" s="1"/>
  <c r="T11" i="40"/>
  <c r="V11" i="40" s="1"/>
  <c r="Q11" i="40"/>
  <c r="S11" i="40" s="1"/>
  <c r="K11" i="40"/>
  <c r="M11" i="40" s="1"/>
  <c r="H11" i="40"/>
  <c r="AD11" i="40"/>
  <c r="E11" i="40"/>
  <c r="AX10" i="40"/>
  <c r="AZ10" i="40" s="1"/>
  <c r="AU10" i="40"/>
  <c r="AW10" i="40" s="1"/>
  <c r="AR10" i="40"/>
  <c r="AT10" i="40" s="1"/>
  <c r="AL10" i="40"/>
  <c r="AN10" i="40" s="1"/>
  <c r="AI10" i="40"/>
  <c r="AK10" i="40" s="1"/>
  <c r="AF10" i="40"/>
  <c r="AA10" i="40"/>
  <c r="W10" i="40"/>
  <c r="Y10" i="40" s="1"/>
  <c r="T10" i="40"/>
  <c r="V10" i="40" s="1"/>
  <c r="Q10" i="40"/>
  <c r="S10" i="40" s="1"/>
  <c r="K10" i="40"/>
  <c r="M10" i="40" s="1"/>
  <c r="H10" i="40"/>
  <c r="E10" i="40"/>
  <c r="G10" i="40" s="1"/>
  <c r="AX9" i="40"/>
  <c r="AZ9" i="40" s="1"/>
  <c r="AU9" i="40"/>
  <c r="AW9" i="40" s="1"/>
  <c r="AR9" i="40"/>
  <c r="AT9" i="40" s="1"/>
  <c r="AL9" i="40"/>
  <c r="AN9" i="40" s="1"/>
  <c r="AI9" i="40"/>
  <c r="AK9" i="40" s="1"/>
  <c r="AF9" i="40"/>
  <c r="AA9" i="40"/>
  <c r="W9" i="40"/>
  <c r="Y9" i="40" s="1"/>
  <c r="T9" i="40"/>
  <c r="V9" i="40" s="1"/>
  <c r="Q9" i="40"/>
  <c r="K9" i="40"/>
  <c r="M9" i="40" s="1"/>
  <c r="H9" i="40"/>
  <c r="J9" i="40" s="1"/>
  <c r="AD9" i="40"/>
  <c r="E9" i="40"/>
  <c r="AX8" i="40"/>
  <c r="AZ8" i="40" s="1"/>
  <c r="AU8" i="40"/>
  <c r="AW8" i="40" s="1"/>
  <c r="AR8" i="40"/>
  <c r="AT8" i="40" s="1"/>
  <c r="AL8" i="40"/>
  <c r="AN8" i="40" s="1"/>
  <c r="AI8" i="40"/>
  <c r="AK8" i="40" s="1"/>
  <c r="AF8" i="40"/>
  <c r="AA8" i="40"/>
  <c r="W8" i="40"/>
  <c r="Y8" i="40" s="1"/>
  <c r="T8" i="40"/>
  <c r="V8" i="40" s="1"/>
  <c r="Q8" i="40"/>
  <c r="S8" i="40" s="1"/>
  <c r="K8" i="40"/>
  <c r="M8" i="40" s="1"/>
  <c r="H8" i="40"/>
  <c r="AD8" i="40"/>
  <c r="E8" i="40"/>
  <c r="AX7" i="40"/>
  <c r="AZ7" i="40" s="1"/>
  <c r="AU7" i="40"/>
  <c r="AW7" i="40" s="1"/>
  <c r="AR7" i="40"/>
  <c r="AT7" i="40" s="1"/>
  <c r="AL7" i="40"/>
  <c r="AN7" i="40" s="1"/>
  <c r="AI7" i="40"/>
  <c r="AK7" i="40" s="1"/>
  <c r="AF7" i="40"/>
  <c r="AA7" i="40"/>
  <c r="W7" i="40"/>
  <c r="Y7" i="40" s="1"/>
  <c r="T7" i="40"/>
  <c r="V7" i="40" s="1"/>
  <c r="Q7" i="40"/>
  <c r="K7" i="40"/>
  <c r="M7" i="40" s="1"/>
  <c r="H7" i="40"/>
  <c r="E7" i="40"/>
  <c r="G7" i="40" s="1"/>
  <c r="AZ56" i="40"/>
  <c r="AW56" i="40"/>
  <c r="AT56" i="40"/>
  <c r="AO56" i="40"/>
  <c r="AQ56" i="40" s="1"/>
  <c r="AN56" i="40"/>
  <c r="AK56" i="40"/>
  <c r="AH56" i="40"/>
  <c r="AD56" i="40"/>
  <c r="AC56" i="40"/>
  <c r="AA56" i="40"/>
  <c r="Z56" i="40"/>
  <c r="Y56" i="40"/>
  <c r="V56" i="40"/>
  <c r="S56" i="40"/>
  <c r="N56" i="40"/>
  <c r="M56" i="40"/>
  <c r="J56" i="40"/>
  <c r="O56" i="40"/>
  <c r="Z14" i="40" l="1"/>
  <c r="AB14" i="40" s="1"/>
  <c r="AB49" i="40"/>
  <c r="AB54" i="40"/>
  <c r="Z7" i="40"/>
  <c r="AB7" i="40" s="1"/>
  <c r="AO10" i="40"/>
  <c r="AQ10" i="40" s="1"/>
  <c r="Z29" i="40"/>
  <c r="N17" i="40"/>
  <c r="P17" i="40" s="1"/>
  <c r="N26" i="40"/>
  <c r="P26" i="40" s="1"/>
  <c r="P51" i="40"/>
  <c r="P55" i="40"/>
  <c r="AO31" i="40"/>
  <c r="AQ31" i="40" s="1"/>
  <c r="Z32" i="40"/>
  <c r="AB32" i="40" s="1"/>
  <c r="P45" i="40"/>
  <c r="AB45" i="40"/>
  <c r="P49" i="40"/>
  <c r="P54" i="40"/>
  <c r="AE56" i="40"/>
  <c r="AB29" i="40"/>
  <c r="N13" i="40"/>
  <c r="P13" i="40" s="1"/>
  <c r="AO13" i="40"/>
  <c r="AQ13" i="40" s="1"/>
  <c r="AB44" i="40"/>
  <c r="AB48" i="40"/>
  <c r="AB53" i="40"/>
  <c r="AC16" i="40"/>
  <c r="AE16" i="40" s="1"/>
  <c r="AC25" i="40"/>
  <c r="AE25" i="40" s="1"/>
  <c r="AO28" i="40"/>
  <c r="AQ28" i="40" s="1"/>
  <c r="AH28" i="40"/>
  <c r="S29" i="40"/>
  <c r="Z31" i="40"/>
  <c r="AB31" i="40" s="1"/>
  <c r="S31" i="40"/>
  <c r="S32" i="40"/>
  <c r="AC39" i="40"/>
  <c r="AC43" i="40"/>
  <c r="AO7" i="40"/>
  <c r="AQ7" i="40" s="1"/>
  <c r="AO14" i="40"/>
  <c r="AQ14" i="40" s="1"/>
  <c r="N16" i="40"/>
  <c r="P16" i="40" s="1"/>
  <c r="AC17" i="40"/>
  <c r="AE17" i="40" s="1"/>
  <c r="AC18" i="40"/>
  <c r="AE18" i="40" s="1"/>
  <c r="AC24" i="40"/>
  <c r="AE24" i="40" s="1"/>
  <c r="N25" i="40"/>
  <c r="P25" i="40" s="1"/>
  <c r="AC10" i="40"/>
  <c r="AC12" i="40"/>
  <c r="AE12" i="40" s="1"/>
  <c r="Z13" i="40"/>
  <c r="AB13" i="40" s="1"/>
  <c r="Z15" i="40"/>
  <c r="AB15" i="40" s="1"/>
  <c r="N18" i="40"/>
  <c r="P18" i="40" s="1"/>
  <c r="N24" i="40"/>
  <c r="P24" i="40" s="1"/>
  <c r="AO30" i="40"/>
  <c r="AQ30" i="40" s="1"/>
  <c r="AH30" i="40"/>
  <c r="AO34" i="40"/>
  <c r="AQ34" i="40" s="1"/>
  <c r="AC40" i="40"/>
  <c r="P44" i="40"/>
  <c r="P56" i="40"/>
  <c r="N7" i="40"/>
  <c r="AO8" i="40"/>
  <c r="AQ8" i="40" s="1"/>
  <c r="Z9" i="40"/>
  <c r="AB9" i="40" s="1"/>
  <c r="AC11" i="40"/>
  <c r="AE11" i="40" s="1"/>
  <c r="Z12" i="40"/>
  <c r="AB12" i="40" s="1"/>
  <c r="AC13" i="40"/>
  <c r="N20" i="40"/>
  <c r="P20" i="40" s="1"/>
  <c r="AC20" i="40"/>
  <c r="AE20" i="40" s="1"/>
  <c r="N21" i="40"/>
  <c r="P21" i="40" s="1"/>
  <c r="AC21" i="40"/>
  <c r="AE21" i="40" s="1"/>
  <c r="N22" i="40"/>
  <c r="P22" i="40" s="1"/>
  <c r="AC22" i="40"/>
  <c r="AE22" i="40" s="1"/>
  <c r="Z28" i="40"/>
  <c r="AB28" i="40" s="1"/>
  <c r="Z30" i="40"/>
  <c r="AB30" i="40" s="1"/>
  <c r="AO33" i="40"/>
  <c r="AQ33" i="40" s="1"/>
  <c r="AH34" i="40"/>
  <c r="AC41" i="40"/>
  <c r="P47" i="40"/>
  <c r="AB47" i="40"/>
  <c r="AE49" i="40"/>
  <c r="P52" i="40"/>
  <c r="AB52" i="40"/>
  <c r="AE54" i="40"/>
  <c r="P48" i="40"/>
  <c r="P53" i="40"/>
  <c r="AC8" i="40"/>
  <c r="AE8" i="40" s="1"/>
  <c r="AO9" i="40"/>
  <c r="AQ9" i="40" s="1"/>
  <c r="AO12" i="40"/>
  <c r="AQ12" i="40" s="1"/>
  <c r="G13" i="40"/>
  <c r="AH13" i="40"/>
  <c r="S14" i="40"/>
  <c r="AH14" i="40"/>
  <c r="S15" i="40"/>
  <c r="AO27" i="40"/>
  <c r="AQ27" i="40" s="1"/>
  <c r="S28" i="40"/>
  <c r="AO29" i="40"/>
  <c r="AQ29" i="40" s="1"/>
  <c r="AO32" i="40"/>
  <c r="AQ32" i="40" s="1"/>
  <c r="Z33" i="40"/>
  <c r="AB33" i="40" s="1"/>
  <c r="AH33" i="40"/>
  <c r="Z34" i="40"/>
  <c r="AB34" i="40" s="1"/>
  <c r="AC38" i="40"/>
  <c r="AC42" i="40"/>
  <c r="AE44" i="40"/>
  <c r="P46" i="40"/>
  <c r="AB46" i="40"/>
  <c r="AE48" i="40"/>
  <c r="AB51" i="40"/>
  <c r="AE53" i="40"/>
  <c r="AB55" i="40"/>
  <c r="AE13" i="40"/>
  <c r="N12" i="40"/>
  <c r="P12" i="40" s="1"/>
  <c r="G8" i="40"/>
  <c r="G9" i="40"/>
  <c r="G11" i="40"/>
  <c r="S7" i="40"/>
  <c r="AC7" i="40"/>
  <c r="AH7" i="40"/>
  <c r="N8" i="40"/>
  <c r="AH8" i="40"/>
  <c r="N9" i="40"/>
  <c r="S9" i="40"/>
  <c r="AC9" i="40"/>
  <c r="AE9" i="40" s="1"/>
  <c r="AH9" i="40"/>
  <c r="N10" i="40"/>
  <c r="AH10" i="40"/>
  <c r="J7" i="40"/>
  <c r="O7" i="40"/>
  <c r="AD7" i="40"/>
  <c r="J8" i="40"/>
  <c r="O8" i="40"/>
  <c r="Z8" i="40"/>
  <c r="AB8" i="40" s="1"/>
  <c r="O9" i="40"/>
  <c r="J10" i="40"/>
  <c r="O10" i="40"/>
  <c r="Z10" i="40"/>
  <c r="AB10" i="40" s="1"/>
  <c r="AD10" i="40"/>
  <c r="J11" i="40"/>
  <c r="O11" i="40"/>
  <c r="Z11" i="40"/>
  <c r="AB11" i="40" s="1"/>
  <c r="AO11" i="40"/>
  <c r="AQ11" i="40" s="1"/>
  <c r="G12" i="40"/>
  <c r="S12" i="40"/>
  <c r="J13" i="40"/>
  <c r="AC14" i="40"/>
  <c r="AE14" i="40" s="1"/>
  <c r="AC15" i="40"/>
  <c r="AE15" i="40" s="1"/>
  <c r="N19" i="40"/>
  <c r="P19" i="40" s="1"/>
  <c r="AC19" i="40"/>
  <c r="AE19" i="40" s="1"/>
  <c r="N23" i="40"/>
  <c r="P23" i="40" s="1"/>
  <c r="AC23" i="40"/>
  <c r="AE23" i="40" s="1"/>
  <c r="J26" i="40"/>
  <c r="AC26" i="40"/>
  <c r="AE26" i="40" s="1"/>
  <c r="AH12" i="40"/>
  <c r="S13" i="40"/>
  <c r="N11" i="40"/>
  <c r="N14" i="40"/>
  <c r="P14" i="40" s="1"/>
  <c r="N15" i="40"/>
  <c r="P15" i="40" s="1"/>
  <c r="AC35" i="40"/>
  <c r="N35" i="40"/>
  <c r="P35" i="40" s="1"/>
  <c r="AD35" i="40"/>
  <c r="AC36" i="40"/>
  <c r="N36" i="40"/>
  <c r="P36" i="40" s="1"/>
  <c r="AD36" i="40"/>
  <c r="AC37" i="40"/>
  <c r="AE37" i="40" s="1"/>
  <c r="N37" i="40"/>
  <c r="AH37" i="40"/>
  <c r="AO37" i="40"/>
  <c r="AQ37" i="40" s="1"/>
  <c r="AH38" i="40"/>
  <c r="AO38" i="40"/>
  <c r="AQ38" i="40" s="1"/>
  <c r="AH39" i="40"/>
  <c r="AO39" i="40"/>
  <c r="AQ39" i="40" s="1"/>
  <c r="AH40" i="40"/>
  <c r="AO40" i="40"/>
  <c r="AQ40" i="40" s="1"/>
  <c r="AH41" i="40"/>
  <c r="AO41" i="40"/>
  <c r="AQ41" i="40" s="1"/>
  <c r="AH42" i="40"/>
  <c r="AO42" i="40"/>
  <c r="AQ42" i="40" s="1"/>
  <c r="AH43" i="40"/>
  <c r="AO43" i="40"/>
  <c r="AQ43" i="40" s="1"/>
  <c r="AE47" i="40"/>
  <c r="AE52" i="40"/>
  <c r="N27" i="40"/>
  <c r="P27" i="40" s="1"/>
  <c r="AC27" i="40"/>
  <c r="AE27" i="40" s="1"/>
  <c r="N28" i="40"/>
  <c r="P28" i="40" s="1"/>
  <c r="AC28" i="40"/>
  <c r="AE28" i="40" s="1"/>
  <c r="N29" i="40"/>
  <c r="P29" i="40" s="1"/>
  <c r="AC29" i="40"/>
  <c r="AE29" i="40" s="1"/>
  <c r="N30" i="40"/>
  <c r="P30" i="40" s="1"/>
  <c r="AC30" i="40"/>
  <c r="AE30" i="40" s="1"/>
  <c r="N31" i="40"/>
  <c r="P31" i="40" s="1"/>
  <c r="AC31" i="40"/>
  <c r="AE31" i="40" s="1"/>
  <c r="N32" i="40"/>
  <c r="P32" i="40" s="1"/>
  <c r="AC32" i="40"/>
  <c r="AE32" i="40" s="1"/>
  <c r="N33" i="40"/>
  <c r="P33" i="40" s="1"/>
  <c r="AC33" i="40"/>
  <c r="AE33" i="40" s="1"/>
  <c r="N34" i="40"/>
  <c r="P34" i="40" s="1"/>
  <c r="AC34" i="40"/>
  <c r="AE34" i="40" s="1"/>
  <c r="Z35" i="40"/>
  <c r="AB35" i="40" s="1"/>
  <c r="Z36" i="40"/>
  <c r="AB36" i="40" s="1"/>
  <c r="S37" i="40"/>
  <c r="Z37" i="40"/>
  <c r="AB37" i="40" s="1"/>
  <c r="S38" i="40"/>
  <c r="Z38" i="40"/>
  <c r="AB38" i="40" s="1"/>
  <c r="S39" i="40"/>
  <c r="Z39" i="40"/>
  <c r="AB39" i="40" s="1"/>
  <c r="S40" i="40"/>
  <c r="Z40" i="40"/>
  <c r="AB40" i="40" s="1"/>
  <c r="S41" i="40"/>
  <c r="Z41" i="40"/>
  <c r="AB41" i="40" s="1"/>
  <c r="S42" i="40"/>
  <c r="Z42" i="40"/>
  <c r="AB42" i="40" s="1"/>
  <c r="S43" i="40"/>
  <c r="Z43" i="40"/>
  <c r="AB43" i="40" s="1"/>
  <c r="AO15" i="40"/>
  <c r="AQ15" i="40" s="1"/>
  <c r="Z16" i="40"/>
  <c r="AB16" i="40" s="1"/>
  <c r="AO16" i="40"/>
  <c r="AQ16" i="40" s="1"/>
  <c r="Z17" i="40"/>
  <c r="AB17" i="40" s="1"/>
  <c r="AO17" i="40"/>
  <c r="AQ17" i="40" s="1"/>
  <c r="Z18" i="40"/>
  <c r="AB18" i="40" s="1"/>
  <c r="AO18" i="40"/>
  <c r="AQ18" i="40" s="1"/>
  <c r="Z19" i="40"/>
  <c r="AB19" i="40" s="1"/>
  <c r="AO19" i="40"/>
  <c r="AQ19" i="40" s="1"/>
  <c r="Z20" i="40"/>
  <c r="AB20" i="40" s="1"/>
  <c r="AO20" i="40"/>
  <c r="AQ20" i="40" s="1"/>
  <c r="Z21" i="40"/>
  <c r="AB21" i="40" s="1"/>
  <c r="AO21" i="40"/>
  <c r="AQ21" i="40" s="1"/>
  <c r="Z22" i="40"/>
  <c r="AB22" i="40" s="1"/>
  <c r="AO22" i="40"/>
  <c r="AQ22" i="40" s="1"/>
  <c r="Z23" i="40"/>
  <c r="AB23" i="40" s="1"/>
  <c r="AO23" i="40"/>
  <c r="AQ23" i="40" s="1"/>
  <c r="Z24" i="40"/>
  <c r="AB24" i="40" s="1"/>
  <c r="AO24" i="40"/>
  <c r="AQ24" i="40" s="1"/>
  <c r="Z25" i="40"/>
  <c r="AB25" i="40" s="1"/>
  <c r="AO25" i="40"/>
  <c r="AQ25" i="40" s="1"/>
  <c r="Z26" i="40"/>
  <c r="AB26" i="40" s="1"/>
  <c r="AO26" i="40"/>
  <c r="AQ26" i="40" s="1"/>
  <c r="Z27" i="40"/>
  <c r="AB27" i="40" s="1"/>
  <c r="G35" i="40"/>
  <c r="AO35" i="40"/>
  <c r="AQ35" i="40" s="1"/>
  <c r="G36" i="40"/>
  <c r="AO36" i="40"/>
  <c r="AQ36" i="40" s="1"/>
  <c r="G37" i="40"/>
  <c r="AD38" i="40"/>
  <c r="O38" i="40"/>
  <c r="AD39" i="40"/>
  <c r="O39" i="40"/>
  <c r="AD40" i="40"/>
  <c r="O40" i="40"/>
  <c r="AD41" i="40"/>
  <c r="O41" i="40"/>
  <c r="AD42" i="40"/>
  <c r="O42" i="40"/>
  <c r="AD43" i="40"/>
  <c r="O43" i="40"/>
  <c r="O37" i="40"/>
  <c r="G38" i="40"/>
  <c r="G39" i="40"/>
  <c r="G40" i="40"/>
  <c r="G41" i="40"/>
  <c r="G42" i="40"/>
  <c r="G43" i="40"/>
  <c r="AE46" i="40"/>
  <c r="AE51" i="40"/>
  <c r="AE55" i="40"/>
  <c r="N38" i="40"/>
  <c r="N39" i="40"/>
  <c r="N40" i="40"/>
  <c r="N41" i="40"/>
  <c r="N42" i="40"/>
  <c r="N43" i="40"/>
  <c r="P43" i="40" s="1"/>
  <c r="AB56" i="40"/>
  <c r="G56" i="40"/>
  <c r="P11" i="40" l="1"/>
  <c r="AE10" i="40"/>
  <c r="AE42" i="40"/>
  <c r="AE40" i="40"/>
  <c r="P39" i="40"/>
  <c r="AE43" i="40"/>
  <c r="P7" i="40"/>
  <c r="P40" i="40"/>
  <c r="AE38" i="40"/>
  <c r="P42" i="40"/>
  <c r="P38" i="40"/>
  <c r="AE41" i="40"/>
  <c r="AE39" i="40"/>
  <c r="P37" i="40"/>
  <c r="AE36" i="40"/>
  <c r="P41" i="40"/>
  <c r="AE35" i="40"/>
  <c r="P10" i="40"/>
  <c r="P9" i="40"/>
  <c r="AE7" i="40"/>
  <c r="P8" i="40"/>
  <c r="BA4" i="40" l="1"/>
  <c r="AX4" i="40"/>
  <c r="AU4" i="40"/>
  <c r="AR4" i="40"/>
  <c r="AO4" i="40"/>
  <c r="AL4" i="40"/>
  <c r="AI4" i="40"/>
  <c r="AF4" i="40"/>
  <c r="AC4" i="40"/>
  <c r="Z4" i="40"/>
  <c r="W4" i="40"/>
  <c r="T4" i="40"/>
  <c r="Q4" i="40"/>
  <c r="N4" i="40"/>
  <c r="C31" i="37" l="1"/>
  <c r="C58" i="37" l="1"/>
  <c r="C57" i="37"/>
  <c r="C56" i="37"/>
  <c r="C55" i="37"/>
  <c r="C54" i="37"/>
  <c r="C53" i="37"/>
  <c r="C52" i="37"/>
  <c r="C51" i="37"/>
  <c r="C50" i="37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0" i="37"/>
  <c r="C29" i="37"/>
  <c r="C28" i="37"/>
  <c r="C27" i="37"/>
  <c r="C26" i="37"/>
  <c r="C25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AT57" i="40" l="1"/>
  <c r="AN57" i="40"/>
  <c r="AK57" i="40"/>
  <c r="AW57" i="40"/>
  <c r="AZ57" i="40"/>
  <c r="C60" i="37"/>
  <c r="D60" i="37"/>
  <c r="E60" i="37"/>
  <c r="F60" i="37"/>
  <c r="C62" i="37" l="1"/>
  <c r="BK56" i="40"/>
  <c r="BK55" i="40"/>
  <c r="BK54" i="40"/>
  <c r="BK53" i="40"/>
  <c r="BK52" i="40"/>
  <c r="BK51" i="40"/>
  <c r="BK49" i="40"/>
  <c r="BK48" i="40"/>
  <c r="BK47" i="40"/>
  <c r="BK46" i="40"/>
  <c r="BK45" i="40"/>
  <c r="BK44" i="40"/>
  <c r="BK43" i="40"/>
  <c r="BK42" i="40"/>
  <c r="BK41" i="40"/>
  <c r="BK40" i="40"/>
  <c r="BK39" i="40"/>
  <c r="BK38" i="40"/>
  <c r="BK37" i="40"/>
  <c r="BK36" i="40"/>
  <c r="BK35" i="40"/>
  <c r="BK34" i="40"/>
  <c r="BK33" i="40"/>
  <c r="BK32" i="40"/>
  <c r="BK31" i="40"/>
  <c r="BK30" i="40"/>
  <c r="BK29" i="40"/>
  <c r="BK28" i="40"/>
  <c r="BK27" i="40"/>
  <c r="BK26" i="40"/>
  <c r="BK25" i="40"/>
  <c r="BK24" i="40"/>
  <c r="BK23" i="40"/>
  <c r="BK22" i="40"/>
  <c r="BK21" i="40"/>
  <c r="BK20" i="40"/>
  <c r="BK19" i="40"/>
  <c r="BK18" i="40"/>
  <c r="BK17" i="40"/>
  <c r="BK16" i="40"/>
  <c r="BK15" i="40"/>
  <c r="BK14" i="40"/>
  <c r="BK13" i="40"/>
  <c r="BK12" i="40"/>
  <c r="BK11" i="40"/>
  <c r="BK10" i="40"/>
  <c r="BK9" i="40"/>
  <c r="BK8" i="40"/>
  <c r="BK7" i="40"/>
  <c r="BE55" i="40" l="1"/>
  <c r="BD55" i="40"/>
  <c r="BA55" i="40"/>
  <c r="BC55" i="40" s="1"/>
  <c r="J57" i="40" l="1"/>
  <c r="BF55" i="40"/>
  <c r="S57" i="40"/>
  <c r="AH57" i="40"/>
  <c r="Y57" i="40"/>
  <c r="V57" i="40"/>
  <c r="M57" i="40"/>
  <c r="BG55" i="40"/>
  <c r="BH55" i="40" l="1"/>
  <c r="BI55" i="40" s="1"/>
  <c r="C63" i="37"/>
  <c r="AX57" i="40" l="1"/>
  <c r="AX58" i="40" s="1"/>
  <c r="AU57" i="40"/>
  <c r="AU58" i="40" s="1"/>
  <c r="AR57" i="40"/>
  <c r="AR58" i="40" s="1"/>
  <c r="AL57" i="40"/>
  <c r="AL58" i="40" s="1"/>
  <c r="AI57" i="40"/>
  <c r="AI58" i="40" s="1"/>
  <c r="AF57" i="40"/>
  <c r="AF58" i="40" s="1"/>
  <c r="W57" i="40"/>
  <c r="W58" i="40" s="1"/>
  <c r="T57" i="40"/>
  <c r="T58" i="40" s="1"/>
  <c r="Q57" i="40"/>
  <c r="Q58" i="40" s="1"/>
  <c r="K57" i="40"/>
  <c r="K58" i="40" s="1"/>
  <c r="H57" i="40"/>
  <c r="H58" i="40" s="1"/>
  <c r="E57" i="40"/>
  <c r="E58" i="40" s="1"/>
  <c r="BB57" i="40"/>
  <c r="AP57" i="40"/>
  <c r="BD56" i="40"/>
  <c r="BA56" i="40"/>
  <c r="BC56" i="40" s="1"/>
  <c r="BD54" i="40"/>
  <c r="BA54" i="40"/>
  <c r="BC54" i="40" s="1"/>
  <c r="BD53" i="40"/>
  <c r="BA53" i="40"/>
  <c r="BC53" i="40" s="1"/>
  <c r="BD52" i="40"/>
  <c r="BA52" i="40"/>
  <c r="BC52" i="40" s="1"/>
  <c r="BD51" i="40"/>
  <c r="BA51" i="40"/>
  <c r="BC51" i="40" s="1"/>
  <c r="BD49" i="40"/>
  <c r="BA49" i="40"/>
  <c r="BC49" i="40" s="1"/>
  <c r="BD48" i="40"/>
  <c r="BA48" i="40"/>
  <c r="BC48" i="40" s="1"/>
  <c r="BD47" i="40"/>
  <c r="BA47" i="40"/>
  <c r="BC47" i="40" s="1"/>
  <c r="BD46" i="40"/>
  <c r="BA46" i="40"/>
  <c r="BC46" i="40" s="1"/>
  <c r="BD45" i="40"/>
  <c r="BA45" i="40"/>
  <c r="BC45" i="40" s="1"/>
  <c r="BD44" i="40"/>
  <c r="BA44" i="40"/>
  <c r="BC44" i="40" s="1"/>
  <c r="BD43" i="40"/>
  <c r="BA43" i="40"/>
  <c r="BC43" i="40" s="1"/>
  <c r="BD42" i="40"/>
  <c r="BA42" i="40"/>
  <c r="BC42" i="40" s="1"/>
  <c r="BD41" i="40"/>
  <c r="BA41" i="40"/>
  <c r="BC41" i="40" s="1"/>
  <c r="BD40" i="40"/>
  <c r="BA40" i="40"/>
  <c r="BC40" i="40" s="1"/>
  <c r="BD39" i="40"/>
  <c r="BA39" i="40"/>
  <c r="BC39" i="40" s="1"/>
  <c r="BD38" i="40"/>
  <c r="BA38" i="40"/>
  <c r="BC38" i="40" s="1"/>
  <c r="BD37" i="40"/>
  <c r="BA37" i="40"/>
  <c r="BC37" i="40" s="1"/>
  <c r="BD36" i="40"/>
  <c r="BA36" i="40"/>
  <c r="BC36" i="40" s="1"/>
  <c r="BD35" i="40"/>
  <c r="BA35" i="40"/>
  <c r="BC35" i="40" s="1"/>
  <c r="BD34" i="40"/>
  <c r="BA34" i="40"/>
  <c r="BC34" i="40" s="1"/>
  <c r="BD33" i="40"/>
  <c r="BA33" i="40"/>
  <c r="BC33" i="40" s="1"/>
  <c r="BD32" i="40"/>
  <c r="BA32" i="40"/>
  <c r="BC32" i="40" s="1"/>
  <c r="BD31" i="40"/>
  <c r="BA31" i="40"/>
  <c r="BC31" i="40" s="1"/>
  <c r="BD30" i="40"/>
  <c r="BA30" i="40"/>
  <c r="BC30" i="40" s="1"/>
  <c r="BD29" i="40"/>
  <c r="BA29" i="40"/>
  <c r="BC29" i="40" s="1"/>
  <c r="BD28" i="40"/>
  <c r="BA28" i="40"/>
  <c r="BC28" i="40" s="1"/>
  <c r="BD27" i="40"/>
  <c r="BA27" i="40"/>
  <c r="BC27" i="40" s="1"/>
  <c r="BD26" i="40"/>
  <c r="BA26" i="40"/>
  <c r="BC26" i="40" s="1"/>
  <c r="BD25" i="40"/>
  <c r="BA25" i="40"/>
  <c r="BC25" i="40" s="1"/>
  <c r="BD24" i="40"/>
  <c r="BA24" i="40"/>
  <c r="BC24" i="40" s="1"/>
  <c r="BD23" i="40"/>
  <c r="BA23" i="40"/>
  <c r="BC23" i="40" s="1"/>
  <c r="BD22" i="40"/>
  <c r="BA22" i="40"/>
  <c r="BC22" i="40" s="1"/>
  <c r="BD21" i="40"/>
  <c r="BA21" i="40"/>
  <c r="BC21" i="40" s="1"/>
  <c r="BD20" i="40"/>
  <c r="BA20" i="40"/>
  <c r="BC20" i="40" s="1"/>
  <c r="BD19" i="40"/>
  <c r="BA19" i="40"/>
  <c r="BC19" i="40" s="1"/>
  <c r="BD18" i="40"/>
  <c r="BA18" i="40"/>
  <c r="BC18" i="40" s="1"/>
  <c r="BD17" i="40"/>
  <c r="BA17" i="40"/>
  <c r="BC17" i="40" s="1"/>
  <c r="BD16" i="40"/>
  <c r="BA16" i="40"/>
  <c r="BC16" i="40" s="1"/>
  <c r="BD15" i="40"/>
  <c r="BA15" i="40"/>
  <c r="BC15" i="40" s="1"/>
  <c r="BD14" i="40"/>
  <c r="BA14" i="40"/>
  <c r="BC14" i="40" s="1"/>
  <c r="BD13" i="40"/>
  <c r="BA13" i="40"/>
  <c r="BC13" i="40" s="1"/>
  <c r="BD12" i="40"/>
  <c r="BA12" i="40"/>
  <c r="BC12" i="40" s="1"/>
  <c r="BD11" i="40"/>
  <c r="BA11" i="40"/>
  <c r="BC11" i="40" s="1"/>
  <c r="BD10" i="40"/>
  <c r="BA10" i="40"/>
  <c r="BC10" i="40" s="1"/>
  <c r="BD9" i="40"/>
  <c r="BA9" i="40"/>
  <c r="BC9" i="40" s="1"/>
  <c r="BD8" i="40"/>
  <c r="BA8" i="40"/>
  <c r="BC8" i="40" s="1"/>
  <c r="BD7" i="40"/>
  <c r="BA7" i="40"/>
  <c r="BC7" i="40" s="1"/>
  <c r="I46" i="39"/>
  <c r="I45" i="39"/>
  <c r="I47" i="39"/>
  <c r="I49" i="39"/>
  <c r="I51" i="39"/>
  <c r="I53" i="39"/>
  <c r="I55" i="39"/>
  <c r="J9" i="39"/>
  <c r="K9" i="39" s="1"/>
  <c r="Q34" i="39"/>
  <c r="Q35" i="39"/>
  <c r="Q43" i="39"/>
  <c r="Q8" i="39"/>
  <c r="Q9" i="39"/>
  <c r="Q10" i="39"/>
  <c r="Q12" i="39"/>
  <c r="Q14" i="39"/>
  <c r="Q15" i="39"/>
  <c r="Q16" i="39"/>
  <c r="Q17" i="39"/>
  <c r="Q18" i="39"/>
  <c r="Q20" i="39"/>
  <c r="Q21" i="39"/>
  <c r="Q22" i="39"/>
  <c r="Q23" i="39"/>
  <c r="Q24" i="39"/>
  <c r="Q25" i="39"/>
  <c r="Q26" i="39"/>
  <c r="Q27" i="39"/>
  <c r="Q28" i="39"/>
  <c r="Q29" i="39"/>
  <c r="Q30" i="39"/>
  <c r="Q31" i="39"/>
  <c r="Q32" i="39"/>
  <c r="Q33" i="39"/>
  <c r="Q36" i="39"/>
  <c r="Q37" i="39"/>
  <c r="Q38" i="39"/>
  <c r="Q39" i="39"/>
  <c r="Q40" i="39"/>
  <c r="Q41" i="39"/>
  <c r="Q42" i="39"/>
  <c r="Q44" i="39"/>
  <c r="Q45" i="39"/>
  <c r="Q46" i="39"/>
  <c r="Q47" i="39"/>
  <c r="Q48" i="39"/>
  <c r="Q49" i="39"/>
  <c r="Q50" i="39"/>
  <c r="Q51" i="39"/>
  <c r="Q52" i="39"/>
  <c r="Q53" i="39"/>
  <c r="P34" i="39"/>
  <c r="P35" i="39"/>
  <c r="P43" i="39"/>
  <c r="P8" i="39"/>
  <c r="P56" i="39" s="1"/>
  <c r="P57" i="39" s="1"/>
  <c r="P9" i="39"/>
  <c r="P10" i="39"/>
  <c r="P12" i="39"/>
  <c r="P14" i="39"/>
  <c r="P15" i="39"/>
  <c r="P16" i="39"/>
  <c r="P17" i="39"/>
  <c r="P18" i="39"/>
  <c r="P20" i="39"/>
  <c r="P21" i="39"/>
  <c r="P22" i="39"/>
  <c r="P23" i="39"/>
  <c r="P24" i="39"/>
  <c r="P25" i="39"/>
  <c r="P26" i="39"/>
  <c r="P27" i="39"/>
  <c r="P28" i="39"/>
  <c r="P29" i="39"/>
  <c r="P30" i="39"/>
  <c r="P31" i="39"/>
  <c r="P32" i="39"/>
  <c r="P33" i="39"/>
  <c r="P36" i="39"/>
  <c r="P37" i="39"/>
  <c r="P38" i="39"/>
  <c r="P39" i="39"/>
  <c r="P40" i="39"/>
  <c r="P41" i="39"/>
  <c r="P42" i="39"/>
  <c r="P44" i="39"/>
  <c r="P45" i="39"/>
  <c r="P46" i="39"/>
  <c r="P47" i="39"/>
  <c r="P48" i="39"/>
  <c r="P49" i="39"/>
  <c r="P50" i="39"/>
  <c r="P51" i="39"/>
  <c r="P52" i="39"/>
  <c r="P53" i="39"/>
  <c r="Q55" i="39"/>
  <c r="P55" i="39"/>
  <c r="Q54" i="39"/>
  <c r="P54" i="39"/>
  <c r="F56" i="39"/>
  <c r="J8" i="39"/>
  <c r="J10" i="39"/>
  <c r="K10" i="39" s="1"/>
  <c r="J11" i="39"/>
  <c r="K11" i="39" s="1"/>
  <c r="J12" i="39"/>
  <c r="J13" i="39"/>
  <c r="J14" i="39"/>
  <c r="J15" i="39"/>
  <c r="J16" i="39"/>
  <c r="J17" i="39"/>
  <c r="J18" i="39"/>
  <c r="J19" i="39"/>
  <c r="K19" i="39" s="1"/>
  <c r="J20" i="39"/>
  <c r="J21" i="39"/>
  <c r="K21" i="39" s="1"/>
  <c r="J22" i="39"/>
  <c r="K22" i="39" s="1"/>
  <c r="J23" i="39"/>
  <c r="J24" i="39"/>
  <c r="K24" i="39" s="1"/>
  <c r="J25" i="39"/>
  <c r="J26" i="39"/>
  <c r="J27" i="39"/>
  <c r="K27" i="39" s="1"/>
  <c r="J28" i="39"/>
  <c r="J29" i="39"/>
  <c r="J30" i="39"/>
  <c r="K30" i="39" s="1"/>
  <c r="J31" i="39"/>
  <c r="J32" i="39"/>
  <c r="K32" i="39" s="1"/>
  <c r="J33" i="39"/>
  <c r="J34" i="39"/>
  <c r="K34" i="39" s="1"/>
  <c r="J35" i="39"/>
  <c r="J36" i="39"/>
  <c r="J37" i="39"/>
  <c r="K37" i="39" s="1"/>
  <c r="J38" i="39"/>
  <c r="J39" i="39"/>
  <c r="K39" i="39" s="1"/>
  <c r="J40" i="39"/>
  <c r="J41" i="39"/>
  <c r="J42" i="39"/>
  <c r="K42" i="39" s="1"/>
  <c r="J43" i="39"/>
  <c r="J44" i="39"/>
  <c r="J45" i="39"/>
  <c r="J46" i="39"/>
  <c r="J47" i="39"/>
  <c r="J48" i="39"/>
  <c r="J49" i="39"/>
  <c r="J50" i="39"/>
  <c r="J51" i="39"/>
  <c r="J52" i="39"/>
  <c r="J53" i="39"/>
  <c r="J55" i="39"/>
  <c r="J54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5" i="39"/>
  <c r="G54" i="39"/>
  <c r="E56" i="39"/>
  <c r="R56" i="39"/>
  <c r="S56" i="39"/>
  <c r="Q11" i="39"/>
  <c r="K13" i="39"/>
  <c r="P11" i="39"/>
  <c r="I29" i="39"/>
  <c r="I25" i="39"/>
  <c r="I44" i="39"/>
  <c r="Q19" i="39"/>
  <c r="P19" i="39"/>
  <c r="I52" i="39"/>
  <c r="I48" i="39"/>
  <c r="I40" i="39"/>
  <c r="I36" i="39"/>
  <c r="I33" i="39"/>
  <c r="I28" i="39"/>
  <c r="I20" i="39"/>
  <c r="I16" i="39"/>
  <c r="I12" i="39"/>
  <c r="I54" i="39"/>
  <c r="I50" i="39"/>
  <c r="I38" i="39"/>
  <c r="I31" i="39"/>
  <c r="I26" i="39"/>
  <c r="I23" i="39"/>
  <c r="I18" i="39"/>
  <c r="I14" i="39"/>
  <c r="P13" i="39"/>
  <c r="I41" i="39"/>
  <c r="K41" i="39" s="1"/>
  <c r="I17" i="39"/>
  <c r="I8" i="39"/>
  <c r="I43" i="39"/>
  <c r="I35" i="39"/>
  <c r="I15" i="39"/>
  <c r="Q13" i="39"/>
  <c r="Q56" i="39"/>
  <c r="Q57" i="39" s="1"/>
  <c r="AY57" i="40"/>
  <c r="K54" i="39" l="1"/>
  <c r="K52" i="39"/>
  <c r="BC57" i="40"/>
  <c r="AQ57" i="40"/>
  <c r="K8" i="39"/>
  <c r="K56" i="39" s="1"/>
  <c r="K33" i="39"/>
  <c r="K25" i="39"/>
  <c r="BG20" i="40"/>
  <c r="K17" i="39"/>
  <c r="K29" i="39"/>
  <c r="K16" i="39"/>
  <c r="K50" i="39"/>
  <c r="K38" i="39"/>
  <c r="K26" i="39"/>
  <c r="K18" i="39"/>
  <c r="K14" i="39"/>
  <c r="BG47" i="40"/>
  <c r="K12" i="39"/>
  <c r="BG52" i="40"/>
  <c r="BG16" i="40"/>
  <c r="BG18" i="40"/>
  <c r="BG39" i="40"/>
  <c r="BG32" i="40"/>
  <c r="BG49" i="40"/>
  <c r="BG54" i="40"/>
  <c r="BG22" i="40"/>
  <c r="AV57" i="40"/>
  <c r="K43" i="39"/>
  <c r="N57" i="40"/>
  <c r="N58" i="40" s="1"/>
  <c r="Z57" i="40"/>
  <c r="Z58" i="40" s="1"/>
  <c r="BD57" i="40"/>
  <c r="BD58" i="40" s="1"/>
  <c r="AO57" i="40"/>
  <c r="AO58" i="40" s="1"/>
  <c r="K31" i="39"/>
  <c r="K23" i="39"/>
  <c r="AC57" i="40"/>
  <c r="AC58" i="40" s="1"/>
  <c r="BG45" i="40"/>
  <c r="BA57" i="40"/>
  <c r="BA58" i="40" s="1"/>
  <c r="K36" i="39"/>
  <c r="K15" i="39"/>
  <c r="K20" i="39"/>
  <c r="K40" i="39"/>
  <c r="K35" i="39"/>
  <c r="K28" i="39"/>
  <c r="K48" i="39"/>
  <c r="K44" i="39"/>
  <c r="BG15" i="40"/>
  <c r="J56" i="39"/>
  <c r="J57" i="39" s="1"/>
  <c r="G56" i="39"/>
  <c r="BG31" i="40"/>
  <c r="BG41" i="40"/>
  <c r="BG11" i="40"/>
  <c r="BG9" i="40"/>
  <c r="BG10" i="40"/>
  <c r="BG14" i="40"/>
  <c r="BG17" i="40"/>
  <c r="BG21" i="40"/>
  <c r="BG38" i="40"/>
  <c r="BG43" i="40"/>
  <c r="BG27" i="40"/>
  <c r="BG51" i="40"/>
  <c r="BG12" i="40"/>
  <c r="BG26" i="40"/>
  <c r="BG7" i="40"/>
  <c r="BG30" i="40"/>
  <c r="BG13" i="40"/>
  <c r="BG19" i="40"/>
  <c r="BG24" i="40"/>
  <c r="BG37" i="40"/>
  <c r="BG40" i="40"/>
  <c r="BG53" i="40"/>
  <c r="AM57" i="40"/>
  <c r="I57" i="40"/>
  <c r="I58" i="40" s="1"/>
  <c r="BK57" i="40"/>
  <c r="K53" i="39"/>
  <c r="K49" i="39"/>
  <c r="K45" i="39"/>
  <c r="BG28" i="40"/>
  <c r="BG29" i="40"/>
  <c r="BG33" i="40"/>
  <c r="BG36" i="40"/>
  <c r="K55" i="39"/>
  <c r="K51" i="39"/>
  <c r="K47" i="39"/>
  <c r="K46" i="39"/>
  <c r="BG42" i="40"/>
  <c r="BG44" i="40"/>
  <c r="BG48" i="40"/>
  <c r="BG56" i="40"/>
  <c r="I56" i="39"/>
  <c r="BG25" i="40"/>
  <c r="BG23" i="40"/>
  <c r="BG35" i="40"/>
  <c r="BG34" i="40"/>
  <c r="BG46" i="40"/>
  <c r="BG8" i="40"/>
  <c r="P57" i="40" l="1"/>
  <c r="P58" i="40" s="1"/>
  <c r="F57" i="40"/>
  <c r="J58" i="40"/>
  <c r="AS57" i="40"/>
  <c r="AJ57" i="40"/>
  <c r="BE56" i="40"/>
  <c r="BE51" i="40"/>
  <c r="BE46" i="40"/>
  <c r="BE42" i="40"/>
  <c r="BE38" i="40"/>
  <c r="BE34" i="40"/>
  <c r="BE30" i="40"/>
  <c r="BE26" i="40"/>
  <c r="BE22" i="40"/>
  <c r="BE18" i="40"/>
  <c r="BE14" i="40"/>
  <c r="BE10" i="40"/>
  <c r="BE52" i="40"/>
  <c r="BE47" i="40"/>
  <c r="BF47" i="40" s="1"/>
  <c r="BE43" i="40"/>
  <c r="BF43" i="40" s="1"/>
  <c r="BE39" i="40"/>
  <c r="BE35" i="40"/>
  <c r="BE31" i="40"/>
  <c r="BE27" i="40"/>
  <c r="BE23" i="40"/>
  <c r="BE19" i="40"/>
  <c r="BE15" i="40"/>
  <c r="BE11" i="40"/>
  <c r="AG57" i="40"/>
  <c r="BE7" i="40"/>
  <c r="BF7" i="40" s="1"/>
  <c r="BE53" i="40"/>
  <c r="BF53" i="40" s="1"/>
  <c r="BE48" i="40"/>
  <c r="BE44" i="40"/>
  <c r="BE40" i="40"/>
  <c r="BF40" i="40" s="1"/>
  <c r="BE36" i="40"/>
  <c r="BF36" i="40" s="1"/>
  <c r="BE32" i="40"/>
  <c r="BE28" i="40"/>
  <c r="BE24" i="40"/>
  <c r="BF24" i="40" s="1"/>
  <c r="BE20" i="40"/>
  <c r="BE16" i="40"/>
  <c r="BE12" i="40"/>
  <c r="BE8" i="40"/>
  <c r="BE54" i="40"/>
  <c r="BE49" i="40"/>
  <c r="BF49" i="40" s="1"/>
  <c r="BE45" i="40"/>
  <c r="BE41" i="40"/>
  <c r="BF41" i="40" s="1"/>
  <c r="BE37" i="40"/>
  <c r="BF37" i="40" s="1"/>
  <c r="BE33" i="40"/>
  <c r="BE29" i="40"/>
  <c r="BE25" i="40"/>
  <c r="BE21" i="40"/>
  <c r="BE17" i="40"/>
  <c r="BE13" i="40"/>
  <c r="BE9" i="40"/>
  <c r="X57" i="40"/>
  <c r="X58" i="40" s="1"/>
  <c r="Y58" i="40"/>
  <c r="U57" i="40"/>
  <c r="U58" i="40" s="1"/>
  <c r="V58" i="40"/>
  <c r="R57" i="40"/>
  <c r="R58" i="40" s="1"/>
  <c r="L57" i="40"/>
  <c r="L58" i="40" s="1"/>
  <c r="M58" i="40"/>
  <c r="G57" i="40"/>
  <c r="G58" i="40" s="1"/>
  <c r="BG57" i="40"/>
  <c r="BG58" i="40" s="1"/>
  <c r="BH21" i="40" l="1"/>
  <c r="BI21" i="40" s="1"/>
  <c r="BF21" i="40"/>
  <c r="BH54" i="40"/>
  <c r="BI54" i="40" s="1"/>
  <c r="BF54" i="40"/>
  <c r="BH20" i="40"/>
  <c r="BI20" i="40" s="1"/>
  <c r="BF20" i="40"/>
  <c r="BH15" i="40"/>
  <c r="BI15" i="40" s="1"/>
  <c r="BF15" i="40"/>
  <c r="BH31" i="40"/>
  <c r="BI31" i="40" s="1"/>
  <c r="BF31" i="40"/>
  <c r="BH18" i="40"/>
  <c r="BI18" i="40" s="1"/>
  <c r="BF18" i="40"/>
  <c r="BH34" i="40"/>
  <c r="BI34" i="40" s="1"/>
  <c r="BF34" i="40"/>
  <c r="BH51" i="40"/>
  <c r="BI51" i="40" s="1"/>
  <c r="BF51" i="40"/>
  <c r="BH9" i="40"/>
  <c r="BI9" i="40" s="1"/>
  <c r="BF9" i="40"/>
  <c r="BH25" i="40"/>
  <c r="BI25" i="40" s="1"/>
  <c r="BF25" i="40"/>
  <c r="BH8" i="40"/>
  <c r="BI8" i="40" s="1"/>
  <c r="BF8" i="40"/>
  <c r="BH19" i="40"/>
  <c r="BI19" i="40" s="1"/>
  <c r="BF19" i="40"/>
  <c r="BH35" i="40"/>
  <c r="BI35" i="40" s="1"/>
  <c r="BF35" i="40"/>
  <c r="BH52" i="40"/>
  <c r="BI52" i="40" s="1"/>
  <c r="BF52" i="40"/>
  <c r="BH22" i="40"/>
  <c r="BI22" i="40" s="1"/>
  <c r="BF22" i="40"/>
  <c r="BH38" i="40"/>
  <c r="BI38" i="40" s="1"/>
  <c r="BF38" i="40"/>
  <c r="BH56" i="40"/>
  <c r="BI56" i="40" s="1"/>
  <c r="BF56" i="40"/>
  <c r="BH13" i="40"/>
  <c r="BI13" i="40" s="1"/>
  <c r="BF13" i="40"/>
  <c r="BH29" i="40"/>
  <c r="BI29" i="40" s="1"/>
  <c r="BF29" i="40"/>
  <c r="BH45" i="40"/>
  <c r="BI45" i="40" s="1"/>
  <c r="BF45" i="40"/>
  <c r="BH12" i="40"/>
  <c r="BI12" i="40" s="1"/>
  <c r="BF12" i="40"/>
  <c r="BH28" i="40"/>
  <c r="BI28" i="40" s="1"/>
  <c r="BF28" i="40"/>
  <c r="BH44" i="40"/>
  <c r="BI44" i="40" s="1"/>
  <c r="BF44" i="40"/>
  <c r="BH23" i="40"/>
  <c r="BI23" i="40" s="1"/>
  <c r="BF23" i="40"/>
  <c r="BH39" i="40"/>
  <c r="BI39" i="40" s="1"/>
  <c r="BF39" i="40"/>
  <c r="BH10" i="40"/>
  <c r="BI10" i="40" s="1"/>
  <c r="BF10" i="40"/>
  <c r="BH26" i="40"/>
  <c r="BI26" i="40" s="1"/>
  <c r="BF26" i="40"/>
  <c r="BH42" i="40"/>
  <c r="BI42" i="40" s="1"/>
  <c r="BF42" i="40"/>
  <c r="BH17" i="40"/>
  <c r="BI17" i="40" s="1"/>
  <c r="BF17" i="40"/>
  <c r="BH33" i="40"/>
  <c r="BI33" i="40" s="1"/>
  <c r="BF33" i="40"/>
  <c r="BH16" i="40"/>
  <c r="BI16" i="40" s="1"/>
  <c r="BF16" i="40"/>
  <c r="BH32" i="40"/>
  <c r="BI32" i="40" s="1"/>
  <c r="BF32" i="40"/>
  <c r="BH48" i="40"/>
  <c r="BI48" i="40" s="1"/>
  <c r="BF48" i="40"/>
  <c r="BH11" i="40"/>
  <c r="BI11" i="40" s="1"/>
  <c r="BF11" i="40"/>
  <c r="BH27" i="40"/>
  <c r="BI27" i="40" s="1"/>
  <c r="BF27" i="40"/>
  <c r="BH14" i="40"/>
  <c r="BI14" i="40" s="1"/>
  <c r="BF14" i="40"/>
  <c r="BH30" i="40"/>
  <c r="BI30" i="40" s="1"/>
  <c r="BF30" i="40"/>
  <c r="BH46" i="40"/>
  <c r="BI46" i="40" s="1"/>
  <c r="BF46" i="40"/>
  <c r="AB57" i="40"/>
  <c r="AB58" i="40" s="1"/>
  <c r="O57" i="40"/>
  <c r="O58" i="40" s="1"/>
  <c r="AD57" i="40"/>
  <c r="AD58" i="40" s="1"/>
  <c r="AE57" i="40"/>
  <c r="AE58" i="40" s="1"/>
  <c r="F59" i="40"/>
  <c r="F58" i="40"/>
  <c r="BH7" i="40"/>
  <c r="BI7" i="40" s="1"/>
  <c r="S58" i="40"/>
  <c r="BH36" i="40"/>
  <c r="BI36" i="40" s="1"/>
  <c r="BH43" i="40"/>
  <c r="BI43" i="40" s="1"/>
  <c r="BH24" i="40"/>
  <c r="BI24" i="40" s="1"/>
  <c r="BH53" i="40"/>
  <c r="BI53" i="40" s="1"/>
  <c r="BH41" i="40"/>
  <c r="BI41" i="40" s="1"/>
  <c r="BH49" i="40"/>
  <c r="BI49" i="40" s="1"/>
  <c r="BH40" i="40"/>
  <c r="BI40" i="40" s="1"/>
  <c r="BE57" i="40"/>
  <c r="BH47" i="40"/>
  <c r="BI47" i="40" s="1"/>
  <c r="BH37" i="40"/>
  <c r="BI37" i="40" s="1"/>
  <c r="AA57" i="40"/>
  <c r="AA58" i="40" s="1"/>
  <c r="BF57" i="40" l="1"/>
  <c r="BI57" i="40"/>
  <c r="BH57" i="40"/>
</calcChain>
</file>

<file path=xl/comments1.xml><?xml version="1.0" encoding="utf-8"?>
<comments xmlns="http://schemas.openxmlformats.org/spreadsheetml/2006/main">
  <authors>
    <author>340292 Wanna Namlimhemnatee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340292 Wanna Namlimhemnatee:</t>
        </r>
        <r>
          <rPr>
            <sz val="9"/>
            <color indexed="81"/>
            <rFont val="Tahoma"/>
            <family val="2"/>
          </rPr>
          <t xml:space="preserve">
Not Use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 xml:space="preserve">
สูตรแถวไม่ต่อเนื่อง เริ่มส่วนนี้ต่อ</t>
        </r>
      </text>
    </comment>
  </commentList>
</comments>
</file>

<file path=xl/comments2.xml><?xml version="1.0" encoding="utf-8"?>
<comments xmlns="http://schemas.openxmlformats.org/spreadsheetml/2006/main">
  <authors>
    <author>Account</author>
  </authors>
  <commentList>
    <comment ref="C10" authorId="0" shapeId="0">
      <text>
        <r>
          <rPr>
            <b/>
            <sz val="8"/>
            <color indexed="81"/>
            <rFont val="Tahoma"/>
            <family val="2"/>
          </rPr>
          <t>Account:</t>
        </r>
        <r>
          <rPr>
            <sz val="8"/>
            <color indexed="81"/>
            <rFont val="Tahoma"/>
            <family val="2"/>
          </rPr>
          <t xml:space="preserve">
นำเที่ยว 28/m Feb-Nov
</t>
        </r>
      </text>
    </comment>
  </commentList>
</comments>
</file>

<file path=xl/sharedStrings.xml><?xml version="1.0" encoding="utf-8"?>
<sst xmlns="http://schemas.openxmlformats.org/spreadsheetml/2006/main" count="433" uniqueCount="254">
  <si>
    <t>Jan</t>
  </si>
  <si>
    <t>Feb</t>
  </si>
  <si>
    <t>Mar</t>
  </si>
  <si>
    <t>Apr</t>
  </si>
  <si>
    <t>May</t>
  </si>
  <si>
    <t>Jun</t>
  </si>
  <si>
    <t>Jan-Jun</t>
  </si>
  <si>
    <t>Jul</t>
  </si>
  <si>
    <t>Aug</t>
  </si>
  <si>
    <t>Sep</t>
  </si>
  <si>
    <t>Oct</t>
  </si>
  <si>
    <t>Nov</t>
  </si>
  <si>
    <t>Dec</t>
  </si>
  <si>
    <t>Jul-Dec</t>
  </si>
  <si>
    <t>Jan-Dec</t>
  </si>
  <si>
    <t>Total</t>
  </si>
  <si>
    <t>Grand Total</t>
  </si>
  <si>
    <t>Budget</t>
  </si>
  <si>
    <t>Actual</t>
  </si>
  <si>
    <t>Diff</t>
  </si>
  <si>
    <t>NHK SPRING(THAILAND) CO.,LTD.</t>
  </si>
  <si>
    <t xml:space="preserve"> </t>
  </si>
  <si>
    <t>Account Code</t>
  </si>
  <si>
    <t>Account Name</t>
  </si>
  <si>
    <t>Row</t>
  </si>
  <si>
    <t>เลขที่บัญชี</t>
  </si>
  <si>
    <t>ชื่อบัญชี</t>
  </si>
  <si>
    <t xml:space="preserve"> EMPLOYEE LIFE INSURANCE</t>
  </si>
  <si>
    <t>ค่าเบี้ยประกันชีวิตพนักงาน</t>
  </si>
  <si>
    <t xml:space="preserve"> MEDICAL TREATMENT</t>
  </si>
  <si>
    <t>ค่ารักษาพยาบาล</t>
  </si>
  <si>
    <t xml:space="preserve"> UNIFORM</t>
  </si>
  <si>
    <t>ค่าชุดแบบฟอร์ม</t>
  </si>
  <si>
    <t xml:space="preserve"> OTHER WELFARE</t>
  </si>
  <si>
    <t>ค่าสวัสดิการ</t>
  </si>
  <si>
    <t xml:space="preserve"> FIRE INSURANCE</t>
  </si>
  <si>
    <t>ค่าเบี้ยประกันอัคคีภัย</t>
  </si>
  <si>
    <t xml:space="preserve"> REPAIR</t>
  </si>
  <si>
    <t>ค่าซ่อมแซม</t>
  </si>
  <si>
    <t xml:space="preserve"> ELECTRICITY</t>
  </si>
  <si>
    <t>ค่าไฟฟ้า</t>
  </si>
  <si>
    <t xml:space="preserve"> WATER</t>
  </si>
  <si>
    <t>ค่าน้ำ</t>
  </si>
  <si>
    <t xml:space="preserve"> CONTRACT  MAINTENANCE</t>
  </si>
  <si>
    <t>ค่าบำรุงรักษาอุปกรณ์ ตามสัญญา</t>
  </si>
  <si>
    <t xml:space="preserve"> SUNDRY  INCOME</t>
  </si>
  <si>
    <t>รายได้เบิดเตล็ด</t>
  </si>
  <si>
    <t xml:space="preserve"> SOFTWARE AMORTIZATION</t>
  </si>
  <si>
    <t>ค่าโปรแกรมคอมพิวเตอร์</t>
  </si>
  <si>
    <t xml:space="preserve"> SUNDRY EXPENSES</t>
  </si>
  <si>
    <t>ค่าใช้จ่ายเบ็ดเตล็ด</t>
  </si>
  <si>
    <t xml:space="preserve"> CAR INSURANCE EXP.</t>
  </si>
  <si>
    <t>ค่าเบี้ยประกันภัยยานพาหนะ,พรบ</t>
  </si>
  <si>
    <t xml:space="preserve"> CAR GASOLINE</t>
  </si>
  <si>
    <t>ค่าน้ำมันยานพาหนะ</t>
  </si>
  <si>
    <t xml:space="preserve"> CAR MAINTENANCE</t>
  </si>
  <si>
    <t>ค่าซ่อมแซมยานพาหนะ</t>
  </si>
  <si>
    <t xml:space="preserve"> CAR REGISTRATION</t>
  </si>
  <si>
    <t>ค่าจดทะเบียนยานพาหนะ</t>
  </si>
  <si>
    <t xml:space="preserve"> CAR RENTAL EXPENSES</t>
  </si>
  <si>
    <t>ค่าเช่ายานพาหนะ</t>
  </si>
  <si>
    <t xml:space="preserve"> CAR LEASE FEE</t>
  </si>
  <si>
    <t>ค่าเช่าซื้อยานพาหนะ</t>
  </si>
  <si>
    <t xml:space="preserve"> CAR DRIVER EXPENSE</t>
  </si>
  <si>
    <t>ค่าใช้จ่ายเกี่ยวกับผู้ขับขี่ยานพาหนะ</t>
  </si>
  <si>
    <t xml:space="preserve"> CAR OTHER EXPENSES</t>
  </si>
  <si>
    <t>ค่าใช้จ่ายอื่น ๆ เกี่ยวกับยานพาหนะ</t>
  </si>
  <si>
    <t xml:space="preserve"> ADVERTISING EXPENSES</t>
  </si>
  <si>
    <t>ค่าโฆษณา</t>
  </si>
  <si>
    <t xml:space="preserve"> EDUCATION&amp;TRANING FEE</t>
  </si>
  <si>
    <t>ค่าฝึกอบรมและสัมนา</t>
  </si>
  <si>
    <t xml:space="preserve"> NURSING&amp;MEDICAL EXP.</t>
  </si>
  <si>
    <t>ค่าจ้างพยาบาล(ห้องพยาบาล)</t>
  </si>
  <si>
    <t xml:space="preserve"> TRAVELLING EXP. DOMESTIC</t>
  </si>
  <si>
    <t>ค่าใช้จ่ายในการเดินทาง ในประเทศ</t>
  </si>
  <si>
    <t xml:space="preserve"> TRAVELLING EXP. FOREIGN</t>
  </si>
  <si>
    <t>ค่าใช้จ่ายในการเดินทาง ไปต่างประเทศ</t>
  </si>
  <si>
    <t xml:space="preserve"> RENTAL FEE</t>
  </si>
  <si>
    <t>ค่าเช่า</t>
  </si>
  <si>
    <t xml:space="preserve"> LEASE FEE EQUIPMENT</t>
  </si>
  <si>
    <t>ค่าเช่าซื้อเครื่องมือและอุปกรณ์</t>
  </si>
  <si>
    <t xml:space="preserve"> MEMBER SHIP FEE</t>
  </si>
  <si>
    <t>ค่าสมาชิก</t>
  </si>
  <si>
    <t xml:space="preserve"> SECURITY SERVICE CHAEGE</t>
  </si>
  <si>
    <t>ค่าใช้จ่ายในการรักษาความปลอดภัย</t>
  </si>
  <si>
    <t xml:space="preserve"> TELEPHONE &amp; POSTAGE</t>
  </si>
  <si>
    <t>ค่าไปรษณีย์โทรเลข/โทรศัพท์</t>
  </si>
  <si>
    <t xml:space="preserve"> STATIONERY</t>
  </si>
  <si>
    <t>ค่าอุปกรณ์เครื่องเขียน</t>
  </si>
  <si>
    <t xml:space="preserve"> SPORT EQUIPMENT</t>
  </si>
  <si>
    <t>ค่าอุปกรณ์กีฬา</t>
  </si>
  <si>
    <t xml:space="preserve"> BOOK &amp; NEWSPAPER</t>
  </si>
  <si>
    <t>ค่าหนังสือ/หนังสือพิมพ์</t>
  </si>
  <si>
    <t xml:space="preserve"> ENTERTAINMENT</t>
  </si>
  <si>
    <t>ค่าปฏิคม</t>
  </si>
  <si>
    <t xml:space="preserve"> QS&amp;OTHER CERTIFICATE</t>
  </si>
  <si>
    <t>ค่าใช้จ่ายเกียวกับ QS และ อื่น ๆ</t>
  </si>
  <si>
    <t xml:space="preserve"> DONATION</t>
  </si>
  <si>
    <t>เงินบริจาค</t>
  </si>
  <si>
    <t xml:space="preserve"> TAX &amp; FEE</t>
  </si>
  <si>
    <t>ค่าธรรมเนียมและภาษี</t>
  </si>
  <si>
    <t xml:space="preserve"> MANAGEMENT ASST.FEE</t>
  </si>
  <si>
    <t>ค่าความช่วยเหลือทางการบริหาร</t>
  </si>
  <si>
    <t xml:space="preserve"> BANK CHARGE</t>
  </si>
  <si>
    <t>ค่าธรรมเนียมธนาคาร</t>
  </si>
  <si>
    <t xml:space="preserve"> AUDIT &amp; REGAL FEE</t>
  </si>
  <si>
    <t>ต่าตรวจสอบบัญชีและภาษ๊</t>
  </si>
  <si>
    <t xml:space="preserve"> UNDEDUCTABLE VAT</t>
  </si>
  <si>
    <t>ค่าใช้จ่ายต้องห้าม มูลค่าเพิ่ม</t>
  </si>
  <si>
    <t xml:space="preserve"> RELOCATION EXPENSES</t>
  </si>
  <si>
    <t>ค่าใช้จ่ายการย้ายโรงงาน</t>
  </si>
  <si>
    <t xml:space="preserve"> UNDEDUCTABLE TAX</t>
  </si>
  <si>
    <t>ค่าใช้จ่ายต้องห้าม นิติบุคคล</t>
  </si>
  <si>
    <t xml:space="preserve"> COMMISSION</t>
  </si>
  <si>
    <t>ค่าคอมมิสชั่น</t>
  </si>
  <si>
    <t xml:space="preserve"> EXPORT INSURANCE</t>
  </si>
  <si>
    <t>ค่าประกันภัยส่งออก</t>
  </si>
  <si>
    <t xml:space="preserve"> FREIGHT OUTWARD</t>
  </si>
  <si>
    <t>ค่าระวางขาออก</t>
  </si>
  <si>
    <t xml:space="preserve"> GOOD WILL EXPENSES</t>
  </si>
  <si>
    <t>ค่าความนิยม</t>
  </si>
  <si>
    <t xml:space="preserve"> BUS  CHARGE</t>
  </si>
  <si>
    <t>SECTION   :  WG. ADMIN.</t>
  </si>
  <si>
    <t>SECTION   :   WELLGROW  ADMIN</t>
  </si>
  <si>
    <t>WG-ADMIN</t>
  </si>
  <si>
    <t>Allocate Prec.off</t>
  </si>
  <si>
    <t>Allocate Sups. off</t>
  </si>
  <si>
    <t>Allocate DDS.off.</t>
  </si>
  <si>
    <t>TOTAL</t>
  </si>
  <si>
    <t>4</t>
  </si>
  <si>
    <t>5</t>
  </si>
  <si>
    <t>6</t>
  </si>
  <si>
    <t>SUB TOTAL</t>
  </si>
  <si>
    <t>====================</t>
  </si>
  <si>
    <t>EXPENSES</t>
  </si>
  <si>
    <t>EMPLOYEE LIFE INSURANCE</t>
  </si>
  <si>
    <t>MEDICAL TREATMENT</t>
  </si>
  <si>
    <t>UNIFORM</t>
  </si>
  <si>
    <t>CELEBRATION</t>
  </si>
  <si>
    <t>RECREATION CONTRIBUTION</t>
  </si>
  <si>
    <t>OTHER WELFARE</t>
  </si>
  <si>
    <t>TECHNICAL ASST. FEE</t>
  </si>
  <si>
    <t>FIRE INSURANCE</t>
  </si>
  <si>
    <t>MACHINERY INSURANCE</t>
  </si>
  <si>
    <t>RENTAL EXPENSES</t>
  </si>
  <si>
    <t>LEASE FEE</t>
  </si>
  <si>
    <t>SUB-CONTRACT</t>
  </si>
  <si>
    <t>REPAIR</t>
  </si>
  <si>
    <t>ELECTRICITY</t>
  </si>
  <si>
    <t>WATER</t>
  </si>
  <si>
    <t>CONTRACT MAINTENANCE</t>
  </si>
  <si>
    <t>WAREHOUSE CHARGE</t>
  </si>
  <si>
    <t>TRIAL &amp; TEST EXPENSES</t>
  </si>
  <si>
    <t>ROYALTY FEE</t>
  </si>
  <si>
    <t>SUNDRY INCOME</t>
  </si>
  <si>
    <t>SOFTWARE AMORTIZATION</t>
  </si>
  <si>
    <t>PACKING EXPENSES</t>
  </si>
  <si>
    <t>SUNDRY EXPENSES</t>
  </si>
  <si>
    <t>CAR INSURANCE</t>
  </si>
  <si>
    <t>CAR GASOLINE</t>
  </si>
  <si>
    <t>CAR MAINTENANCE</t>
  </si>
  <si>
    <t>CAR REGISTRATION</t>
  </si>
  <si>
    <t>CAR RENTAL EXPENSES</t>
  </si>
  <si>
    <t>CAR-LEASE FEE</t>
  </si>
  <si>
    <t>CAR-DRIVER EXPENSES</t>
  </si>
  <si>
    <t>TRANSPORTATION EXP.</t>
  </si>
  <si>
    <t>BUS CHARGE</t>
  </si>
  <si>
    <t>OTHER EXPENSES</t>
  </si>
  <si>
    <t>ADVERTISING EXPENSES</t>
  </si>
  <si>
    <t>EDUCATION &amp; TRAINING FEE</t>
  </si>
  <si>
    <t>NURSING &amp; MEDICAL EXP.</t>
  </si>
  <si>
    <t>TRAVELLING EXP. - DOMESTIC</t>
  </si>
  <si>
    <t>TRAVELLING EXP. - FOREIGN</t>
  </si>
  <si>
    <t>RENTAL FEE</t>
  </si>
  <si>
    <t>LEASE FEE - FACTORY</t>
  </si>
  <si>
    <t>MEMBERSHIP FEE</t>
  </si>
  <si>
    <t>SECURITY SERVICE CHARGE</t>
  </si>
  <si>
    <t>TELEPHONE &amp; POSTAGE</t>
  </si>
  <si>
    <t>STATIONERY</t>
  </si>
  <si>
    <t>SPORT EQUIPMENT</t>
  </si>
  <si>
    <t>BOOKS &amp; NEWSPAPER</t>
  </si>
  <si>
    <t>ENTERTAINMENT</t>
  </si>
  <si>
    <t>QS AND OTHER CERTIFICATE</t>
  </si>
  <si>
    <t>DONATION</t>
  </si>
  <si>
    <t>TAX &amp; FEE</t>
  </si>
  <si>
    <t>Estimated</t>
  </si>
  <si>
    <t>Quarter 1</t>
  </si>
  <si>
    <t>Quarter 2</t>
  </si>
  <si>
    <t>Quarter 3</t>
  </si>
  <si>
    <t>Quarter 4</t>
  </si>
  <si>
    <t>คู่มือในการบันทึกข้อมูล Expenses</t>
  </si>
  <si>
    <t>ให้บันทึกค่าใช้จ่ายที่คาดว่าจะเกิดขึ้น ตามแต่ละประเภทบัญชี  หน่วยเป็นจำนวนบาท</t>
  </si>
  <si>
    <t>ค่าใช้จ่าย ดังรายการต่อไปนี้  ทาง แผนกบัญชี Head Office จะเป็นผู้คำนวณให้</t>
  </si>
  <si>
    <t>Life Insurance  ค่าเบี้ยประกันชีวิตพนักงาน</t>
  </si>
  <si>
    <t>Other Welfare  ค่าสวัสดิการพนักงาน  (เฉพาะค่าทอง และค่าของขวัญปีใหม่ จะบันทึกเพิ่มให้</t>
  </si>
  <si>
    <t>ในเดือน ธันวาคม ของทุกปี)</t>
  </si>
  <si>
    <t>Technical Assistance Fee  ค่าความช่วยเหลือทางเทคนิค</t>
  </si>
  <si>
    <t>Fire Insurance  ค่าเบี้ยประกันอัคคีภัย</t>
  </si>
  <si>
    <t>Cantract Maintenance  ค่าสัญญาบริการรายปี  (เมื่อมีการทำสัญญา  จะต้องส่งให้บัญชี 1 ชุด)</t>
  </si>
  <si>
    <t>Software Amortization  ค่าโปรแกรมคอมพิวเตอร์</t>
  </si>
  <si>
    <t>Car Insurance Exp.  ค่าเบี้ยประกันภัยยานพาหนะ</t>
  </si>
  <si>
    <t>Car Registration  ค่าจดทะเบียนยานพาหนะ</t>
  </si>
  <si>
    <t>Car Lease Fee  ค่าเช่าซื้อยานพาหนะ</t>
  </si>
  <si>
    <t>รายการ Sale Scrap (ค่าขายเศษซาก_Code 48104)   ให้บันทึกแยกออกจาก Sundry Income (รายได้</t>
  </si>
  <si>
    <t>เบ็ดเตล็ด_Code 51314)</t>
  </si>
  <si>
    <t>การกรอกรายละเอียดสำหรับค่าซ่อมแซม (Repair) ที่มีรายการตั้งแต่ 50,000 บาทขึ้นไป ต่อ 1 งาน กรุณา</t>
  </si>
  <si>
    <t>ระบุรายละเอียดงาน ว่าเป็นค่าซ่อมแซมรายการใด (ด้านล่างสุด)</t>
  </si>
  <si>
    <t>ใส่ข้อมูลเฉพาะพื้นที่สีเหลือง</t>
  </si>
  <si>
    <t>BUDGET SELLING &amp; ADMINISTRATIVE EXPENSES …. HEAD OFFICE</t>
  </si>
  <si>
    <t>UNIT : 1,000 BAHT</t>
  </si>
  <si>
    <t>Acc. Code</t>
  </si>
  <si>
    <t>CAUSE OF DIFFERENCE</t>
  </si>
  <si>
    <t>Bud-Est</t>
  </si>
  <si>
    <t xml:space="preserve"> BUS CHARGE</t>
  </si>
  <si>
    <t xml:space="preserve"> BOOK &amp; NEWPAPER</t>
  </si>
  <si>
    <t xml:space="preserve"> MANGEMENT ASST.FEE</t>
  </si>
  <si>
    <t xml:space="preserve"> BAD DEBT EXPENSES</t>
  </si>
  <si>
    <t>2009-2008</t>
  </si>
  <si>
    <t>MA for system PABX (Telephone)</t>
  </si>
  <si>
    <t xml:space="preserve">  ค่ารักษาพยาบาลพนง. ครอบครัวพนง. และบิดามารดา</t>
  </si>
  <si>
    <t xml:space="preserve">  ค่าชุดฟอร์มของพนักงานในแผนก</t>
  </si>
  <si>
    <t xml:space="preserve">  ค่าสวัสดิการกรณีพ่อแม่เสียชีวิต,พ่อแม่คู่สมรสเสียชีวิต,พี่น้อยร่วมบิดามารดาเสียชีวิต,แต่งงาน,บุตรคนแรก</t>
  </si>
  <si>
    <t xml:space="preserve">  ค่าปรับปรุงและซ่อมแซมพื้นที่ต่างๆเช่นPlant Ro. ,  Lion Land , Canteen &amp; Plaza</t>
  </si>
  <si>
    <t xml:space="preserve">  ค่าไฟฟ้า</t>
  </si>
  <si>
    <t xml:space="preserve">  ค่าสัญญาในการปรับปรุงและซ่อมบำรุงเป็นระยะเวลา</t>
  </si>
  <si>
    <t xml:space="preserve">  ค่าน้ำมันรถส่วนกลาง,รถโฟล์คลิฟท์และรถเครน</t>
  </si>
  <si>
    <t xml:space="preserve">  ค่าซ่อมรถส่วนกลางและรถพยาบาล</t>
  </si>
  <si>
    <t xml:space="preserve">  </t>
  </si>
  <si>
    <t xml:space="preserve">  ค่ารถรับส่งพนักงานแผนก WG.ADM. ตามจำนวนเงิน / คน</t>
  </si>
  <si>
    <t xml:space="preserve">  ค่าฝึกอบรมและสัมมนา</t>
  </si>
  <si>
    <t xml:space="preserve">  ค่าทางด่วน,ค่าแท็กซี่,ค่าที่พักไปสัมมนาต่างจังหวัด</t>
  </si>
  <si>
    <t xml:space="preserve">  ค่าเช่าเต้นท์(35,000)และค่าเช่าตู้คอนเทนเนอร์(6,500)</t>
  </si>
  <si>
    <t xml:space="preserve">  ค่าบริการรักษาความปลอดภัย ( รปภ.)</t>
  </si>
  <si>
    <t xml:space="preserve">  ค่าโทรศัพท์และค่าไปรษณีย์</t>
  </si>
  <si>
    <t xml:space="preserve">  ค่าหมึกโรเนียว,ค่าเครื่องเขียน,ค่าหมึกปริ้นเตอร์,ค่าสำเนาเอกสาร</t>
  </si>
  <si>
    <t xml:space="preserve">  ค่าอุปกรณ์กีฬา</t>
  </si>
  <si>
    <t xml:space="preserve">  ค่าหนังสือพิมพ์(ห้องสหภาพ)และค่าหนังสือผจก.</t>
  </si>
  <si>
    <t xml:space="preserve">  ค่าอาหารรับรองแขกที่มาติดต่องาน เช่น เจ้าหน้าที่ข้าราชการและเจ้าหน้าที่สภากาชาดไทย</t>
  </si>
  <si>
    <t xml:space="preserve">  ค่าตรวจสอบระบบน้ำเสีย</t>
  </si>
  <si>
    <t xml:space="preserve">  เงินบริจาค</t>
  </si>
  <si>
    <t xml:space="preserve">  ค่าจ้างแม่บ้าน NB(40,000),ดูแลสวน(60,000),สายตรวจ(3,000),เครื่องบูชาศาลในวันพระ(600),ของใช้Canteen,Plaza,Scrap Yard, Lion Land</t>
  </si>
  <si>
    <t xml:space="preserve">  ค่าเช่ารถโฟล์คลิฟท์ (18,000)และรถเครน (45,000)</t>
  </si>
  <si>
    <t>สูตร</t>
  </si>
  <si>
    <t>Diff B-A</t>
  </si>
  <si>
    <t>MANUFACTURING  EXPENSES - WG-ADMIN</t>
  </si>
  <si>
    <t>ALLOCATE OFFICE SERVICE CENTE</t>
  </si>
  <si>
    <t xml:space="preserve"> LOSS ON DEVALUATION INV.</t>
  </si>
  <si>
    <t>DEAD STOCK EXPENSES</t>
  </si>
  <si>
    <t>LOSS ON DEVALUATION INVENTORY</t>
  </si>
  <si>
    <t>ขาดทุนจากมูลค่าที่ลดลงของสินค้า</t>
  </si>
  <si>
    <t>ค่ารถบัส-โรงงาน</t>
  </si>
  <si>
    <t xml:space="preserve"> LEASE FEE SOFTWARE</t>
  </si>
  <si>
    <t>BUDGET SELLING &amp; ADMINISTRATIVE EXPENSES …. WG.ADMIN  2020</t>
  </si>
  <si>
    <t xml:space="preserve"> EXPENSES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</si>
</sst>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(* #,##0.0_);_(* \(#,##0.0\);_(* &quot;-&quot;??_);_(@_)"/>
    <numFmt numFmtId="171" formatCode="_-* #,##0_-;\-* #,##0_-;_-* &quot;-&quot;??_-;_-@_-"/>
    <numFmt numFmtId="172" formatCode="#,##0.0_);[Red]\(#,##0.0\)"/>
    <numFmt numFmtId="173" formatCode="_(* #,##0_);_(* \(#,##0\);_(* &quot;-&quot;??_);_(@_)"/>
    <numFmt numFmtId="174" formatCode="\?\t#,##0_);[Red]\(\?\t#,##0\)"/>
    <numFmt numFmtId="175" formatCode="&quot;?&quot;\t#,##0_);[Red]\(&quot;?&quot;\t#,##0\)"/>
    <numFmt numFmtId="176" formatCode="_ * #,##0.00_ ;_ * \-#,##0.00_ ;_ * &quot;-&quot;??_ ;_ @_ "/>
    <numFmt numFmtId="177" formatCode="_ * #,##0_ ;_ * \-#,##0_ ;_ * &quot;-&quot;_ ;_ @_ "/>
    <numFmt numFmtId="178" formatCode="_-* #,##0.00\ _F_-;\-* #,##0.00\ _F_-;_-* &quot;-&quot;??\ _F_-;_-@_-"/>
    <numFmt numFmtId="179" formatCode="_-* #,##0\ _F_-;\-* #,##0\ _F_-;_-* &quot;-&quot;\ _F_-;_-@_-"/>
    <numFmt numFmtId="180" formatCode="&quot;J$&quot;#,##0.00;\-&quot;J$&quot;#,##0.00"/>
    <numFmt numFmtId="181" formatCode="#,##0;\(#,##0\)"/>
    <numFmt numFmtId="182" formatCode="\$#,##0.00;\(\$#,##0.00\)"/>
    <numFmt numFmtId="183" formatCode="\$#,##0;\(\$#,##0\)"/>
    <numFmt numFmtId="184" formatCode="_-[$€-2]* #,##0.00_-;\-[$€-2]* #,##0.00_-;_-[$€-2]* &quot;-&quot;??_-"/>
    <numFmt numFmtId="185" formatCode="_(* #,##0.000_);_(* \(#,##0.000\);_(* &quot;-&quot;??_);_(@_)"/>
    <numFmt numFmtId="186" formatCode="_-* #,##0.00\ &quot;F&quot;_-;\-* #,##0.00\ &quot;F&quot;_-;_-* &quot;-&quot;??\ &quot;F&quot;_-;_-@_-"/>
    <numFmt numFmtId="187" formatCode="_-* #,##0\ &quot;F&quot;_-;\-* #,##0\ &quot;F&quot;_-;_-* &quot;-&quot;\ &quot;F&quot;_-;_-@_-"/>
    <numFmt numFmtId="188" formatCode="#,##0\ &quot;DM&quot;;[Red]\-#,##0\ &quot;DM&quot;"/>
    <numFmt numFmtId="189" formatCode="#,##0.00\ &quot;DM&quot;;[Red]\-#,##0.00\ &quot;DM&quot;"/>
    <numFmt numFmtId="190" formatCode="_-&quot;$&quot;* #,##0_-;\-&quot;$&quot;* #,##0_-;_-&quot;$&quot;* &quot;-&quot;_-;_-@_-"/>
    <numFmt numFmtId="191" formatCode="\t#\ ?/?"/>
    <numFmt numFmtId="192" formatCode="\t0.00E+00"/>
    <numFmt numFmtId="193" formatCode="_ &quot;\&quot;* #,##0_ ;_ &quot;\&quot;* \-#,##0_ ;_ &quot;\&quot;* &quot;-&quot;_ ;_ @_ "/>
    <numFmt numFmtId="194" formatCode="_ &quot;\&quot;* #,##0.00_ ;_ &quot;\&quot;* \-#,##0.00_ ;_ &quot;\&quot;* &quot;-&quot;??_ ;_ @_ "/>
    <numFmt numFmtId="195" formatCode="#,##0.0000"/>
    <numFmt numFmtId="196" formatCode="_-&quot;$&quot;* #,##0.00_-;\-&quot;$&quot;* #,##0.00_-;_-&quot;$&quot;* &quot;-&quot;??_-;_-@_-"/>
    <numFmt numFmtId="197" formatCode="#,##0.0"/>
  </numFmts>
  <fonts count="98">
    <font>
      <sz val="11"/>
      <name val="lr oSVbN"/>
      <family val="3"/>
    </font>
    <font>
      <sz val="11"/>
      <name val="lr oSVbN"/>
      <family val="3"/>
    </font>
    <font>
      <sz val="8"/>
      <name val="lr oSVbN"/>
      <family val="3"/>
    </font>
    <font>
      <u/>
      <sz val="11"/>
      <color indexed="12"/>
      <name val="lr oSVbN"/>
      <family val="3"/>
    </font>
    <font>
      <b/>
      <sz val="16"/>
      <name val="Arial"/>
      <family val="2"/>
    </font>
    <font>
      <u/>
      <sz val="18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sz val="8"/>
      <color indexed="12"/>
      <name val="Arial Narrow"/>
      <family val="2"/>
    </font>
    <font>
      <sz val="8"/>
      <color indexed="12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u/>
      <sz val="8"/>
      <name val="Arial Narrow"/>
      <family val="2"/>
    </font>
    <font>
      <b/>
      <sz val="16"/>
      <color indexed="10"/>
      <name val="Arial Narrow"/>
      <family val="2"/>
    </font>
    <font>
      <sz val="16"/>
      <color indexed="10"/>
      <name val="Arial Narrow"/>
      <family val="2"/>
    </font>
    <font>
      <b/>
      <sz val="8"/>
      <color indexed="10"/>
      <name val="Arial Narrow"/>
      <family val="2"/>
    </font>
    <font>
      <sz val="12"/>
      <name val="Arial Narrow"/>
      <family val="2"/>
    </font>
    <font>
      <b/>
      <sz val="14"/>
      <color indexed="10"/>
      <name val="Arial Narrow"/>
      <family val="2"/>
    </font>
    <font>
      <b/>
      <sz val="14"/>
      <color indexed="12"/>
      <name val="Arial Narrow"/>
      <family val="2"/>
    </font>
    <font>
      <b/>
      <sz val="14"/>
      <name val="Arial Narrow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6"/>
      <name val="Arial"/>
      <family val="2"/>
    </font>
    <font>
      <sz val="18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b/>
      <sz val="14"/>
      <name val="Arial"/>
      <family val="2"/>
    </font>
    <font>
      <u/>
      <sz val="15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u/>
      <sz val="15"/>
      <name val="Arial"/>
      <family val="2"/>
    </font>
    <font>
      <sz val="14"/>
      <name val="Cordia New"/>
      <family val="2"/>
    </font>
    <font>
      <sz val="8"/>
      <name val="Cordia New"/>
      <family val="2"/>
    </font>
    <font>
      <sz val="12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lr oSVbN"/>
      <family val="3"/>
    </font>
    <font>
      <sz val="16"/>
      <color indexed="10"/>
      <name val="Arial"/>
      <family val="2"/>
    </font>
    <font>
      <u/>
      <sz val="15"/>
      <color indexed="10"/>
      <name val="Arial"/>
      <family val="2"/>
    </font>
    <font>
      <sz val="15"/>
      <color indexed="10"/>
      <name val="Arial"/>
      <family val="2"/>
    </font>
    <font>
      <sz val="14"/>
      <color indexed="10"/>
      <name val="Arial"/>
      <family val="2"/>
    </font>
    <font>
      <sz val="10"/>
      <name val="Helv"/>
      <family val="2"/>
    </font>
    <font>
      <sz val="11"/>
      <name val="돋움"/>
      <family val="2"/>
      <charset val="129"/>
    </font>
    <font>
      <sz val="11"/>
      <name val="돋움"/>
      <family val="2"/>
    </font>
    <font>
      <sz val="12"/>
      <name val="바탕체"/>
      <family val="3"/>
      <charset val="129"/>
    </font>
    <font>
      <sz val="12"/>
      <name val="바탕체"/>
      <family val="3"/>
      <charset val="128"/>
    </font>
    <font>
      <sz val="10"/>
      <name val="Courier"/>
      <family val="3"/>
    </font>
    <font>
      <sz val="9"/>
      <name val="Arial"/>
      <family val="2"/>
    </font>
    <font>
      <sz val="11"/>
      <name val="?? ????"/>
      <family val="3"/>
    </font>
    <font>
      <sz val="11"/>
      <name val="?l?r ?o?S?V?b?N"/>
      <family val="3"/>
    </font>
    <font>
      <sz val="14"/>
      <name val="CordiaUPC"/>
      <family val="2"/>
    </font>
    <font>
      <u/>
      <sz val="11"/>
      <color indexed="36"/>
      <name val="lr oSVbN"/>
      <family val="3"/>
      <charset val="128"/>
    </font>
    <font>
      <u/>
      <sz val="11"/>
      <color indexed="36"/>
      <name val="‚l‚r ‚oƒSƒVƒbƒN"/>
      <family val="3"/>
      <charset val="128"/>
    </font>
    <font>
      <sz val="11"/>
      <name val="–พ’ฉ"/>
      <family val="3"/>
      <charset val="128"/>
    </font>
    <font>
      <sz val="11"/>
      <name val="‚l‚r ‚oƒSƒVƒbƒN"/>
      <family val="3"/>
      <charset val="128"/>
    </font>
    <font>
      <sz val="14"/>
      <name val="AngsanaUPC"/>
      <family val="2"/>
    </font>
    <font>
      <sz val="10"/>
      <name val="Times New Roman"/>
      <family val="1"/>
    </font>
    <font>
      <u/>
      <sz val="8.25"/>
      <color indexed="36"/>
      <name val="ＭＳ Ｐゴシック"/>
      <family val="3"/>
      <charset val="128"/>
    </font>
    <font>
      <sz val="10"/>
      <name val="MS Sans Serif"/>
      <family val="2"/>
    </font>
    <font>
      <b/>
      <sz val="10"/>
      <name val="Helv"/>
      <family val="2"/>
    </font>
    <font>
      <sz val="14"/>
      <name val="Cordia New"/>
      <family val="2"/>
      <charset val="222"/>
    </font>
    <font>
      <u/>
      <sz val="11"/>
      <color indexed="12"/>
      <name val="‚l‚r ‚oƒSƒVƒbƒN"/>
      <family val="3"/>
      <charset val="128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u/>
      <sz val="11"/>
      <color indexed="12"/>
      <name val="lr oSVbN"/>
      <family val="3"/>
      <charset val="128"/>
    </font>
    <font>
      <sz val="7"/>
      <name val="Small Fonts"/>
      <family val="2"/>
    </font>
    <font>
      <b/>
      <i/>
      <sz val="16"/>
      <name val="Helv"/>
      <family val="2"/>
    </font>
    <font>
      <sz val="14"/>
      <name val="Cordia New"/>
      <family val="2"/>
    </font>
    <font>
      <sz val="12"/>
      <name val="นูลมรผ"/>
      <family val="2"/>
    </font>
    <font>
      <sz val="11"/>
      <name val="ตธฟ๒"/>
      <family val="2"/>
      <charset val="129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0"/>
      <color indexed="14"/>
      <name val="돋움체"/>
      <family val="3"/>
      <charset val="129"/>
    </font>
    <font>
      <sz val="12"/>
      <name val="新細明體"/>
      <family val="1"/>
      <charset val="136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7"/>
      <name val="Tms Rmn"/>
      <family val="1"/>
    </font>
    <font>
      <u/>
      <sz val="11"/>
      <color indexed="36"/>
      <name val="ＭＳ Ｐゴシック"/>
      <family val="3"/>
      <charset val="128"/>
    </font>
    <font>
      <sz val="11"/>
      <name val="Arial"/>
      <family val="2"/>
    </font>
    <font>
      <sz val="12"/>
      <name val="?"/>
      <family val="3"/>
      <charset val="136"/>
    </font>
    <font>
      <sz val="11"/>
      <name val=" "/>
      <family val="3"/>
      <charset val="136"/>
    </font>
    <font>
      <u/>
      <sz val="12"/>
      <color indexed="36"/>
      <name val="?"/>
      <family val="3"/>
      <charset val="136"/>
    </font>
    <font>
      <u/>
      <sz val="12"/>
      <color indexed="12"/>
      <name val="?"/>
      <family val="3"/>
      <charset val="136"/>
    </font>
    <font>
      <sz val="12"/>
      <name val="?"/>
      <family val="3"/>
      <charset val="136"/>
    </font>
    <font>
      <sz val="8"/>
      <name val="Cordia New"/>
      <family val="2"/>
    </font>
    <font>
      <b/>
      <sz val="16"/>
      <name val="CordiaUPC"/>
      <family val="2"/>
      <charset val="222"/>
    </font>
    <font>
      <u/>
      <sz val="12"/>
      <name val="CordiaUPC"/>
      <family val="2"/>
      <charset val="222"/>
    </font>
    <font>
      <sz val="12"/>
      <name val="CordiaUPC"/>
      <family val="2"/>
      <charset val="222"/>
    </font>
    <font>
      <b/>
      <sz val="14"/>
      <name val="CordiaUPC"/>
      <family val="2"/>
      <charset val="222"/>
    </font>
    <font>
      <b/>
      <sz val="12"/>
      <name val="CordiaUPC"/>
      <family val="2"/>
      <charset val="222"/>
    </font>
    <font>
      <b/>
      <sz val="20"/>
      <name val="Arial"/>
      <family val="2"/>
    </font>
    <font>
      <sz val="12"/>
      <name val="Times New Roman"/>
      <family val="1"/>
    </font>
    <font>
      <u/>
      <sz val="14"/>
      <color indexed="12"/>
      <name val="Cordia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</fills>
  <borders count="8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6">
    <xf numFmtId="0" fontId="0" fillId="0" borderId="0"/>
    <xf numFmtId="0" fontId="46" fillId="0" borderId="0"/>
    <xf numFmtId="0" fontId="45" fillId="0" borderId="0"/>
    <xf numFmtId="0" fontId="45" fillId="0" borderId="0"/>
    <xf numFmtId="0" fontId="47" fillId="0" borderId="0"/>
    <xf numFmtId="174" fontId="48" fillId="0" borderId="0" applyFont="0" applyFill="0" applyBorder="0" applyAlignment="0" applyProtection="0"/>
    <xf numFmtId="175" fontId="48" fillId="0" borderId="0" applyFont="0" applyFill="0" applyBorder="0" applyAlignment="0" applyProtection="0"/>
    <xf numFmtId="0" fontId="47" fillId="0" borderId="0"/>
    <xf numFmtId="0" fontId="49" fillId="0" borderId="0"/>
    <xf numFmtId="0" fontId="50" fillId="0" borderId="0"/>
    <xf numFmtId="0" fontId="51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94" fillId="0" borderId="0"/>
    <xf numFmtId="0" fontId="42" fillId="0" borderId="0"/>
    <xf numFmtId="0" fontId="42" fillId="0" borderId="0"/>
    <xf numFmtId="16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/>
    <xf numFmtId="0" fontId="55" fillId="0" borderId="0"/>
    <xf numFmtId="176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9" fontId="56" fillId="0" borderId="0"/>
    <xf numFmtId="169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Font="0"/>
    <xf numFmtId="180" fontId="54" fillId="0" borderId="0" applyFill="0" applyBorder="0" applyAlignment="0"/>
    <xf numFmtId="0" fontId="60" fillId="0" borderId="0"/>
    <xf numFmtId="40" fontId="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40" fontId="1" fillId="0" borderId="0" applyFont="0" applyFill="0" applyBorder="0" applyAlignment="0" applyProtection="0"/>
    <xf numFmtId="169" fontId="20" fillId="0" borderId="0" applyFont="0" applyFill="0" applyBorder="0" applyAlignment="0" applyProtection="0"/>
    <xf numFmtId="40" fontId="37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31" fillId="0" borderId="0" applyFont="0" applyFill="0" applyBorder="0" applyAlignment="0" applyProtection="0"/>
    <xf numFmtId="40" fontId="37" fillId="0" borderId="0" applyFont="0" applyFill="0" applyBorder="0" applyAlignment="0" applyProtection="0"/>
    <xf numFmtId="181" fontId="57" fillId="0" borderId="0"/>
    <xf numFmtId="182" fontId="57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83" fontId="57" fillId="0" borderId="0"/>
    <xf numFmtId="0" fontId="45" fillId="0" borderId="0"/>
    <xf numFmtId="184" fontId="61" fillId="0" borderId="0" applyFont="0" applyFill="0" applyBorder="0" applyAlignment="0" applyProtection="0"/>
    <xf numFmtId="185" fontId="51" fillId="0" borderId="0" applyFont="0" applyFill="0" applyBorder="0" applyAlignment="0" applyProtection="0"/>
    <xf numFmtId="186" fontId="57" fillId="0" borderId="0" applyFont="0" applyFill="0" applyBorder="0" applyAlignment="0" applyProtection="0"/>
    <xf numFmtId="173" fontId="51" fillId="0" borderId="0" applyFont="0" applyFill="0" applyBorder="0" applyAlignment="0" applyProtection="0"/>
    <xf numFmtId="187" fontId="57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38" fontId="63" fillId="2" borderId="0" applyNumberFormat="0" applyBorder="0" applyAlignment="0" applyProtection="0"/>
    <xf numFmtId="0" fontId="64" fillId="0" borderId="0">
      <alignment horizontal="left"/>
    </xf>
    <xf numFmtId="0" fontId="34" fillId="0" borderId="1" applyNumberFormat="0" applyAlignment="0" applyProtection="0">
      <alignment horizontal="left" vertical="center"/>
    </xf>
    <xf numFmtId="0" fontId="34" fillId="0" borderId="2">
      <alignment horizontal="left"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10" fontId="63" fillId="3" borderId="3" applyNumberFormat="0" applyBorder="0" applyAlignment="0" applyProtection="0"/>
    <xf numFmtId="38" fontId="59" fillId="0" borderId="0" applyFont="0" applyFill="0" applyBorder="0" applyAlignment="0" applyProtection="0"/>
    <xf numFmtId="40" fontId="59" fillId="0" borderId="0" applyFont="0" applyFill="0" applyBorder="0" applyAlignment="0" applyProtection="0"/>
    <xf numFmtId="0" fontId="65" fillId="0" borderId="4"/>
    <xf numFmtId="164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187" fontId="57" fillId="0" borderId="0" applyFont="0" applyFill="0" applyBorder="0" applyAlignment="0" applyProtection="0"/>
    <xf numFmtId="165" fontId="59" fillId="0" borderId="0" applyFont="0" applyFill="0" applyBorder="0" applyAlignment="0" applyProtection="0"/>
    <xf numFmtId="0" fontId="45" fillId="0" borderId="0"/>
    <xf numFmtId="0" fontId="66" fillId="0" borderId="0" applyNumberFormat="0" applyFill="0" applyBorder="0" applyAlignment="0" applyProtection="0">
      <alignment vertical="top"/>
      <protection locked="0"/>
    </xf>
    <xf numFmtId="37" fontId="67" fillId="0" borderId="0"/>
    <xf numFmtId="39" fontId="54" fillId="0" borderId="0"/>
    <xf numFmtId="39" fontId="54" fillId="0" borderId="0"/>
    <xf numFmtId="39" fontId="54" fillId="0" borderId="0"/>
    <xf numFmtId="39" fontId="54" fillId="0" borderId="0"/>
    <xf numFmtId="39" fontId="54" fillId="0" borderId="0"/>
    <xf numFmtId="39" fontId="54" fillId="0" borderId="0"/>
    <xf numFmtId="39" fontId="54" fillId="0" borderId="0"/>
    <xf numFmtId="39" fontId="54" fillId="0" borderId="0"/>
    <xf numFmtId="0" fontId="68" fillId="0" borderId="0"/>
    <xf numFmtId="0" fontId="20" fillId="0" borderId="0"/>
    <xf numFmtId="0" fontId="20" fillId="0" borderId="0"/>
    <xf numFmtId="0" fontId="20" fillId="0" borderId="0"/>
    <xf numFmtId="0" fontId="31" fillId="0" borderId="0"/>
    <xf numFmtId="0" fontId="20" fillId="0" borderId="0"/>
    <xf numFmtId="0" fontId="37" fillId="0" borderId="0"/>
    <xf numFmtId="0" fontId="42" fillId="0" borderId="0"/>
    <xf numFmtId="10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" fontId="20" fillId="0" borderId="5" applyNumberFormat="0" applyFill="0" applyAlignment="0" applyProtection="0">
      <alignment horizontal="center" vertical="center"/>
    </xf>
    <xf numFmtId="0" fontId="20" fillId="0" borderId="0"/>
    <xf numFmtId="0" fontId="42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6" fillId="0" borderId="0"/>
    <xf numFmtId="0" fontId="43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6" fillId="0" borderId="0"/>
    <xf numFmtId="0" fontId="46" fillId="0" borderId="0"/>
    <xf numFmtId="0" fontId="44" fillId="0" borderId="0"/>
    <xf numFmtId="0" fontId="46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3" fillId="0" borderId="0"/>
    <xf numFmtId="0" fontId="45" fillId="0" borderId="0"/>
    <xf numFmtId="0" fontId="45" fillId="0" borderId="0"/>
    <xf numFmtId="0" fontId="46" fillId="0" borderId="0"/>
    <xf numFmtId="0" fontId="65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51" fillId="0" borderId="0"/>
    <xf numFmtId="188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69" fontId="69" fillId="0" borderId="0" applyFont="0" applyFill="0" applyBorder="0" applyAlignment="0" applyProtection="0"/>
    <xf numFmtId="0" fontId="47" fillId="0" borderId="0"/>
    <xf numFmtId="9" fontId="70" fillId="0" borderId="0" applyFont="0" applyFill="0" applyBorder="0" applyAlignment="0" applyProtection="0"/>
    <xf numFmtId="0" fontId="69" fillId="0" borderId="0"/>
    <xf numFmtId="0" fontId="31" fillId="0" borderId="0"/>
    <xf numFmtId="190" fontId="56" fillId="0" borderId="0" applyFont="0" applyFill="0" applyBorder="0" applyAlignment="0" applyProtection="0"/>
    <xf numFmtId="191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192" fontId="56" fillId="0" borderId="0" applyFont="0" applyFill="0" applyBorder="0" applyAlignment="0" applyProtection="0"/>
    <xf numFmtId="0" fontId="42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6" fillId="0" borderId="0"/>
    <xf numFmtId="0" fontId="43" fillId="0" borderId="0"/>
    <xf numFmtId="0" fontId="46" fillId="0" borderId="0"/>
    <xf numFmtId="0" fontId="46" fillId="0" borderId="0"/>
    <xf numFmtId="0" fontId="45" fillId="0" borderId="0"/>
    <xf numFmtId="0" fontId="45" fillId="0" borderId="0"/>
    <xf numFmtId="0" fontId="46" fillId="0" borderId="0"/>
    <xf numFmtId="0" fontId="46" fillId="0" borderId="0"/>
    <xf numFmtId="0" fontId="46" fillId="0" borderId="0"/>
    <xf numFmtId="0" fontId="45" fillId="0" borderId="0"/>
    <xf numFmtId="0" fontId="46" fillId="0" borderId="0"/>
    <xf numFmtId="0" fontId="46" fillId="0" borderId="0"/>
    <xf numFmtId="0" fontId="44" fillId="0" borderId="0"/>
    <xf numFmtId="0" fontId="46" fillId="0" borderId="0"/>
    <xf numFmtId="0" fontId="45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3" fillId="0" borderId="0"/>
    <xf numFmtId="0" fontId="45" fillId="0" borderId="0"/>
    <xf numFmtId="0" fontId="45" fillId="0" borderId="0"/>
    <xf numFmtId="0" fontId="46" fillId="0" borderId="0"/>
    <xf numFmtId="0" fontId="71" fillId="0" borderId="0"/>
    <xf numFmtId="9" fontId="72" fillId="0" borderId="0" applyFont="0" applyFill="0" applyBorder="0" applyAlignment="0" applyProtection="0"/>
    <xf numFmtId="177" fontId="73" fillId="0" borderId="0" applyFont="0" applyFill="0" applyBorder="0" applyAlignment="0" applyProtection="0"/>
    <xf numFmtId="176" fontId="73" fillId="0" borderId="0" applyFont="0" applyFill="0" applyBorder="0" applyAlignment="0" applyProtection="0"/>
    <xf numFmtId="193" fontId="73" fillId="0" borderId="0" applyFont="0" applyFill="0" applyBorder="0" applyAlignment="0" applyProtection="0"/>
    <xf numFmtId="194" fontId="73" fillId="0" borderId="0" applyFont="0" applyFill="0" applyBorder="0" applyAlignment="0" applyProtection="0"/>
    <xf numFmtId="0" fontId="73" fillId="0" borderId="0"/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/>
    <xf numFmtId="0" fontId="76" fillId="0" borderId="0"/>
    <xf numFmtId="195" fontId="43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43" fillId="0" borderId="0">
      <alignment vertical="center"/>
    </xf>
    <xf numFmtId="0" fontId="47" fillId="0" borderId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39" fontId="77" fillId="0" borderId="0"/>
    <xf numFmtId="0" fontId="78" fillId="0" borderId="0"/>
    <xf numFmtId="10" fontId="79" fillId="4" borderId="0" applyFill="0"/>
    <xf numFmtId="186" fontId="57" fillId="0" borderId="0" applyFont="0" applyFill="0" applyBorder="0" applyAlignment="0" applyProtection="0"/>
    <xf numFmtId="187" fontId="57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167" fontId="81" fillId="0" borderId="0" applyFont="0" applyFill="0" applyBorder="0" applyAlignment="0" applyProtection="0"/>
    <xf numFmtId="169" fontId="81" fillId="0" borderId="0" applyFont="0" applyFill="0" applyBorder="0" applyAlignment="0" applyProtection="0"/>
    <xf numFmtId="196" fontId="82" fillId="0" borderId="0" applyFont="0" applyFill="0" applyBorder="0" applyAlignment="0" applyProtection="0"/>
    <xf numFmtId="190" fontId="82" fillId="0" borderId="0" applyFont="0" applyFill="0" applyBorder="0" applyAlignment="0" applyProtection="0"/>
    <xf numFmtId="0" fontId="83" fillId="0" borderId="0"/>
    <xf numFmtId="0" fontId="84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6" fillId="0" borderId="0"/>
    <xf numFmtId="190" fontId="81" fillId="0" borderId="0" applyFont="0" applyFill="0" applyBorder="0" applyAlignment="0" applyProtection="0"/>
    <xf numFmtId="196" fontId="81" fillId="0" borderId="0" applyFont="0" applyFill="0" applyBorder="0" applyAlignment="0" applyProtection="0"/>
  </cellStyleXfs>
  <cellXfs count="349">
    <xf numFmtId="0" fontId="0" fillId="0" borderId="0" xfId="0"/>
    <xf numFmtId="0" fontId="9" fillId="0" borderId="0" xfId="0" applyFont="1" applyFill="1" applyBorder="1" applyAlignment="1">
      <alignment horizontal="center"/>
    </xf>
    <xf numFmtId="0" fontId="10" fillId="0" borderId="0" xfId="0" applyFont="1" applyFill="1"/>
    <xf numFmtId="0" fontId="11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/>
    <xf numFmtId="0" fontId="11" fillId="5" borderId="5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1" fillId="0" borderId="10" xfId="0" applyNumberFormat="1" applyFont="1" applyBorder="1" applyAlignment="1">
      <alignment horizontal="center"/>
    </xf>
    <xf numFmtId="49" fontId="11" fillId="0" borderId="11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49" fontId="13" fillId="0" borderId="13" xfId="0" applyNumberFormat="1" applyFont="1" applyBorder="1" applyAlignment="1">
      <alignment horizontal="center"/>
    </xf>
    <xf numFmtId="49" fontId="13" fillId="0" borderId="14" xfId="0" applyNumberFormat="1" applyFont="1" applyBorder="1" applyAlignment="1">
      <alignment horizontal="center"/>
    </xf>
    <xf numFmtId="49" fontId="13" fillId="0" borderId="15" xfId="0" applyNumberFormat="1" applyFont="1" applyBorder="1" applyAlignment="1">
      <alignment horizontal="center"/>
    </xf>
    <xf numFmtId="0" fontId="14" fillId="0" borderId="0" xfId="0" applyFont="1" applyFill="1" applyBorder="1"/>
    <xf numFmtId="0" fontId="14" fillId="0" borderId="0" xfId="0" applyFont="1"/>
    <xf numFmtId="0" fontId="10" fillId="0" borderId="7" xfId="0" applyFont="1" applyBorder="1" applyAlignment="1">
      <alignment horizontal="center"/>
    </xf>
    <xf numFmtId="0" fontId="10" fillId="0" borderId="5" xfId="0" applyFont="1" applyBorder="1"/>
    <xf numFmtId="0" fontId="10" fillId="0" borderId="16" xfId="0" applyFont="1" applyBorder="1" applyAlignment="1">
      <alignment horizontal="center"/>
    </xf>
    <xf numFmtId="0" fontId="10" fillId="0" borderId="17" xfId="0" applyFont="1" applyBorder="1"/>
    <xf numFmtId="0" fontId="15" fillId="6" borderId="16" xfId="0" applyFont="1" applyFill="1" applyBorder="1" applyAlignment="1">
      <alignment horizontal="center"/>
    </xf>
    <xf numFmtId="0" fontId="15" fillId="6" borderId="17" xfId="0" applyFont="1" applyFill="1" applyBorder="1"/>
    <xf numFmtId="0" fontId="10" fillId="0" borderId="16" xfId="0" applyFont="1" applyFill="1" applyBorder="1" applyAlignment="1">
      <alignment horizontal="center"/>
    </xf>
    <xf numFmtId="0" fontId="10" fillId="0" borderId="17" xfId="0" applyFont="1" applyFill="1" applyBorder="1"/>
    <xf numFmtId="0" fontId="10" fillId="7" borderId="0" xfId="0" applyFont="1" applyFill="1" applyAlignment="1">
      <alignment horizontal="center"/>
    </xf>
    <xf numFmtId="0" fontId="10" fillId="7" borderId="0" xfId="0" applyFont="1" applyFill="1"/>
    <xf numFmtId="0" fontId="10" fillId="7" borderId="0" xfId="0" applyFont="1" applyFill="1" applyAlignment="1">
      <alignment horizontal="right"/>
    </xf>
    <xf numFmtId="0" fontId="16" fillId="0" borderId="0" xfId="0" applyFont="1" applyAlignment="1">
      <alignment horizontal="center"/>
    </xf>
    <xf numFmtId="4" fontId="16" fillId="0" borderId="0" xfId="0" applyNumberFormat="1" applyFont="1" applyAlignment="1">
      <alignment horizontal="center"/>
    </xf>
    <xf numFmtId="0" fontId="16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7" fillId="0" borderId="0" xfId="0" applyFont="1" applyFill="1" applyAlignment="1">
      <alignment horizontal="center"/>
    </xf>
    <xf numFmtId="0" fontId="18" fillId="8" borderId="18" xfId="0" applyFont="1" applyFill="1" applyBorder="1" applyAlignment="1">
      <alignment horizontal="center"/>
    </xf>
    <xf numFmtId="4" fontId="17" fillId="0" borderId="0" xfId="0" applyNumberFormat="1" applyFont="1" applyFill="1"/>
    <xf numFmtId="0" fontId="19" fillId="0" borderId="0" xfId="0" applyFont="1"/>
    <xf numFmtId="40" fontId="20" fillId="5" borderId="0" xfId="33" applyFont="1" applyFill="1" applyBorder="1" applyAlignment="1">
      <alignment horizontal="right"/>
    </xf>
    <xf numFmtId="40" fontId="20" fillId="0" borderId="5" xfId="33" applyFont="1" applyBorder="1"/>
    <xf numFmtId="40" fontId="20" fillId="0" borderId="10" xfId="33" applyFont="1" applyBorder="1"/>
    <xf numFmtId="40" fontId="20" fillId="0" borderId="11" xfId="33" applyFont="1" applyBorder="1"/>
    <xf numFmtId="40" fontId="20" fillId="5" borderId="19" xfId="33" applyFont="1" applyFill="1" applyBorder="1" applyAlignment="1">
      <alignment horizontal="right"/>
    </xf>
    <xf numFmtId="40" fontId="20" fillId="0" borderId="17" xfId="33" applyFont="1" applyBorder="1"/>
    <xf numFmtId="40" fontId="20" fillId="0" borderId="20" xfId="33" applyFont="1" applyBorder="1"/>
    <xf numFmtId="40" fontId="20" fillId="0" borderId="21" xfId="33" applyFont="1" applyBorder="1"/>
    <xf numFmtId="40" fontId="21" fillId="6" borderId="19" xfId="33" applyFont="1" applyFill="1" applyBorder="1" applyAlignment="1">
      <alignment horizontal="right"/>
    </xf>
    <xf numFmtId="40" fontId="21" fillId="6" borderId="17" xfId="33" applyFont="1" applyFill="1" applyBorder="1"/>
    <xf numFmtId="40" fontId="21" fillId="6" borderId="20" xfId="33" applyFont="1" applyFill="1" applyBorder="1"/>
    <xf numFmtId="40" fontId="21" fillId="6" borderId="21" xfId="33" applyFont="1" applyFill="1" applyBorder="1"/>
    <xf numFmtId="40" fontId="20" fillId="0" borderId="17" xfId="33" applyFont="1" applyFill="1" applyBorder="1"/>
    <xf numFmtId="40" fontId="20" fillId="0" borderId="20" xfId="33" applyFont="1" applyFill="1" applyBorder="1"/>
    <xf numFmtId="40" fontId="20" fillId="0" borderId="21" xfId="33" applyFont="1" applyFill="1" applyBorder="1"/>
    <xf numFmtId="0" fontId="33" fillId="0" borderId="0" xfId="148" applyFont="1" applyAlignment="1">
      <alignment horizontal="center" vertical="center"/>
    </xf>
    <xf numFmtId="0" fontId="33" fillId="0" borderId="0" xfId="148" applyFont="1" applyAlignment="1">
      <alignment vertical="center"/>
    </xf>
    <xf numFmtId="0" fontId="33" fillId="8" borderId="22" xfId="148" applyFont="1" applyFill="1" applyBorder="1" applyAlignment="1">
      <alignment horizontal="center" vertical="center"/>
    </xf>
    <xf numFmtId="0" fontId="33" fillId="8" borderId="23" xfId="148" applyFont="1" applyFill="1" applyBorder="1" applyAlignment="1">
      <alignment horizontal="center" vertical="center"/>
    </xf>
    <xf numFmtId="0" fontId="33" fillId="8" borderId="24" xfId="148" applyFont="1" applyFill="1" applyBorder="1" applyAlignment="1">
      <alignment horizontal="center" vertical="center"/>
    </xf>
    <xf numFmtId="0" fontId="33" fillId="8" borderId="7" xfId="148" applyFont="1" applyFill="1" applyBorder="1" applyAlignment="1">
      <alignment horizontal="center" vertical="center"/>
    </xf>
    <xf numFmtId="0" fontId="33" fillId="8" borderId="0" xfId="148" applyFont="1" applyFill="1" applyBorder="1" applyAlignment="1">
      <alignment vertical="center"/>
    </xf>
    <xf numFmtId="0" fontId="33" fillId="8" borderId="25" xfId="148" applyFont="1" applyFill="1" applyBorder="1" applyAlignment="1">
      <alignment vertical="center"/>
    </xf>
    <xf numFmtId="0" fontId="33" fillId="8" borderId="0" xfId="148" applyFont="1" applyFill="1" applyBorder="1" applyAlignment="1">
      <alignment horizontal="center" vertical="center"/>
    </xf>
    <xf numFmtId="0" fontId="33" fillId="8" borderId="0" xfId="148" quotePrefix="1" applyFont="1" applyFill="1" applyBorder="1" applyAlignment="1">
      <alignment horizontal="left" vertical="center"/>
    </xf>
    <xf numFmtId="0" fontId="33" fillId="8" borderId="12" xfId="148" applyFont="1" applyFill="1" applyBorder="1" applyAlignment="1">
      <alignment horizontal="center" vertical="center"/>
    </xf>
    <xf numFmtId="0" fontId="33" fillId="8" borderId="4" xfId="148" applyFont="1" applyFill="1" applyBorder="1" applyAlignment="1">
      <alignment vertical="center"/>
    </xf>
    <xf numFmtId="0" fontId="33" fillId="8" borderId="26" xfId="148" applyFont="1" applyFill="1" applyBorder="1" applyAlignment="1">
      <alignment vertical="center"/>
    </xf>
    <xf numFmtId="0" fontId="88" fillId="0" borderId="0" xfId="147" applyFont="1" applyFill="1" applyBorder="1" applyAlignment="1">
      <alignment vertical="center"/>
    </xf>
    <xf numFmtId="0" fontId="89" fillId="0" borderId="0" xfId="147" applyFont="1" applyFill="1" applyBorder="1" applyAlignment="1">
      <alignment horizontal="center"/>
    </xf>
    <xf numFmtId="0" fontId="90" fillId="0" borderId="0" xfId="147" applyFont="1" applyFill="1" applyBorder="1" applyAlignment="1">
      <alignment horizontal="center"/>
    </xf>
    <xf numFmtId="0" fontId="90" fillId="0" borderId="0" xfId="147" applyFont="1" applyFill="1" applyBorder="1"/>
    <xf numFmtId="0" fontId="91" fillId="0" borderId="0" xfId="147" applyFont="1" applyFill="1" applyBorder="1"/>
    <xf numFmtId="0" fontId="88" fillId="0" borderId="0" xfId="147" applyFont="1" applyFill="1" applyBorder="1" applyAlignment="1">
      <alignment horizontal="center"/>
    </xf>
    <xf numFmtId="0" fontId="92" fillId="0" borderId="0" xfId="147" applyFont="1" applyFill="1" applyBorder="1"/>
    <xf numFmtId="0" fontId="90" fillId="0" borderId="22" xfId="147" applyFont="1" applyFill="1" applyBorder="1"/>
    <xf numFmtId="0" fontId="89" fillId="0" borderId="27" xfId="147" applyFont="1" applyFill="1" applyBorder="1" applyAlignment="1">
      <alignment horizontal="center"/>
    </xf>
    <xf numFmtId="0" fontId="90" fillId="0" borderId="28" xfId="147" applyFont="1" applyFill="1" applyBorder="1" applyAlignment="1">
      <alignment horizontal="center"/>
    </xf>
    <xf numFmtId="0" fontId="90" fillId="0" borderId="29" xfId="147" applyFont="1" applyFill="1" applyBorder="1" applyAlignment="1">
      <alignment horizontal="center"/>
    </xf>
    <xf numFmtId="0" fontId="90" fillId="8" borderId="30" xfId="147" applyFont="1" applyFill="1" applyBorder="1" applyAlignment="1">
      <alignment horizontal="center"/>
    </xf>
    <xf numFmtId="0" fontId="90" fillId="5" borderId="30" xfId="147" applyFont="1" applyFill="1" applyBorder="1" applyAlignment="1">
      <alignment horizontal="center"/>
    </xf>
    <xf numFmtId="0" fontId="90" fillId="9" borderId="22" xfId="147" applyFont="1" applyFill="1" applyBorder="1" applyAlignment="1">
      <alignment horizontal="center"/>
    </xf>
    <xf numFmtId="0" fontId="90" fillId="0" borderId="22" xfId="147" applyFont="1" applyFill="1" applyBorder="1" applyAlignment="1">
      <alignment horizontal="center"/>
    </xf>
    <xf numFmtId="0" fontId="90" fillId="0" borderId="30" xfId="147" applyFont="1" applyFill="1" applyBorder="1" applyAlignment="1">
      <alignment horizontal="center"/>
    </xf>
    <xf numFmtId="0" fontId="90" fillId="10" borderId="22" xfId="147" applyFont="1" applyFill="1" applyBorder="1" applyAlignment="1">
      <alignment horizontal="center"/>
    </xf>
    <xf numFmtId="0" fontId="90" fillId="0" borderId="12" xfId="147" applyFont="1" applyFill="1" applyBorder="1" applyAlignment="1">
      <alignment horizontal="center"/>
    </xf>
    <xf numFmtId="0" fontId="89" fillId="0" borderId="31" xfId="147" applyFont="1" applyFill="1" applyBorder="1" applyAlignment="1">
      <alignment horizontal="center"/>
    </xf>
    <xf numFmtId="0" fontId="90" fillId="0" borderId="13" xfId="147" applyFont="1" applyFill="1" applyBorder="1" applyAlignment="1">
      <alignment horizontal="center"/>
    </xf>
    <xf numFmtId="0" fontId="90" fillId="0" borderId="14" xfId="147" applyFont="1" applyFill="1" applyBorder="1" applyAlignment="1">
      <alignment horizontal="center"/>
    </xf>
    <xf numFmtId="0" fontId="90" fillId="8" borderId="32" xfId="147" applyFont="1" applyFill="1" applyBorder="1" applyAlignment="1">
      <alignment horizontal="center"/>
    </xf>
    <xf numFmtId="0" fontId="90" fillId="5" borderId="32" xfId="147" applyFont="1" applyFill="1" applyBorder="1" applyAlignment="1">
      <alignment horizontal="center"/>
    </xf>
    <xf numFmtId="0" fontId="90" fillId="9" borderId="12" xfId="147" applyFont="1" applyFill="1" applyBorder="1" applyAlignment="1">
      <alignment horizontal="center"/>
    </xf>
    <xf numFmtId="0" fontId="90" fillId="0" borderId="32" xfId="147" applyFont="1" applyFill="1" applyBorder="1" applyAlignment="1">
      <alignment horizontal="center"/>
    </xf>
    <xf numFmtId="0" fontId="90" fillId="10" borderId="12" xfId="147" applyFont="1" applyFill="1" applyBorder="1" applyAlignment="1">
      <alignment horizontal="center"/>
    </xf>
    <xf numFmtId="0" fontId="90" fillId="0" borderId="4" xfId="147" applyFont="1" applyFill="1" applyBorder="1" applyAlignment="1">
      <alignment horizontal="center"/>
    </xf>
    <xf numFmtId="0" fontId="90" fillId="0" borderId="26" xfId="147" applyFont="1" applyFill="1" applyBorder="1" applyAlignment="1">
      <alignment horizontal="center"/>
    </xf>
    <xf numFmtId="0" fontId="90" fillId="0" borderId="15" xfId="147" applyFont="1" applyFill="1" applyBorder="1" applyAlignment="1">
      <alignment horizontal="center"/>
    </xf>
    <xf numFmtId="0" fontId="90" fillId="0" borderId="33" xfId="147" applyFont="1" applyFill="1" applyBorder="1" applyAlignment="1">
      <alignment horizontal="center" vertical="center"/>
    </xf>
    <xf numFmtId="0" fontId="89" fillId="0" borderId="34" xfId="147" applyFont="1" applyFill="1" applyBorder="1" applyAlignment="1">
      <alignment horizontal="center" vertical="center"/>
    </xf>
    <xf numFmtId="0" fontId="90" fillId="0" borderId="35" xfId="147" applyFont="1" applyFill="1" applyBorder="1" applyAlignment="1">
      <alignment vertical="center"/>
    </xf>
    <xf numFmtId="0" fontId="90" fillId="0" borderId="36" xfId="147" applyFont="1" applyFill="1" applyBorder="1" applyAlignment="1">
      <alignment vertical="center"/>
    </xf>
    <xf numFmtId="171" fontId="90" fillId="8" borderId="33" xfId="144" applyNumberFormat="1" applyFont="1" applyFill="1" applyBorder="1" applyAlignment="1">
      <alignment vertical="center"/>
    </xf>
    <xf numFmtId="171" fontId="90" fillId="5" borderId="33" xfId="144" applyNumberFormat="1" applyFont="1" applyFill="1" applyBorder="1" applyAlignment="1">
      <alignment vertical="center"/>
    </xf>
    <xf numFmtId="171" fontId="90" fillId="9" borderId="37" xfId="144" applyNumberFormat="1" applyFont="1" applyFill="1" applyBorder="1" applyAlignment="1">
      <alignment vertical="center"/>
    </xf>
    <xf numFmtId="171" fontId="90" fillId="0" borderId="37" xfId="144" applyNumberFormat="1" applyFont="1" applyFill="1" applyBorder="1" applyAlignment="1">
      <alignment vertical="center"/>
    </xf>
    <xf numFmtId="171" fontId="90" fillId="0" borderId="38" xfId="144" applyNumberFormat="1" applyFont="1" applyFill="1" applyBorder="1" applyAlignment="1">
      <alignment vertical="center"/>
    </xf>
    <xf numFmtId="171" fontId="90" fillId="10" borderId="37" xfId="144" applyNumberFormat="1" applyFont="1" applyFill="1" applyBorder="1" applyAlignment="1">
      <alignment vertical="center"/>
    </xf>
    <xf numFmtId="171" fontId="90" fillId="0" borderId="39" xfId="144" applyNumberFormat="1" applyFont="1" applyFill="1" applyBorder="1" applyAlignment="1">
      <alignment vertical="center"/>
    </xf>
    <xf numFmtId="171" fontId="90" fillId="0" borderId="40" xfId="144" applyNumberFormat="1" applyFont="1" applyFill="1" applyBorder="1" applyAlignment="1">
      <alignment vertical="center"/>
    </xf>
    <xf numFmtId="171" fontId="90" fillId="0" borderId="33" xfId="144" applyNumberFormat="1" applyFont="1" applyFill="1" applyBorder="1" applyAlignment="1">
      <alignment vertical="center"/>
    </xf>
    <xf numFmtId="0" fontId="90" fillId="0" borderId="0" xfId="147" applyFont="1" applyFill="1" applyBorder="1" applyAlignment="1">
      <alignment vertical="center"/>
    </xf>
    <xf numFmtId="0" fontId="90" fillId="0" borderId="41" xfId="147" applyFont="1" applyFill="1" applyBorder="1" applyAlignment="1">
      <alignment horizontal="center" vertical="center"/>
    </xf>
    <xf numFmtId="0" fontId="89" fillId="0" borderId="42" xfId="147" applyFont="1" applyFill="1" applyBorder="1" applyAlignment="1">
      <alignment horizontal="center" vertical="center"/>
    </xf>
    <xf numFmtId="0" fontId="90" fillId="0" borderId="17" xfId="147" applyFont="1" applyFill="1" applyBorder="1" applyAlignment="1">
      <alignment vertical="center"/>
    </xf>
    <xf numFmtId="0" fontId="90" fillId="0" borderId="20" xfId="147" applyFont="1" applyFill="1" applyBorder="1" applyAlignment="1">
      <alignment vertical="center"/>
    </xf>
    <xf numFmtId="167" fontId="90" fillId="8" borderId="41" xfId="144" applyNumberFormat="1" applyFont="1" applyFill="1" applyBorder="1" applyAlignment="1">
      <alignment vertical="center"/>
    </xf>
    <xf numFmtId="167" fontId="90" fillId="5" borderId="41" xfId="144" applyNumberFormat="1" applyFont="1" applyFill="1" applyBorder="1" applyAlignment="1">
      <alignment vertical="center"/>
    </xf>
    <xf numFmtId="38" fontId="90" fillId="9" borderId="16" xfId="144" applyNumberFormat="1" applyFont="1" applyFill="1" applyBorder="1" applyAlignment="1">
      <alignment vertical="center"/>
    </xf>
    <xf numFmtId="38" fontId="90" fillId="0" borderId="16" xfId="144" applyNumberFormat="1" applyFont="1" applyFill="1" applyBorder="1" applyAlignment="1">
      <alignment vertical="center"/>
    </xf>
    <xf numFmtId="167" fontId="90" fillId="0" borderId="41" xfId="144" applyNumberFormat="1" applyFont="1" applyFill="1" applyBorder="1" applyAlignment="1">
      <alignment vertical="center"/>
    </xf>
    <xf numFmtId="38" fontId="90" fillId="10" borderId="16" xfId="144" applyNumberFormat="1" applyFont="1" applyFill="1" applyBorder="1" applyAlignment="1">
      <alignment vertical="center"/>
    </xf>
    <xf numFmtId="37" fontId="90" fillId="0" borderId="16" xfId="144" applyNumberFormat="1" applyFont="1" applyFill="1" applyBorder="1" applyAlignment="1">
      <alignment vertical="center"/>
    </xf>
    <xf numFmtId="37" fontId="90" fillId="0" borderId="19" xfId="144" applyNumberFormat="1" applyFont="1" applyFill="1" applyBorder="1" applyAlignment="1">
      <alignment vertical="center"/>
    </xf>
    <xf numFmtId="37" fontId="90" fillId="0" borderId="43" xfId="144" applyNumberFormat="1" applyFont="1" applyFill="1" applyBorder="1" applyAlignment="1">
      <alignment vertical="center"/>
    </xf>
    <xf numFmtId="171" fontId="90" fillId="0" borderId="0" xfId="147" applyNumberFormat="1" applyFont="1" applyFill="1" applyBorder="1" applyAlignment="1">
      <alignment vertical="center"/>
    </xf>
    <xf numFmtId="37" fontId="90" fillId="0" borderId="0" xfId="147" applyNumberFormat="1" applyFont="1" applyFill="1" applyBorder="1" applyAlignment="1">
      <alignment vertical="center"/>
    </xf>
    <xf numFmtId="0" fontId="90" fillId="0" borderId="20" xfId="147" applyFont="1" applyFill="1" applyBorder="1" applyAlignment="1">
      <alignment horizontal="left" vertical="center"/>
    </xf>
    <xf numFmtId="0" fontId="90" fillId="0" borderId="44" xfId="147" applyFont="1" applyFill="1" applyBorder="1" applyAlignment="1">
      <alignment horizontal="center" vertical="center"/>
    </xf>
    <xf numFmtId="0" fontId="89" fillId="0" borderId="45" xfId="147" applyFont="1" applyFill="1" applyBorder="1" applyAlignment="1">
      <alignment horizontal="center" vertical="center"/>
    </xf>
    <xf numFmtId="0" fontId="90" fillId="0" borderId="46" xfId="147" applyFont="1" applyFill="1" applyBorder="1" applyAlignment="1">
      <alignment horizontal="left" vertical="center"/>
    </xf>
    <xf numFmtId="0" fontId="90" fillId="0" borderId="47" xfId="147" applyFont="1" applyFill="1" applyBorder="1" applyAlignment="1">
      <alignment horizontal="left" vertical="center"/>
    </xf>
    <xf numFmtId="38" fontId="90" fillId="9" borderId="48" xfId="144" applyNumberFormat="1" applyFont="1" applyFill="1" applyBorder="1" applyAlignment="1">
      <alignment vertical="center"/>
    </xf>
    <xf numFmtId="38" fontId="90" fillId="0" borderId="48" xfId="144" applyNumberFormat="1" applyFont="1" applyFill="1" applyBorder="1" applyAlignment="1">
      <alignment vertical="center"/>
    </xf>
    <xf numFmtId="167" fontId="90" fillId="0" borderId="44" xfId="144" applyNumberFormat="1" applyFont="1" applyFill="1" applyBorder="1" applyAlignment="1">
      <alignment vertical="center"/>
    </xf>
    <xf numFmtId="38" fontId="90" fillId="10" borderId="48" xfId="144" applyNumberFormat="1" applyFont="1" applyFill="1" applyBorder="1" applyAlignment="1">
      <alignment vertical="center"/>
    </xf>
    <xf numFmtId="37" fontId="90" fillId="0" borderId="49" xfId="144" applyNumberFormat="1" applyFont="1" applyFill="1" applyBorder="1" applyAlignment="1">
      <alignment vertical="center"/>
    </xf>
    <xf numFmtId="37" fontId="90" fillId="0" borderId="46" xfId="144" applyNumberFormat="1" applyFont="1" applyFill="1" applyBorder="1" applyAlignment="1">
      <alignment vertical="center"/>
    </xf>
    <xf numFmtId="37" fontId="90" fillId="0" borderId="50" xfId="144" applyNumberFormat="1" applyFont="1" applyFill="1" applyBorder="1" applyAlignment="1">
      <alignment vertical="center"/>
    </xf>
    <xf numFmtId="0" fontId="90" fillId="0" borderId="51" xfId="147" applyFont="1" applyFill="1" applyBorder="1" applyAlignment="1">
      <alignment vertical="center"/>
    </xf>
    <xf numFmtId="0" fontId="89" fillId="0" borderId="52" xfId="147" applyFont="1" applyFill="1" applyBorder="1" applyAlignment="1">
      <alignment horizontal="center" vertical="center"/>
    </xf>
    <xf numFmtId="0" fontId="90" fillId="0" borderId="1" xfId="147" applyFont="1" applyFill="1" applyBorder="1" applyAlignment="1">
      <alignment horizontal="center" vertical="center"/>
    </xf>
    <xf numFmtId="0" fontId="90" fillId="0" borderId="1" xfId="147" applyFont="1" applyFill="1" applyBorder="1" applyAlignment="1">
      <alignment vertical="center"/>
    </xf>
    <xf numFmtId="167" fontId="90" fillId="8" borderId="51" xfId="144" applyNumberFormat="1" applyFont="1" applyFill="1" applyBorder="1" applyAlignment="1">
      <alignment vertical="center"/>
    </xf>
    <xf numFmtId="167" fontId="90" fillId="5" borderId="51" xfId="144" applyNumberFormat="1" applyFont="1" applyFill="1" applyBorder="1" applyAlignment="1">
      <alignment vertical="center"/>
    </xf>
    <xf numFmtId="38" fontId="90" fillId="9" borderId="53" xfId="144" applyNumberFormat="1" applyFont="1" applyFill="1" applyBorder="1" applyAlignment="1">
      <alignment vertical="center"/>
    </xf>
    <xf numFmtId="38" fontId="90" fillId="0" borderId="53" xfId="144" applyNumberFormat="1" applyFont="1" applyFill="1" applyBorder="1" applyAlignment="1">
      <alignment vertical="center"/>
    </xf>
    <xf numFmtId="167" fontId="90" fillId="0" borderId="51" xfId="144" applyNumberFormat="1" applyFont="1" applyFill="1" applyBorder="1" applyAlignment="1">
      <alignment vertical="center"/>
    </xf>
    <xf numFmtId="38" fontId="90" fillId="10" borderId="53" xfId="144" applyNumberFormat="1" applyFont="1" applyFill="1" applyBorder="1" applyAlignment="1">
      <alignment vertical="center"/>
    </xf>
    <xf numFmtId="37" fontId="90" fillId="0" borderId="53" xfId="144" applyNumberFormat="1" applyFont="1" applyFill="1" applyBorder="1" applyAlignment="1">
      <alignment vertical="center"/>
    </xf>
    <xf numFmtId="37" fontId="90" fillId="0" borderId="1" xfId="144" applyNumberFormat="1" applyFont="1" applyFill="1" applyBorder="1" applyAlignment="1">
      <alignment vertical="center"/>
    </xf>
    <xf numFmtId="37" fontId="90" fillId="0" borderId="54" xfId="144" applyNumberFormat="1" applyFont="1" applyFill="1" applyBorder="1" applyAlignment="1">
      <alignment vertical="center"/>
    </xf>
    <xf numFmtId="167" fontId="90" fillId="0" borderId="0" xfId="147" applyNumberFormat="1" applyFont="1" applyFill="1" applyBorder="1"/>
    <xf numFmtId="0" fontId="90" fillId="11" borderId="30" xfId="147" applyFont="1" applyFill="1" applyBorder="1" applyAlignment="1">
      <alignment horizontal="center"/>
    </xf>
    <xf numFmtId="0" fontId="90" fillId="11" borderId="32" xfId="147" applyFont="1" applyFill="1" applyBorder="1" applyAlignment="1">
      <alignment horizontal="center"/>
    </xf>
    <xf numFmtId="171" fontId="90" fillId="11" borderId="33" xfId="144" applyNumberFormat="1" applyFont="1" applyFill="1" applyBorder="1" applyAlignment="1">
      <alignment vertical="center"/>
    </xf>
    <xf numFmtId="167" fontId="90" fillId="11" borderId="41" xfId="144" applyNumberFormat="1" applyFont="1" applyFill="1" applyBorder="1" applyAlignment="1">
      <alignment vertical="center"/>
    </xf>
    <xf numFmtId="167" fontId="90" fillId="11" borderId="51" xfId="144" applyNumberFormat="1" applyFont="1" applyFill="1" applyBorder="1" applyAlignment="1">
      <alignment vertical="center"/>
    </xf>
    <xf numFmtId="38" fontId="90" fillId="0" borderId="16" xfId="144" applyNumberFormat="1" applyFont="1" applyFill="1" applyBorder="1" applyAlignment="1">
      <alignment horizontal="left" vertical="center"/>
    </xf>
    <xf numFmtId="0" fontId="90" fillId="0" borderId="0" xfId="147" applyFont="1" applyFill="1" applyBorder="1" applyAlignment="1"/>
    <xf numFmtId="38" fontId="90" fillId="0" borderId="16" xfId="144" applyNumberFormat="1" applyFont="1" applyFill="1" applyBorder="1" applyAlignment="1">
      <alignment vertical="center" shrinkToFit="1"/>
    </xf>
    <xf numFmtId="0" fontId="6" fillId="0" borderId="0" xfId="87" applyFont="1" applyFill="1" applyBorder="1" applyAlignment="1">
      <alignment vertical="center"/>
    </xf>
    <xf numFmtId="0" fontId="5" fillId="0" borderId="0" xfId="87" applyFont="1" applyFill="1" applyBorder="1" applyAlignment="1">
      <alignment horizontal="center"/>
    </xf>
    <xf numFmtId="0" fontId="23" fillId="0" borderId="0" xfId="87" applyFont="1" applyFill="1" applyBorder="1" applyAlignment="1">
      <alignment horizontal="center"/>
    </xf>
    <xf numFmtId="0" fontId="23" fillId="0" borderId="0" xfId="87" applyFont="1" applyFill="1" applyBorder="1"/>
    <xf numFmtId="0" fontId="24" fillId="0" borderId="0" xfId="87" applyFont="1" applyFill="1" applyBorder="1"/>
    <xf numFmtId="173" fontId="24" fillId="0" borderId="0" xfId="87" applyNumberFormat="1" applyFont="1" applyFill="1" applyBorder="1"/>
    <xf numFmtId="0" fontId="6" fillId="0" borderId="0" xfId="87" applyFont="1" applyFill="1" applyBorder="1"/>
    <xf numFmtId="0" fontId="6" fillId="0" borderId="0" xfId="87" applyFont="1" applyFill="1" applyBorder="1" applyAlignment="1">
      <alignment horizontal="center"/>
    </xf>
    <xf numFmtId="170" fontId="23" fillId="0" borderId="0" xfId="43" applyNumberFormat="1" applyFont="1" applyFill="1" applyBorder="1" applyAlignment="1">
      <alignment horizontal="left" vertical="center"/>
    </xf>
    <xf numFmtId="0" fontId="23" fillId="0" borderId="0" xfId="87" applyFont="1" applyFill="1" applyBorder="1" applyAlignment="1">
      <alignment horizontal="left"/>
    </xf>
    <xf numFmtId="0" fontId="29" fillId="0" borderId="28" xfId="87" applyFont="1" applyFill="1" applyBorder="1" applyAlignment="1">
      <alignment horizontal="center"/>
    </xf>
    <xf numFmtId="0" fontId="29" fillId="0" borderId="23" xfId="87" applyFont="1" applyFill="1" applyBorder="1" applyAlignment="1">
      <alignment horizontal="center"/>
    </xf>
    <xf numFmtId="0" fontId="4" fillId="0" borderId="7" xfId="87" applyFont="1" applyFill="1" applyBorder="1"/>
    <xf numFmtId="0" fontId="4" fillId="0" borderId="0" xfId="87" applyFont="1" applyFill="1" applyBorder="1"/>
    <xf numFmtId="0" fontId="30" fillId="0" borderId="56" xfId="87" applyFont="1" applyFill="1" applyBorder="1" applyAlignment="1">
      <alignment horizontal="center"/>
    </xf>
    <xf numFmtId="0" fontId="29" fillId="0" borderId="5" xfId="87" applyFont="1" applyFill="1" applyBorder="1" applyAlignment="1">
      <alignment horizontal="center"/>
    </xf>
    <xf numFmtId="0" fontId="29" fillId="0" borderId="10" xfId="87" applyFont="1" applyFill="1" applyBorder="1" applyAlignment="1">
      <alignment horizontal="center"/>
    </xf>
    <xf numFmtId="0" fontId="29" fillId="0" borderId="57" xfId="87" applyFont="1" applyFill="1" applyBorder="1" applyAlignment="1">
      <alignment horizontal="center"/>
    </xf>
    <xf numFmtId="0" fontId="30" fillId="0" borderId="58" xfId="87" applyFont="1" applyFill="1" applyBorder="1" applyAlignment="1">
      <alignment horizontal="center"/>
    </xf>
    <xf numFmtId="0" fontId="29" fillId="0" borderId="59" xfId="87" applyFont="1" applyFill="1" applyBorder="1" applyAlignment="1">
      <alignment horizontal="center"/>
    </xf>
    <xf numFmtId="0" fontId="26" fillId="0" borderId="61" xfId="87" applyFont="1" applyFill="1" applyBorder="1" applyAlignment="1">
      <alignment horizontal="center"/>
    </xf>
    <xf numFmtId="0" fontId="26" fillId="0" borderId="3" xfId="87" applyFont="1" applyFill="1" applyBorder="1" applyAlignment="1">
      <alignment horizontal="center"/>
    </xf>
    <xf numFmtId="0" fontId="26" fillId="8" borderId="3" xfId="87" applyFont="1" applyFill="1" applyBorder="1" applyAlignment="1">
      <alignment horizontal="center"/>
    </xf>
    <xf numFmtId="0" fontId="26" fillId="8" borderId="62" xfId="87" applyFont="1" applyFill="1" applyBorder="1" applyAlignment="1">
      <alignment horizontal="center"/>
    </xf>
    <xf numFmtId="0" fontId="26" fillId="9" borderId="63" xfId="87" applyFont="1" applyFill="1" applyBorder="1" applyAlignment="1">
      <alignment horizontal="center"/>
    </xf>
    <xf numFmtId="0" fontId="26" fillId="9" borderId="59" xfId="87" applyFont="1" applyFill="1" applyBorder="1" applyAlignment="1">
      <alignment horizontal="center"/>
    </xf>
    <xf numFmtId="0" fontId="26" fillId="9" borderId="64" xfId="87" applyFont="1" applyFill="1" applyBorder="1" applyAlignment="1">
      <alignment horizontal="center"/>
    </xf>
    <xf numFmtId="0" fontId="26" fillId="8" borderId="65" xfId="87" applyFont="1" applyFill="1" applyBorder="1" applyAlignment="1">
      <alignment horizontal="center"/>
    </xf>
    <xf numFmtId="0" fontId="26" fillId="9" borderId="60" xfId="87" applyFont="1" applyFill="1" applyBorder="1" applyAlignment="1">
      <alignment horizontal="center"/>
    </xf>
    <xf numFmtId="0" fontId="26" fillId="9" borderId="3" xfId="87" applyFont="1" applyFill="1" applyBorder="1" applyAlignment="1">
      <alignment horizontal="center"/>
    </xf>
    <xf numFmtId="0" fontId="26" fillId="9" borderId="65" xfId="87" applyFont="1" applyFill="1" applyBorder="1" applyAlignment="1">
      <alignment horizontal="center"/>
    </xf>
    <xf numFmtId="0" fontId="26" fillId="2" borderId="60" xfId="87" applyFont="1" applyFill="1" applyBorder="1" applyAlignment="1">
      <alignment horizontal="center"/>
    </xf>
    <xf numFmtId="0" fontId="26" fillId="2" borderId="3" xfId="87" applyFont="1" applyFill="1" applyBorder="1" applyAlignment="1">
      <alignment horizontal="center"/>
    </xf>
    <xf numFmtId="0" fontId="26" fillId="2" borderId="65" xfId="87" applyFont="1" applyFill="1" applyBorder="1" applyAlignment="1">
      <alignment horizontal="center"/>
    </xf>
    <xf numFmtId="0" fontId="26" fillId="2" borderId="66" xfId="87" applyFont="1" applyFill="1" applyBorder="1" applyAlignment="1">
      <alignment horizontal="center"/>
    </xf>
    <xf numFmtId="0" fontId="4" fillId="0" borderId="7" xfId="87" applyFont="1" applyFill="1" applyBorder="1" applyAlignment="1">
      <alignment horizontal="center"/>
    </xf>
    <xf numFmtId="0" fontId="93" fillId="0" borderId="0" xfId="87" applyFont="1" applyFill="1" applyBorder="1" applyAlignment="1">
      <alignment horizontal="center"/>
    </xf>
    <xf numFmtId="0" fontId="4" fillId="0" borderId="0" xfId="87" applyFont="1" applyFill="1" applyBorder="1" applyAlignment="1">
      <alignment horizontal="center"/>
    </xf>
    <xf numFmtId="0" fontId="7" fillId="0" borderId="34" xfId="87" applyFont="1" applyFill="1" applyBorder="1" applyAlignment="1">
      <alignment horizontal="center" vertical="center"/>
    </xf>
    <xf numFmtId="0" fontId="7" fillId="0" borderId="7" xfId="87" applyFont="1" applyFill="1" applyBorder="1" applyAlignment="1">
      <alignment vertical="center"/>
    </xf>
    <xf numFmtId="0" fontId="7" fillId="0" borderId="0" xfId="87" applyFont="1" applyFill="1" applyBorder="1" applyAlignment="1">
      <alignment vertical="center"/>
    </xf>
    <xf numFmtId="0" fontId="7" fillId="0" borderId="42" xfId="87" applyFont="1" applyFill="1" applyBorder="1" applyAlignment="1">
      <alignment horizontal="center" vertical="center"/>
    </xf>
    <xf numFmtId="0" fontId="27" fillId="0" borderId="67" xfId="87" applyFont="1" applyFill="1" applyBorder="1" applyAlignment="1">
      <alignment horizontal="center" vertical="center"/>
    </xf>
    <xf numFmtId="0" fontId="28" fillId="0" borderId="17" xfId="87" applyFont="1" applyFill="1" applyBorder="1" applyAlignment="1">
      <alignment horizontal="left" vertical="center"/>
    </xf>
    <xf numFmtId="0" fontId="7" fillId="0" borderId="19" xfId="87" applyFont="1" applyFill="1" applyBorder="1" applyAlignment="1">
      <alignment vertical="center"/>
    </xf>
    <xf numFmtId="172" fontId="7" fillId="5" borderId="0" xfId="43" applyNumberFormat="1" applyFont="1" applyFill="1" applyBorder="1" applyAlignment="1">
      <alignment vertical="center"/>
    </xf>
    <xf numFmtId="0" fontId="38" fillId="0" borderId="34" xfId="87" applyFont="1" applyFill="1" applyBorder="1" applyAlignment="1">
      <alignment horizontal="center" vertical="center"/>
    </xf>
    <xf numFmtId="0" fontId="39" fillId="0" borderId="68" xfId="87" applyFont="1" applyFill="1" applyBorder="1" applyAlignment="1">
      <alignment horizontal="center" vertical="center"/>
    </xf>
    <xf numFmtId="0" fontId="40" fillId="0" borderId="69" xfId="87" applyFont="1" applyFill="1" applyBorder="1" applyAlignment="1">
      <alignment horizontal="left" vertical="center"/>
    </xf>
    <xf numFmtId="0" fontId="38" fillId="0" borderId="70" xfId="87" applyFont="1" applyFill="1" applyBorder="1" applyAlignment="1">
      <alignment vertical="center"/>
    </xf>
    <xf numFmtId="0" fontId="38" fillId="0" borderId="7" xfId="87" applyFont="1" applyFill="1" applyBorder="1" applyAlignment="1">
      <alignment vertical="center"/>
    </xf>
    <xf numFmtId="0" fontId="38" fillId="0" borderId="0" xfId="87" applyFont="1" applyFill="1" applyBorder="1" applyAlignment="1">
      <alignment vertical="center"/>
    </xf>
    <xf numFmtId="0" fontId="38" fillId="0" borderId="19" xfId="87" applyFont="1" applyFill="1" applyBorder="1" applyAlignment="1">
      <alignment vertical="center"/>
    </xf>
    <xf numFmtId="0" fontId="7" fillId="0" borderId="19" xfId="87" applyFont="1" applyFill="1" applyBorder="1" applyAlignment="1">
      <alignment horizontal="left" vertical="center"/>
    </xf>
    <xf numFmtId="0" fontId="27" fillId="0" borderId="68" xfId="87" applyFont="1" applyFill="1" applyBorder="1" applyAlignment="1">
      <alignment horizontal="center" vertical="center"/>
    </xf>
    <xf numFmtId="0" fontId="28" fillId="0" borderId="69" xfId="87" applyFont="1" applyFill="1" applyBorder="1" applyAlignment="1">
      <alignment horizontal="left" vertical="center"/>
    </xf>
    <xf numFmtId="0" fontId="7" fillId="0" borderId="70" xfId="87" applyFont="1" applyFill="1" applyBorder="1" applyAlignment="1">
      <alignment horizontal="left" vertical="center"/>
    </xf>
    <xf numFmtId="0" fontId="28" fillId="0" borderId="68" xfId="87" applyFont="1" applyFill="1" applyBorder="1" applyAlignment="1">
      <alignment horizontal="left" vertical="center"/>
    </xf>
    <xf numFmtId="0" fontId="27" fillId="0" borderId="71" xfId="87" applyFont="1" applyFill="1" applyBorder="1" applyAlignment="1">
      <alignment horizontal="center" vertical="center"/>
    </xf>
    <xf numFmtId="0" fontId="28" fillId="0" borderId="71" xfId="87" applyFont="1" applyFill="1" applyBorder="1" applyAlignment="1">
      <alignment horizontal="left" vertical="center"/>
    </xf>
    <xf numFmtId="0" fontId="4" fillId="0" borderId="4" xfId="87" applyFont="1" applyFill="1" applyBorder="1" applyAlignment="1">
      <alignment horizontal="center" vertical="center"/>
    </xf>
    <xf numFmtId="0" fontId="4" fillId="0" borderId="7" xfId="87" applyFont="1" applyFill="1" applyBorder="1" applyAlignment="1">
      <alignment horizontal="center" vertical="center"/>
    </xf>
    <xf numFmtId="172" fontId="7" fillId="0" borderId="75" xfId="43" applyNumberFormat="1" applyFont="1" applyFill="1" applyBorder="1" applyAlignment="1">
      <alignment vertical="center"/>
    </xf>
    <xf numFmtId="0" fontId="4" fillId="0" borderId="0" xfId="87" applyFont="1" applyFill="1" applyBorder="1" applyAlignment="1">
      <alignment horizontal="center" vertical="center"/>
    </xf>
    <xf numFmtId="0" fontId="25" fillId="0" borderId="0" xfId="87" applyFont="1" applyFill="1" applyBorder="1" applyAlignment="1">
      <alignment horizontal="center"/>
    </xf>
    <xf numFmtId="0" fontId="24" fillId="0" borderId="0" xfId="87" applyFont="1" applyFill="1" applyBorder="1" applyAlignment="1">
      <alignment horizontal="center"/>
    </xf>
    <xf numFmtId="170" fontId="24" fillId="0" borderId="0" xfId="87" applyNumberFormat="1" applyFont="1" applyFill="1" applyBorder="1"/>
    <xf numFmtId="0" fontId="7" fillId="0" borderId="0" xfId="87" applyFont="1" applyFill="1" applyBorder="1"/>
    <xf numFmtId="0" fontId="22" fillId="0" borderId="0" xfId="87" applyFont="1" applyFill="1" applyBorder="1" applyAlignment="1">
      <alignment horizontal="center"/>
    </xf>
    <xf numFmtId="0" fontId="7" fillId="0" borderId="0" xfId="87" applyFont="1" applyFill="1" applyBorder="1" applyAlignment="1">
      <alignment horizontal="center"/>
    </xf>
    <xf numFmtId="0" fontId="26" fillId="0" borderId="60" xfId="0" applyFont="1" applyFill="1" applyBorder="1" applyAlignment="1">
      <alignment horizontal="center"/>
    </xf>
    <xf numFmtId="0" fontId="26" fillId="0" borderId="3" xfId="0" applyFont="1" applyFill="1" applyBorder="1" applyAlignment="1">
      <alignment horizontal="center"/>
    </xf>
    <xf numFmtId="0" fontId="26" fillId="0" borderId="61" xfId="0" applyFont="1" applyFill="1" applyBorder="1" applyAlignment="1">
      <alignment horizontal="center"/>
    </xf>
    <xf numFmtId="0" fontId="26" fillId="8" borderId="61" xfId="87" applyFont="1" applyFill="1" applyBorder="1" applyAlignment="1">
      <alignment horizontal="center"/>
    </xf>
    <xf numFmtId="197" fontId="17" fillId="8" borderId="0" xfId="0" applyNumberFormat="1" applyFont="1" applyFill="1" applyAlignment="1">
      <alignment horizontal="right"/>
    </xf>
    <xf numFmtId="0" fontId="7" fillId="0" borderId="72" xfId="87" applyFont="1" applyFill="1" applyBorder="1" applyAlignment="1">
      <alignment horizontal="center" vertical="center"/>
    </xf>
    <xf numFmtId="0" fontId="7" fillId="0" borderId="46" xfId="87" applyFont="1" applyFill="1" applyBorder="1" applyAlignment="1">
      <alignment horizontal="left" vertical="center"/>
    </xf>
    <xf numFmtId="0" fontId="29" fillId="0" borderId="55" xfId="87" applyFont="1" applyFill="1" applyBorder="1" applyAlignment="1">
      <alignment horizontal="center"/>
    </xf>
    <xf numFmtId="0" fontId="10" fillId="12" borderId="16" xfId="0" applyFont="1" applyFill="1" applyBorder="1" applyAlignment="1">
      <alignment horizontal="center"/>
    </xf>
    <xf numFmtId="0" fontId="10" fillId="12" borderId="17" xfId="0" applyFont="1" applyFill="1" applyBorder="1"/>
    <xf numFmtId="40" fontId="16" fillId="13" borderId="0" xfId="33" applyFont="1" applyFill="1" applyAlignment="1">
      <alignment horizontal="right"/>
    </xf>
    <xf numFmtId="169" fontId="24" fillId="0" borderId="42" xfId="40" applyNumberFormat="1" applyFont="1" applyFill="1" applyBorder="1" applyAlignment="1">
      <alignment vertical="center"/>
    </xf>
    <xf numFmtId="169" fontId="24" fillId="0" borderId="17" xfId="43" applyNumberFormat="1" applyFont="1" applyFill="1" applyBorder="1" applyAlignment="1">
      <alignment vertical="center"/>
    </xf>
    <xf numFmtId="169" fontId="24" fillId="8" borderId="67" xfId="42" applyNumberFormat="1" applyFont="1" applyFill="1" applyBorder="1" applyAlignment="1">
      <alignment vertical="center"/>
    </xf>
    <xf numFmtId="169" fontId="24" fillId="0" borderId="17" xfId="40" applyNumberFormat="1" applyFont="1" applyFill="1" applyBorder="1" applyAlignment="1">
      <alignment vertical="center"/>
    </xf>
    <xf numFmtId="169" fontId="24" fillId="8" borderId="21" xfId="42" applyNumberFormat="1" applyFont="1" applyFill="1" applyBorder="1" applyAlignment="1">
      <alignment vertical="center"/>
    </xf>
    <xf numFmtId="169" fontId="24" fillId="9" borderId="42" xfId="43" applyNumberFormat="1" applyFont="1" applyFill="1" applyBorder="1" applyAlignment="1">
      <alignment vertical="center"/>
    </xf>
    <xf numFmtId="169" fontId="24" fillId="9" borderId="17" xfId="43" applyNumberFormat="1" applyFont="1" applyFill="1" applyBorder="1" applyAlignment="1">
      <alignment vertical="center"/>
    </xf>
    <xf numFmtId="169" fontId="24" fillId="9" borderId="21" xfId="43" applyNumberFormat="1" applyFont="1" applyFill="1" applyBorder="1" applyAlignment="1">
      <alignment vertical="center"/>
    </xf>
    <xf numFmtId="169" fontId="24" fillId="2" borderId="42" xfId="43" applyNumberFormat="1" applyFont="1" applyFill="1" applyBorder="1" applyAlignment="1">
      <alignment vertical="center"/>
    </xf>
    <xf numFmtId="169" fontId="24" fillId="2" borderId="17" xfId="43" applyNumberFormat="1" applyFont="1" applyFill="1" applyBorder="1" applyAlignment="1">
      <alignment vertical="center"/>
    </xf>
    <xf numFmtId="169" fontId="24" fillId="2" borderId="21" xfId="43" applyNumberFormat="1" applyFont="1" applyFill="1" applyBorder="1" applyAlignment="1">
      <alignment vertical="center"/>
    </xf>
    <xf numFmtId="169" fontId="24" fillId="2" borderId="16" xfId="43" applyNumberFormat="1" applyFont="1" applyFill="1" applyBorder="1" applyAlignment="1">
      <alignment vertical="center"/>
    </xf>
    <xf numFmtId="169" fontId="41" fillId="2" borderId="17" xfId="43" applyNumberFormat="1" applyFont="1" applyFill="1" applyBorder="1" applyAlignment="1">
      <alignment vertical="center"/>
    </xf>
    <xf numFmtId="169" fontId="41" fillId="0" borderId="42" xfId="40" applyNumberFormat="1" applyFont="1" applyFill="1" applyBorder="1" applyAlignment="1">
      <alignment vertical="center"/>
    </xf>
    <xf numFmtId="169" fontId="41" fillId="0" borderId="17" xfId="40" applyNumberFormat="1" applyFont="1" applyFill="1" applyBorder="1" applyAlignment="1">
      <alignment vertical="center"/>
    </xf>
    <xf numFmtId="169" fontId="41" fillId="9" borderId="42" xfId="43" applyNumberFormat="1" applyFont="1" applyFill="1" applyBorder="1" applyAlignment="1">
      <alignment vertical="center"/>
    </xf>
    <xf numFmtId="169" fontId="41" fillId="9" borderId="17" xfId="43" applyNumberFormat="1" applyFont="1" applyFill="1" applyBorder="1" applyAlignment="1">
      <alignment vertical="center"/>
    </xf>
    <xf numFmtId="169" fontId="41" fillId="9" borderId="21" xfId="43" applyNumberFormat="1" applyFont="1" applyFill="1" applyBorder="1" applyAlignment="1">
      <alignment vertical="center"/>
    </xf>
    <xf numFmtId="169" fontId="41" fillId="2" borderId="42" xfId="43" applyNumberFormat="1" applyFont="1" applyFill="1" applyBorder="1" applyAlignment="1">
      <alignment vertical="center"/>
    </xf>
    <xf numFmtId="169" fontId="41" fillId="2" borderId="16" xfId="43" applyNumberFormat="1" applyFont="1" applyFill="1" applyBorder="1" applyAlignment="1">
      <alignment vertical="center"/>
    </xf>
    <xf numFmtId="169" fontId="24" fillId="0" borderId="45" xfId="40" applyNumberFormat="1" applyFont="1" applyFill="1" applyBorder="1" applyAlignment="1">
      <alignment vertical="center"/>
    </xf>
    <xf numFmtId="169" fontId="24" fillId="0" borderId="69" xfId="40" applyNumberFormat="1" applyFont="1" applyFill="1" applyBorder="1" applyAlignment="1">
      <alignment vertical="center"/>
    </xf>
    <xf numFmtId="169" fontId="24" fillId="2" borderId="45" xfId="43" applyNumberFormat="1" applyFont="1" applyFill="1" applyBorder="1" applyAlignment="1">
      <alignment vertical="center"/>
    </xf>
    <xf numFmtId="169" fontId="24" fillId="2" borderId="69" xfId="43" applyNumberFormat="1" applyFont="1" applyFill="1" applyBorder="1" applyAlignment="1">
      <alignment vertical="center"/>
    </xf>
    <xf numFmtId="169" fontId="24" fillId="2" borderId="48" xfId="43" applyNumberFormat="1" applyFont="1" applyFill="1" applyBorder="1" applyAlignment="1">
      <alignment vertical="center"/>
    </xf>
    <xf numFmtId="169" fontId="24" fillId="0" borderId="72" xfId="40" applyNumberFormat="1" applyFont="1" applyFill="1" applyBorder="1" applyAlignment="1">
      <alignment vertical="center"/>
    </xf>
    <xf numFmtId="169" fontId="24" fillId="0" borderId="73" xfId="43" applyNumberFormat="1" applyFont="1" applyFill="1" applyBorder="1" applyAlignment="1">
      <alignment vertical="center"/>
    </xf>
    <xf numFmtId="169" fontId="24" fillId="8" borderId="73" xfId="42" applyNumberFormat="1" applyFont="1" applyFill="1" applyBorder="1" applyAlignment="1">
      <alignment vertical="center"/>
    </xf>
    <xf numFmtId="169" fontId="24" fillId="0" borderId="73" xfId="40" applyNumberFormat="1" applyFont="1" applyFill="1" applyBorder="1" applyAlignment="1">
      <alignment vertical="center"/>
    </xf>
    <xf numFmtId="169" fontId="24" fillId="8" borderId="47" xfId="42" applyNumberFormat="1" applyFont="1" applyFill="1" applyBorder="1" applyAlignment="1">
      <alignment vertical="center"/>
    </xf>
    <xf numFmtId="169" fontId="24" fillId="9" borderId="72" xfId="43" applyNumberFormat="1" applyFont="1" applyFill="1" applyBorder="1" applyAlignment="1">
      <alignment vertical="center"/>
    </xf>
    <xf numFmtId="169" fontId="24" fillId="9" borderId="73" xfId="43" applyNumberFormat="1" applyFont="1" applyFill="1" applyBorder="1" applyAlignment="1">
      <alignment vertical="center"/>
    </xf>
    <xf numFmtId="169" fontId="24" fillId="9" borderId="47" xfId="43" applyNumberFormat="1" applyFont="1" applyFill="1" applyBorder="1" applyAlignment="1">
      <alignment vertical="center"/>
    </xf>
    <xf numFmtId="169" fontId="24" fillId="2" borderId="72" xfId="43" applyNumberFormat="1" applyFont="1" applyFill="1" applyBorder="1" applyAlignment="1">
      <alignment vertical="center"/>
    </xf>
    <xf numFmtId="169" fontId="24" fillId="2" borderId="73" xfId="43" applyNumberFormat="1" applyFont="1" applyFill="1" applyBorder="1" applyAlignment="1">
      <alignment vertical="center"/>
    </xf>
    <xf numFmtId="169" fontId="24" fillId="2" borderId="47" xfId="43" applyNumberFormat="1" applyFont="1" applyFill="1" applyBorder="1" applyAlignment="1">
      <alignment vertical="center"/>
    </xf>
    <xf numFmtId="169" fontId="24" fillId="2" borderId="49" xfId="43" applyNumberFormat="1" applyFont="1" applyFill="1" applyBorder="1" applyAlignment="1">
      <alignment vertical="center"/>
    </xf>
    <xf numFmtId="169" fontId="26" fillId="0" borderId="31" xfId="40" applyNumberFormat="1" applyFont="1" applyFill="1" applyBorder="1" applyAlignment="1">
      <alignment horizontal="center" vertical="center"/>
    </xf>
    <xf numFmtId="169" fontId="26" fillId="0" borderId="13" xfId="43" applyNumberFormat="1" applyFont="1" applyFill="1" applyBorder="1" applyAlignment="1">
      <alignment horizontal="center" vertical="center"/>
    </xf>
    <xf numFmtId="169" fontId="26" fillId="8" borderId="13" xfId="43" applyNumberFormat="1" applyFont="1" applyFill="1" applyBorder="1" applyAlignment="1">
      <alignment horizontal="center" vertical="center"/>
    </xf>
    <xf numFmtId="169" fontId="26" fillId="0" borderId="13" xfId="40" applyNumberFormat="1" applyFont="1" applyFill="1" applyBorder="1" applyAlignment="1">
      <alignment horizontal="center" vertical="center"/>
    </xf>
    <xf numFmtId="169" fontId="26" fillId="0" borderId="74" xfId="40" applyNumberFormat="1" applyFont="1" applyFill="1" applyBorder="1" applyAlignment="1">
      <alignment horizontal="center" vertical="center"/>
    </xf>
    <xf numFmtId="169" fontId="26" fillId="8" borderId="15" xfId="43" applyNumberFormat="1" applyFont="1" applyFill="1" applyBorder="1" applyAlignment="1">
      <alignment horizontal="center" vertical="center"/>
    </xf>
    <xf numFmtId="169" fontId="26" fillId="9" borderId="31" xfId="43" applyNumberFormat="1" applyFont="1" applyFill="1" applyBorder="1" applyAlignment="1">
      <alignment vertical="center"/>
    </xf>
    <xf numFmtId="169" fontId="26" fillId="9" borderId="13" xfId="43" applyNumberFormat="1" applyFont="1" applyFill="1" applyBorder="1" applyAlignment="1">
      <alignment vertical="center"/>
    </xf>
    <xf numFmtId="169" fontId="26" fillId="9" borderId="15" xfId="43" applyNumberFormat="1" applyFont="1" applyFill="1" applyBorder="1" applyAlignment="1">
      <alignment vertical="center"/>
    </xf>
    <xf numFmtId="169" fontId="26" fillId="0" borderId="14" xfId="40" applyNumberFormat="1" applyFont="1" applyFill="1" applyBorder="1" applyAlignment="1">
      <alignment horizontal="center" vertical="center"/>
    </xf>
    <xf numFmtId="169" fontId="26" fillId="2" borderId="31" xfId="43" applyNumberFormat="1" applyFont="1" applyFill="1" applyBorder="1" applyAlignment="1">
      <alignment horizontal="center" vertical="center"/>
    </xf>
    <xf numFmtId="169" fontId="26" fillId="2" borderId="13" xfId="43" applyNumberFormat="1" applyFont="1" applyFill="1" applyBorder="1" applyAlignment="1">
      <alignment horizontal="center" vertical="center"/>
    </xf>
    <xf numFmtId="169" fontId="26" fillId="2" borderId="15" xfId="43" applyNumberFormat="1" applyFont="1" applyFill="1" applyBorder="1" applyAlignment="1">
      <alignment horizontal="center" vertical="center"/>
    </xf>
    <xf numFmtId="169" fontId="26" fillId="9" borderId="74" xfId="43" applyNumberFormat="1" applyFont="1" applyFill="1" applyBorder="1" applyAlignment="1">
      <alignment horizontal="center" vertical="center"/>
    </xf>
    <xf numFmtId="169" fontId="26" fillId="2" borderId="12" xfId="43" applyNumberFormat="1" applyFont="1" applyFill="1" applyBorder="1" applyAlignment="1">
      <alignment horizontal="center" vertical="center"/>
    </xf>
    <xf numFmtId="169" fontId="26" fillId="2" borderId="74" xfId="43" applyNumberFormat="1" applyFont="1" applyFill="1" applyBorder="1" applyAlignment="1">
      <alignment horizontal="center" vertical="center"/>
    </xf>
    <xf numFmtId="0" fontId="25" fillId="14" borderId="69" xfId="0" applyFont="1" applyFill="1" applyBorder="1" applyAlignment="1">
      <alignment horizontal="center" vertical="center"/>
    </xf>
    <xf numFmtId="0" fontId="24" fillId="14" borderId="69" xfId="0" applyFont="1" applyFill="1" applyBorder="1" applyAlignment="1">
      <alignment vertical="center"/>
    </xf>
    <xf numFmtId="0" fontId="8" fillId="8" borderId="53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54" xfId="0" applyFont="1" applyFill="1" applyBorder="1" applyAlignment="1">
      <alignment horizontal="center"/>
    </xf>
    <xf numFmtId="0" fontId="11" fillId="0" borderId="76" xfId="0" applyFont="1" applyBorder="1" applyAlignment="1">
      <alignment horizontal="center"/>
    </xf>
    <xf numFmtId="0" fontId="11" fillId="0" borderId="57" xfId="0" applyFont="1" applyBorder="1" applyAlignment="1">
      <alignment horizontal="center"/>
    </xf>
    <xf numFmtId="0" fontId="29" fillId="0" borderId="80" xfId="87" applyFont="1" applyFill="1" applyBorder="1" applyAlignment="1">
      <alignment horizontal="center" vertical="center"/>
    </xf>
    <xf numFmtId="0" fontId="29" fillId="0" borderId="81" xfId="87" applyFont="1" applyFill="1" applyBorder="1" applyAlignment="1">
      <alignment horizontal="center" vertical="center"/>
    </xf>
    <xf numFmtId="0" fontId="29" fillId="9" borderId="80" xfId="87" applyFont="1" applyFill="1" applyBorder="1" applyAlignment="1">
      <alignment horizontal="center" vertical="center"/>
    </xf>
    <xf numFmtId="0" fontId="29" fillId="9" borderId="81" xfId="87" applyFont="1" applyFill="1" applyBorder="1" applyAlignment="1">
      <alignment horizontal="center" vertical="center"/>
    </xf>
    <xf numFmtId="0" fontId="29" fillId="0" borderId="57" xfId="87" applyFont="1" applyFill="1" applyBorder="1" applyAlignment="1">
      <alignment horizontal="center"/>
    </xf>
    <xf numFmtId="0" fontId="29" fillId="0" borderId="27" xfId="87" applyFont="1" applyFill="1" applyBorder="1" applyAlignment="1">
      <alignment horizontal="center" vertical="center"/>
    </xf>
    <xf numFmtId="0" fontId="29" fillId="0" borderId="6" xfId="87" applyFont="1" applyFill="1" applyBorder="1" applyAlignment="1">
      <alignment horizontal="center" vertical="center"/>
    </xf>
    <xf numFmtId="0" fontId="29" fillId="0" borderId="63" xfId="87" applyFont="1" applyFill="1" applyBorder="1" applyAlignment="1">
      <alignment horizontal="center" vertical="center"/>
    </xf>
    <xf numFmtId="0" fontId="29" fillId="0" borderId="82" xfId="87" applyFont="1" applyFill="1" applyBorder="1" applyAlignment="1">
      <alignment horizontal="center" vertical="center"/>
    </xf>
    <xf numFmtId="0" fontId="29" fillId="9" borderId="82" xfId="87" applyFont="1" applyFill="1" applyBorder="1" applyAlignment="1">
      <alignment horizontal="center" vertical="center"/>
    </xf>
    <xf numFmtId="0" fontId="29" fillId="9" borderId="83" xfId="87" applyFont="1" applyFill="1" applyBorder="1" applyAlignment="1">
      <alignment horizontal="center" vertical="center"/>
    </xf>
    <xf numFmtId="0" fontId="29" fillId="2" borderId="83" xfId="87" applyFont="1" applyFill="1" applyBorder="1" applyAlignment="1">
      <alignment horizontal="center" vertical="center"/>
    </xf>
    <xf numFmtId="0" fontId="29" fillId="2" borderId="77" xfId="87" applyFont="1" applyFill="1" applyBorder="1" applyAlignment="1">
      <alignment horizontal="center"/>
    </xf>
    <xf numFmtId="0" fontId="29" fillId="0" borderId="84" xfId="87" applyFont="1" applyFill="1" applyBorder="1" applyAlignment="1">
      <alignment horizontal="center"/>
    </xf>
    <xf numFmtId="0" fontId="29" fillId="0" borderId="2" xfId="87" applyFont="1" applyFill="1" applyBorder="1" applyAlignment="1">
      <alignment horizontal="center"/>
    </xf>
    <xf numFmtId="0" fontId="29" fillId="0" borderId="61" xfId="87" applyFont="1" applyFill="1" applyBorder="1" applyAlignment="1">
      <alignment horizontal="center"/>
    </xf>
    <xf numFmtId="0" fontId="29" fillId="0" borderId="66" xfId="87" applyFont="1" applyFill="1" applyBorder="1" applyAlignment="1">
      <alignment horizontal="center"/>
    </xf>
    <xf numFmtId="0" fontId="29" fillId="9" borderId="78" xfId="87" applyFont="1" applyFill="1" applyBorder="1" applyAlignment="1">
      <alignment horizontal="center"/>
    </xf>
    <xf numFmtId="0" fontId="29" fillId="9" borderId="57" xfId="87" applyFont="1" applyFill="1" applyBorder="1" applyAlignment="1">
      <alignment horizontal="center"/>
    </xf>
    <xf numFmtId="0" fontId="29" fillId="2" borderId="78" xfId="87" applyFont="1" applyFill="1" applyBorder="1" applyAlignment="1">
      <alignment horizontal="center"/>
    </xf>
    <xf numFmtId="0" fontId="29" fillId="2" borderId="57" xfId="87" applyFont="1" applyFill="1" applyBorder="1" applyAlignment="1">
      <alignment horizontal="center"/>
    </xf>
    <xf numFmtId="0" fontId="29" fillId="2" borderId="83" xfId="87" applyFont="1" applyFill="1" applyBorder="1" applyAlignment="1">
      <alignment horizontal="center"/>
    </xf>
    <xf numFmtId="0" fontId="29" fillId="2" borderId="80" xfId="87" applyFont="1" applyFill="1" applyBorder="1" applyAlignment="1">
      <alignment horizontal="center"/>
    </xf>
    <xf numFmtId="0" fontId="29" fillId="2" borderId="81" xfId="87" applyFont="1" applyFill="1" applyBorder="1" applyAlignment="1">
      <alignment horizontal="center"/>
    </xf>
    <xf numFmtId="0" fontId="4" fillId="0" borderId="12" xfId="87" applyFont="1" applyFill="1" applyBorder="1" applyAlignment="1">
      <alignment horizontal="center" vertical="center"/>
    </xf>
    <xf numFmtId="0" fontId="4" fillId="0" borderId="4" xfId="87" applyFont="1" applyFill="1" applyBorder="1" applyAlignment="1">
      <alignment horizontal="center" vertical="center"/>
    </xf>
    <xf numFmtId="0" fontId="4" fillId="0" borderId="74" xfId="87" applyFont="1" applyFill="1" applyBorder="1" applyAlignment="1">
      <alignment horizontal="center" vertical="center"/>
    </xf>
    <xf numFmtId="0" fontId="29" fillId="9" borderId="63" xfId="87" applyFont="1" applyFill="1" applyBorder="1" applyAlignment="1">
      <alignment horizontal="center"/>
    </xf>
    <xf numFmtId="0" fontId="29" fillId="9" borderId="76" xfId="87" applyFont="1" applyFill="1" applyBorder="1" applyAlignment="1">
      <alignment horizontal="center"/>
    </xf>
    <xf numFmtId="0" fontId="29" fillId="0" borderId="76" xfId="87" applyFont="1" applyFill="1" applyBorder="1" applyAlignment="1">
      <alignment horizontal="center"/>
    </xf>
    <xf numFmtId="0" fontId="29" fillId="0" borderId="58" xfId="87" applyFont="1" applyFill="1" applyBorder="1" applyAlignment="1">
      <alignment horizontal="center"/>
    </xf>
    <xf numFmtId="0" fontId="29" fillId="0" borderId="79" xfId="87" applyFont="1" applyFill="1" applyBorder="1" applyAlignment="1">
      <alignment horizontal="center"/>
    </xf>
    <xf numFmtId="0" fontId="29" fillId="9" borderId="77" xfId="87" applyFont="1" applyFill="1" applyBorder="1" applyAlignment="1">
      <alignment horizontal="center"/>
    </xf>
    <xf numFmtId="0" fontId="29" fillId="9" borderId="79" xfId="87" applyFont="1" applyFill="1" applyBorder="1" applyAlignment="1">
      <alignment horizontal="center"/>
    </xf>
    <xf numFmtId="0" fontId="34" fillId="5" borderId="53" xfId="148" applyFont="1" applyFill="1" applyBorder="1" applyAlignment="1">
      <alignment horizontal="center" vertical="center"/>
    </xf>
    <xf numFmtId="0" fontId="34" fillId="5" borderId="1" xfId="148" applyFont="1" applyFill="1" applyBorder="1" applyAlignment="1">
      <alignment horizontal="center" vertical="center"/>
    </xf>
    <xf numFmtId="0" fontId="34" fillId="5" borderId="54" xfId="148" applyFont="1" applyFill="1" applyBorder="1" applyAlignment="1">
      <alignment horizontal="center" vertical="center"/>
    </xf>
    <xf numFmtId="0" fontId="3" fillId="8" borderId="0" xfId="60" quotePrefix="1" applyFill="1" applyBorder="1" applyAlignment="1" applyProtection="1">
      <alignment horizontal="left" vertical="center"/>
    </xf>
    <xf numFmtId="0" fontId="90" fillId="0" borderId="22" xfId="147" applyNumberFormat="1" applyFont="1" applyFill="1" applyBorder="1" applyAlignment="1">
      <alignment horizontal="center"/>
    </xf>
    <xf numFmtId="0" fontId="90" fillId="0" borderId="23" xfId="147" applyNumberFormat="1" applyFont="1" applyFill="1" applyBorder="1" applyAlignment="1">
      <alignment horizontal="center"/>
    </xf>
    <xf numFmtId="0" fontId="90" fillId="0" borderId="24" xfId="147" applyNumberFormat="1" applyFont="1" applyFill="1" applyBorder="1" applyAlignment="1">
      <alignment horizontal="center"/>
    </xf>
    <xf numFmtId="37" fontId="90" fillId="0" borderId="16" xfId="144" applyNumberFormat="1" applyFont="1" applyFill="1" applyBorder="1" applyAlignment="1">
      <alignment horizontal="justify" vertical="center" wrapText="1"/>
    </xf>
    <xf numFmtId="37" fontId="90" fillId="0" borderId="19" xfId="144" applyNumberFormat="1" applyFont="1" applyFill="1" applyBorder="1" applyAlignment="1">
      <alignment horizontal="justify" vertical="center" wrapText="1"/>
    </xf>
    <xf numFmtId="37" fontId="90" fillId="0" borderId="43" xfId="144" applyNumberFormat="1" applyFont="1" applyFill="1" applyBorder="1" applyAlignment="1">
      <alignment horizontal="justify" vertical="center" wrapText="1"/>
    </xf>
  </cellXfs>
  <cellStyles count="226">
    <cellStyle name="??&amp;O?&amp;H?_x0001_" xfId="1"/>
    <cellStyle name="??&amp;O?&amp;H?_x0008__x000f__x0007_?_x0007__x0001__x0001_" xfId="2"/>
    <cellStyle name="??&amp;O?&amp;H?_x0008_??_x0007__x0001__x0001_" xfId="3"/>
    <cellStyle name="???" xfId="4"/>
    <cellStyle name="???? [0.00]_001Nseat_Eci" xfId="5"/>
    <cellStyle name="????_001Nseat_Eci" xfId="6"/>
    <cellStyle name="???_B" xfId="7"/>
    <cellStyle name="??_~0042288" xfId="8"/>
    <cellStyle name="?W・_Sheet1" xfId="9"/>
    <cellStyle name="?W準_98 FRAME" xfId="10"/>
    <cellStyle name="_Book1" xfId="12"/>
    <cellStyle name="_Book2 (1)" xfId="13"/>
    <cellStyle name="_Book3 (1)" xfId="14"/>
    <cellStyle name="_Details-EDP" xfId="15"/>
    <cellStyle name="_Details-Sale Auto" xfId="16"/>
    <cellStyle name="’ส [0.00]_laroux" xfId="17"/>
    <cellStyle name="’ส_laroux" xfId="18"/>
    <cellStyle name="•\Ž¦Ï‚Ý‚ÌƒnƒCƒp[ƒŠƒ“ƒN" xfId="19"/>
    <cellStyle name="•W€_»Ìß×²Ô‚Ö‚Ì‰ñ“š—v¿" xfId="21"/>
    <cellStyle name="•W_ELn.ฬฤึW๘“–ฤ" xfId="20"/>
    <cellStyle name="\¦ÏÝÌnCp[N" xfId="11"/>
    <cellStyle name="…ๆุ่ [0.00]_laroux" xfId="22"/>
    <cellStyle name="…ๆุ่_laroux" xfId="23"/>
    <cellStyle name="aOe [0.00]_Attachment 2 (2)" xfId="27"/>
    <cellStyle name="aOe_Attachment 2 (2)" xfId="28"/>
    <cellStyle name="æØè [0.00]_4&amp;5SP ASSET" xfId="25"/>
    <cellStyle name="æØè_4&amp;5SP ASSET" xfId="26"/>
    <cellStyle name="ÊÝ [0.00]_4&amp;5SP ASSET" xfId="51"/>
    <cellStyle name="EY [0.00]_Attachment 2 (2)" xfId="52"/>
    <cellStyle name="ÊÝ_4&amp;5SP ASSET" xfId="53"/>
    <cellStyle name="EY_Attachment 2 (2)" xfId="54"/>
    <cellStyle name="nCp[N" xfId="71"/>
    <cellStyle name="W_4&amp;5SP ASSET" xfId="139"/>
    <cellStyle name="75" xfId="24"/>
    <cellStyle name="Besuchter Hyperlink" xfId="29"/>
    <cellStyle name="BOLDl" xfId="30"/>
    <cellStyle name="Calc Currency (0)" xfId="31"/>
    <cellStyle name="category" xfId="32"/>
    <cellStyle name="Comma" xfId="33" builtinId="3"/>
    <cellStyle name="Comma [0] 2" xfId="34"/>
    <cellStyle name="Comma [0] 3" xfId="35"/>
    <cellStyle name="Comma [0] 4" xfId="36"/>
    <cellStyle name="Comma [0] 5" xfId="37"/>
    <cellStyle name="Comma 2" xfId="38"/>
    <cellStyle name="Comma 2 2" xfId="39"/>
    <cellStyle name="Comma 2 3" xfId="40"/>
    <cellStyle name="Comma 3" xfId="41"/>
    <cellStyle name="Comma 4" xfId="42"/>
    <cellStyle name="Comma 5" xfId="43"/>
    <cellStyle name="comma zerodec" xfId="44"/>
    <cellStyle name="Currency1" xfId="45"/>
    <cellStyle name="Dezimal [0]_35ERI8T2gbIEMixb4v26icuOo" xfId="46"/>
    <cellStyle name="Dezimal_35ERI8T2gbIEMixb4v26icuOo" xfId="47"/>
    <cellStyle name="Dollar (zero dec)" xfId="48"/>
    <cellStyle name="en" xfId="49"/>
    <cellStyle name="Euro" xfId="50"/>
    <cellStyle name="ƒnƒCƒp[ƒŠƒ“ƒN" xfId="55"/>
    <cellStyle name="Grey" xfId="56"/>
    <cellStyle name="HEADER" xfId="57"/>
    <cellStyle name="Header1" xfId="58"/>
    <cellStyle name="Header2" xfId="59"/>
    <cellStyle name="Hyperlink" xfId="60" builtinId="8"/>
    <cellStyle name="Hyperlink 2" xfId="61"/>
    <cellStyle name="Input [yellow]" xfId="62"/>
    <cellStyle name="Milliers [0]_AR1194" xfId="63"/>
    <cellStyle name="Milliers_AR1194" xfId="64"/>
    <cellStyle name="Model" xfId="65"/>
    <cellStyle name="Mon้taire [0]_AR1194" xfId="66"/>
    <cellStyle name="Mon้taire_AR1194" xfId="67"/>
    <cellStyle name="Mon騁aire [0]_Feuil1" xfId="68"/>
    <cellStyle name="Mon騁aire_AR1194" xfId="69"/>
    <cellStyle name="_x0003_n_x0007_" xfId="70"/>
    <cellStyle name="no dec" xfId="72"/>
    <cellStyle name="Norma - Style1" xfId="73"/>
    <cellStyle name="Norma - Style2" xfId="74"/>
    <cellStyle name="Norma - Style3" xfId="75"/>
    <cellStyle name="Norma - Style4" xfId="76"/>
    <cellStyle name="Norma - Style5" xfId="77"/>
    <cellStyle name="Norma - Style6" xfId="78"/>
    <cellStyle name="Norma - Style7" xfId="79"/>
    <cellStyle name="Norma - Style8" xfId="80"/>
    <cellStyle name="Normal" xfId="0" builtinId="0"/>
    <cellStyle name="Normal - Style1" xfId="81"/>
    <cellStyle name="Normal 2" xfId="82"/>
    <cellStyle name="Normal 2 2" xfId="83"/>
    <cellStyle name="Normal 3" xfId="84"/>
    <cellStyle name="Normal 4" xfId="85"/>
    <cellStyle name="Normal 5" xfId="86"/>
    <cellStyle name="Normal 6" xfId="87"/>
    <cellStyle name="Percen  t" xfId="88"/>
    <cellStyle name="Percent [2]" xfId="89"/>
    <cellStyle name="Percent 2" xfId="90"/>
    <cellStyle name="Percent 2 2" xfId="91"/>
    <cellStyle name="Percent 3" xfId="92"/>
    <cellStyle name="Quantity" xfId="93"/>
    <cellStyle name="Standard_Data" xfId="94"/>
    <cellStyle name="Style 1" xfId="95"/>
    <cellStyle name="Style 10" xfId="96"/>
    <cellStyle name="Style 11" xfId="97"/>
    <cellStyle name="Style 12" xfId="98"/>
    <cellStyle name="Style 13" xfId="99"/>
    <cellStyle name="Style 14" xfId="100"/>
    <cellStyle name="Style 15" xfId="101"/>
    <cellStyle name="Style 16" xfId="102"/>
    <cellStyle name="Style 17" xfId="103"/>
    <cellStyle name="Style 18" xfId="104"/>
    <cellStyle name="Style 19" xfId="105"/>
    <cellStyle name="Style 2" xfId="106"/>
    <cellStyle name="Style 20" xfId="107"/>
    <cellStyle name="Style 21" xfId="108"/>
    <cellStyle name="Style 22" xfId="109"/>
    <cellStyle name="Style 23" xfId="110"/>
    <cellStyle name="Style 24" xfId="111"/>
    <cellStyle name="Style 25" xfId="112"/>
    <cellStyle name="Style 26" xfId="113"/>
    <cellStyle name="Style 27" xfId="114"/>
    <cellStyle name="Style 28" xfId="115"/>
    <cellStyle name="Style 29" xfId="116"/>
    <cellStyle name="Style 3" xfId="117"/>
    <cellStyle name="Style 30" xfId="118"/>
    <cellStyle name="Style 31" xfId="119"/>
    <cellStyle name="Style 32" xfId="120"/>
    <cellStyle name="Style 33" xfId="121"/>
    <cellStyle name="Style 34" xfId="122"/>
    <cellStyle name="Style 35" xfId="123"/>
    <cellStyle name="Style 36" xfId="124"/>
    <cellStyle name="Style 37" xfId="125"/>
    <cellStyle name="Style 38" xfId="126"/>
    <cellStyle name="Style 39" xfId="127"/>
    <cellStyle name="Style 4" xfId="128"/>
    <cellStyle name="Style 40" xfId="129"/>
    <cellStyle name="Style 41" xfId="130"/>
    <cellStyle name="Style 5" xfId="131"/>
    <cellStyle name="Style 6" xfId="132"/>
    <cellStyle name="Style 7" xfId="133"/>
    <cellStyle name="Style 8" xfId="134"/>
    <cellStyle name="Style 9" xfId="135"/>
    <cellStyle name="subhead" xfId="136"/>
    <cellStyle name="W?hrung [0]_35ERI8T2gbIEMixb4v26icuOo" xfId="137"/>
    <cellStyle name="W?hrung_35ERI8T2gbIEMixb4v26icuOo" xfId="138"/>
    <cellStyle name="Wไhrung [0]_OPTIMIR1 (deutsch)" xfId="140"/>
    <cellStyle name="Wไhrung_OPTIMIR1 (deutsch)" xfId="141"/>
    <cellStyle name="W臧rung [0]_OPTIMIR1 (deutsch)" xfId="142"/>
    <cellStyle name="W臧rung_OPTIMIR1 (deutsch)" xfId="143"/>
    <cellStyle name="ｹ鮗ﾐﾀｲ_ｰ豼ｵﾁ･" xfId="195"/>
    <cellStyle name="ﾄﾞｸｶ [0]_ｰ霾ｹ" xfId="196"/>
    <cellStyle name="ﾄﾞｸｶ_ｰ霾ｹ" xfId="197"/>
    <cellStyle name="ﾅ・ｭ [0]_ｰ霾ｹ" xfId="198"/>
    <cellStyle name="ﾅ・ｭ_ｰ霾ｹ" xfId="199"/>
    <cellStyle name="ﾇ･ﾁﾘ_ｰ霾ｹ" xfId="200"/>
    <cellStyle name="ハイパーリンク??MSOBA" xfId="201"/>
    <cellStyle name="–ข’่`" xfId="145"/>
    <cellStyle name="เครื่องหมายจุลภาค_Exp.HO '08-12(Rev.27.11.07)" xfId="144"/>
    <cellStyle name="น้บะภฒ_95" xfId="146"/>
    <cellStyle name="ปกติ_Exp.HO '08-12(Rev.27.11.07)" xfId="147"/>
    <cellStyle name="ปกติ_Form Exp.Admin '07-11" xfId="148"/>
    <cellStyle name="ฤธถ [0]_10' 0.26D MS" xfId="149"/>
    <cellStyle name="ฤธถ_10' 0.26D MS" xfId="150"/>
    <cellStyle name="ล๋ศญ [0]_10' 0.26D MS" xfId="151"/>
    <cellStyle name="ล๋ศญ_10' 0.26D MS" xfId="152"/>
    <cellStyle name="ลักษณะ 1" xfId="153"/>
    <cellStyle name="ลักษณะ 10" xfId="154"/>
    <cellStyle name="ลักษณะ 11" xfId="155"/>
    <cellStyle name="ลักษณะ 12" xfId="156"/>
    <cellStyle name="ลักษณะ 13" xfId="157"/>
    <cellStyle name="ลักษณะ 14" xfId="158"/>
    <cellStyle name="ลักษณะ 15" xfId="159"/>
    <cellStyle name="ลักษณะ 16" xfId="160"/>
    <cellStyle name="ลักษณะ 17" xfId="161"/>
    <cellStyle name="ลักษณะ 18" xfId="162"/>
    <cellStyle name="ลักษณะ 19" xfId="163"/>
    <cellStyle name="ลักษณะ 2" xfId="164"/>
    <cellStyle name="ลักษณะ 20" xfId="165"/>
    <cellStyle name="ลักษณะ 21" xfId="166"/>
    <cellStyle name="ลักษณะ 22" xfId="167"/>
    <cellStyle name="ลักษณะ 23" xfId="168"/>
    <cellStyle name="ลักษณะ 24" xfId="169"/>
    <cellStyle name="ลักษณะ 25" xfId="170"/>
    <cellStyle name="ลักษณะ 26" xfId="171"/>
    <cellStyle name="ลักษณะ 27" xfId="172"/>
    <cellStyle name="ลักษณะ 28" xfId="173"/>
    <cellStyle name="ลักษณะ 29" xfId="174"/>
    <cellStyle name="ลักษณะ 3" xfId="175"/>
    <cellStyle name="ลักษณะ 30" xfId="176"/>
    <cellStyle name="ลักษณะ 31" xfId="177"/>
    <cellStyle name="ลักษณะ 32" xfId="178"/>
    <cellStyle name="ลักษณะ 33" xfId="179"/>
    <cellStyle name="ลักษณะ 34" xfId="180"/>
    <cellStyle name="ลักษณะ 35" xfId="181"/>
    <cellStyle name="ลักษณะ 36" xfId="182"/>
    <cellStyle name="ลักษณะ 37" xfId="183"/>
    <cellStyle name="ลักษณะ 38" xfId="184"/>
    <cellStyle name="ลักษณะ 39" xfId="185"/>
    <cellStyle name="ลักษณะ 4" xfId="186"/>
    <cellStyle name="ลักษณะ 40" xfId="187"/>
    <cellStyle name="ลักษณะ 41" xfId="188"/>
    <cellStyle name="ลักษณะ 5" xfId="189"/>
    <cellStyle name="ลักษณะ 6" xfId="190"/>
    <cellStyle name="ลักษณะ 7" xfId="191"/>
    <cellStyle name="ลักษณะ 8" xfId="192"/>
    <cellStyle name="ลักษณะ 9" xfId="193"/>
    <cellStyle name="วฅมุ_#2(M17)_1" xfId="194"/>
    <cellStyle name="[0]_M0CCB011" xfId="216"/>
    <cellStyle name="_M0CCB011" xfId="217"/>
    <cellStyle name=" [0.00]_NR?" xfId="218"/>
    <cellStyle name="_NR?" xfId="219"/>
    <cellStyle name="?_Malaysia?" xfId="220"/>
    <cellStyle name="??" xfId="221"/>
    <cellStyle name="??" xfId="222"/>
    <cellStyle name="_#1?BEO" xfId="223"/>
    <cellStyle name=" [0]_M0CCB011" xfId="224"/>
    <cellStyle name="_M0CCB011" xfId="225"/>
    <cellStyle name="뒤에 오는 하이퍼링크" xfId="202"/>
    <cellStyle name="콤마 [0]_  종  합  " xfId="204"/>
    <cellStyle name="콤마_  종  합  " xfId="205"/>
    <cellStyle name="표준_Book2" xfId="206"/>
    <cellStyle name="一般_SNP設定" xfId="203"/>
    <cellStyle name="未定義" xfId="207"/>
    <cellStyle name="桁蟻唇Ｆ [0.00]_Attachment 2 (2)" xfId="208"/>
    <cellStyle name="桁蟻唇Ｆ_Attachment 2 (2)" xfId="209"/>
    <cellStyle name="標・_CRV810DX" xfId="210"/>
    <cellStyle name="標準_07.3.07　07年予算(06実績　会計監査後の確定)" xfId="211"/>
    <cellStyle name="百分比00" xfId="212"/>
    <cellStyle name="脱浦 [0.00]_Attachment 2 (2)" xfId="213"/>
    <cellStyle name="脱浦_Attachment 2 (2)" xfId="214"/>
    <cellStyle name="表示済みのハイパーリンクBALLOON" xfId="2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FF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7CF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0</xdr:rowOff>
    </xdr:from>
    <xdr:to>
      <xdr:col>12</xdr:col>
      <xdr:colOff>400050</xdr:colOff>
      <xdr:row>5</xdr:row>
      <xdr:rowOff>228600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rrowheads="1"/>
        </xdr:cNvSpPr>
      </xdr:nvSpPr>
      <xdr:spPr bwMode="auto">
        <a:xfrm rot="383543">
          <a:off x="5610225" y="0"/>
          <a:ext cx="2990850" cy="1666875"/>
        </a:xfrm>
        <a:prstGeom prst="irregularSeal1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1">
            <a:defRPr sz="1000"/>
          </a:pPr>
          <a:r>
            <a:rPr lang="th-TH" sz="1800" b="1" i="0" strike="noStrike">
              <a:solidFill>
                <a:srgbClr val="000000"/>
              </a:solidFill>
              <a:latin typeface="lr oSVbN"/>
            </a:rPr>
            <a:t>โปรดอ่าน</a:t>
          </a:r>
        </a:p>
        <a:p>
          <a:pPr algn="ctr" rtl="1">
            <a:defRPr sz="1000"/>
          </a:pPr>
          <a:r>
            <a:rPr lang="th-TH" sz="1800" b="1" i="0" strike="noStrike">
              <a:solidFill>
                <a:srgbClr val="000000"/>
              </a:solidFill>
              <a:latin typeface="lr oSVbN"/>
            </a:rPr>
            <a:t>อีกคร้งหนึ่ง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&#65299;&#12534;&#26376;&#26085;&#31243;(10&#65374;12)(1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a-twarya\Personal\INVOICEprototype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soranop\center\WINDOWS\TEMP\Part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soranop\Center\NK\Work\J60\Monthly\12&#26376;&#24230;\VEHICLE\Ito(&#21644;)%20annex\&#65328;&#65325;&#65332;&#20381;&#38972;\&#65402;&#65405;&#65412;&#22577;&#21578;('00.10.10)\PAP&#20197;&#38477;&#12398;&#65402;&#65405;&#65412;&#31649;&#29702;\0009FSSNeCST\FSS_Ne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mxcvppc1021\My%20Documents\WINDOWS\Profiles\n143892\&#65411;&#65438;&#65405;&#65400;&#65412;&#65391;&#65420;&#65439;\000613)XX&#24037;&#38918;&#3492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ml2\BV1_2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Profiles\n143892\&#65411;&#65438;&#65405;&#65400;&#65412;&#65391;&#65420;&#65439;\000613)XX&#24037;&#38918;&#34920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columbia\c\Teerawat\TeTMT\G_FORMAT\FORMA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ntc1\rfq\My%20Documents\FNK-Ueno\J11B&#27966;&#29983;&#36554;\X11B&#27966;&#29983;\828T\&#65402;&#65405;&#65412;&#65411;&#65392;&#65420;&#65438;&#6543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tipong.kit\Documents\UiPath\RPA_Accounting\Data\Accounting\Expense%20Data%20Maste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ccount\Wanna\Expense\2020%20Expense\Budget%20Link\2020%20Budget%20Expnese%20Adm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soranop\center\&#20491;&#20154;&#12501;&#12457;&#12523;&#12480;&#12540;\MM&#12523;&#12494;&#12540;\&#25285;&#24403;&#26989;&#21209;\&#12375;&#12419;&#12375;&#65374;\&#26032;&#36554;&#65328;&#65362;&#65359;&#65354;\&#65331;&#65400;&#65431;&#65405;\&#65325;&#65325;\&#65315;&#65296;&#65300;&#65331;&amp;&#65315;\&#25285;&#24403;&#26989;&#21209;\&#12375;&#12419;&#12375;&#65374;\&#12409;&#12435;&#12385;&#12414;&#65374;&#12367;&#65311;\48810&#3049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eerawat\TeTMT\316%20g.leat\cover_taiw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ser\komnit_c\KOMNIT\Do\Last\TeCost\TMTtssp3\TSSP21-3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ur_01\ben\Cost%20Reduct%20Year%202003\for%20present\JUN%2003\Part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e5\budget\Estimate\EST_Sep'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ser\komnit_c\KOMNIT\Do\Last\CRTMT_NO_U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rt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l_soranop\center\&#20491;&#20154;&#12501;&#12457;&#12523;&#12480;&#12540;\MM&#12523;&#12494;&#12540;\TestB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"/>
      <sheetName val="SCH ꒈ_x0012__x001c_ O"/>
      <sheetName val="SCH ꒈ_x0012__x000d_ O"/>
      <sheetName val="総括表"/>
      <sheetName val="総括表（ナイルス）"/>
      <sheetName val="総括表（イノアック）"/>
      <sheetName val="総括表（ナイショ）"/>
      <sheetName val="総括表（シロキ）"/>
      <sheetName val="SCHnSetti"/>
      <sheetName val="MOTO"/>
      <sheetName val="３ヶ月日程(10～12)(1)"/>
      <sheetName val="Desglose de Cotizac"/>
      <sheetName val="Cuotas JD 15 abr 03"/>
      <sheetName val="IMPORT EXPENSES"/>
      <sheetName val="COSTOS C10"/>
      <sheetName val="Protector Chipping"/>
      <sheetName val="Guard Splash"/>
      <sheetName val="Prt Fdr"/>
      <sheetName val="cover Fr Under opc.1"/>
      <sheetName val="cover Fr Under FR"/>
      <sheetName val="Closing RR Bmpr"/>
      <sheetName val="cover Cowl Top"/>
      <sheetName val="SCH ꒈ_x0012__x000a_ O"/>
      <sheetName val="ﾊﾟｲﾌﾟ"/>
      <sheetName val="他材料費"/>
      <sheetName val="冷延鋼板"/>
      <sheetName val="熱延鋼板"/>
      <sheetName val="ﾊﾟｲﾌﾟ|_x0013_?_x0013_?"/>
      <sheetName val="冷延鋼板 EAT_0410"/>
      <sheetName val="熱延鋼板 ?_x0013_?_x0013_?u?u"/>
      <sheetName val="①評価項目_メーカー"/>
      <sheetName val="Job header"/>
      <sheetName val="SCH ꒈ_x0012__ O"/>
      <sheetName val="ﾊﾟｲﾌﾟ|_x0013___x0013__"/>
      <sheetName val="熱延鋼板 __x0013___x0013__u_u"/>
      <sheetName val="ｽｸﾗｯﾌﾟ@"/>
      <sheetName val="行数"/>
      <sheetName val="ﾍﾞｰｽ"/>
      <sheetName val="ｴｷｽﾄﾗ"/>
      <sheetName val="列数"/>
      <sheetName val=""/>
      <sheetName val="BOM"/>
      <sheetName val="MRSTE"/>
      <sheetName val="CALIFMAGNO"/>
      <sheetName val="input_product_rooflt Fi"/>
      <sheetName val="Toolings"/>
      <sheetName val="Overhead"/>
      <sheetName val="packaging &amp; transport"/>
      <sheetName val="Dev cost"/>
      <sheetName val="launch"/>
      <sheetName val="問題課題(pattern 3)"/>
      <sheetName val="Report (2)"/>
      <sheetName val="DATA-1"/>
      <sheetName val="厚木工場"/>
      <sheetName val="Summary Value Analysis"/>
      <sheetName val="総括"/>
      <sheetName val="00-1"/>
      <sheetName val="型上げ"/>
      <sheetName val="HYO"/>
      <sheetName val="☆書き込み禁止"/>
      <sheetName val="Sheet1"/>
      <sheetName val="MATERIALS"/>
      <sheetName val="sum seat (3V44X)(1,4,5)"/>
      <sheetName val="SCH ꒈ_x005f_x0012__x005f_x001c_ O"/>
      <sheetName val="SCH ꒈ_x005f_x0012__x005f_x000d_ O"/>
      <sheetName val="SCH ꒈ_x005f_x0012__x005f_x000a_ O"/>
      <sheetName val="ﾊﾟｲﾌﾟ|_x005f_x0013_?_x005f_x0013_?"/>
      <sheetName val="熱延鋼板 ?_x005f_x0013_?_x005f_x0013_?u?u"/>
      <sheetName val="SCH ꒈ_x005f_x0012__ O"/>
      <sheetName val="ﾊﾟｲﾌﾟ|_x005f_x0013___x005f_x0013__"/>
      <sheetName val="熱延鋼板 __x005f_x0013___x005f_x0013__u_u"/>
      <sheetName val="TKBN_TKBNA"/>
      <sheetName val="要旨一覧表"/>
      <sheetName val="????"/>
      <sheetName val="?????"/>
      <sheetName val="R FJS CAR (old)"/>
      <sheetName val="ES4"/>
      <sheetName val="NWEA1180"/>
      <sheetName val="272構想書分変動 ME"/>
      <sheetName val="품의서"/>
      <sheetName val="P IP"/>
      <sheetName val="A_IP(Total)"/>
      <sheetName val="A_CS(Total)"/>
      <sheetName val="Q"/>
      <sheetName val="Q IP"/>
      <sheetName val="模具检具清单"/>
      <sheetName val="Financial Data"/>
      <sheetName val="Quality Data"/>
      <sheetName val="?d?l?? (full-SUV)"/>
      <sheetName val="WJ素材費"/>
      <sheetName val="Env"/>
      <sheetName val="MessageList"/>
      <sheetName val="ＶＡ"/>
      <sheetName val="Sum_Data"/>
      <sheetName val="??"/>
      <sheetName val="条件表"/>
      <sheetName val="表紙(Sen)"/>
      <sheetName val="SCH_ꒈ_O"/>
      <sheetName val="SCH_ꒈ_x000a__O"/>
      <sheetName val="Desglose_de_Cotizac"/>
      <sheetName val="Cuotas_JD_15_abr_03"/>
      <sheetName val="IMPORT_EXPENSES"/>
      <sheetName val="COSTOS_C10"/>
      <sheetName val="Protector_Chipping"/>
      <sheetName val="Guard_Splash"/>
      <sheetName val="Prt_Fdr"/>
      <sheetName val="cover_Fr_Under_opc_1"/>
      <sheetName val="cover_Fr_Under_FR"/>
      <sheetName val="Closing_RR_Bmpr"/>
      <sheetName val="cover_Cowl_Top"/>
      <sheetName val="ﾊﾟｲﾌﾟ|??"/>
      <sheetName val="冷延鋼板_EAT_0410"/>
      <sheetName val="熱延鋼板_???u?u"/>
      <sheetName val="#REF"/>
      <sheetName val="N719(NC)"/>
      <sheetName val="VQS⑦-⑭"/>
      <sheetName val="VQS⑮"/>
      <sheetName val="APEAL詳細項目"/>
      <sheetName val="TOC"/>
      <sheetName val="iqs_data"/>
      <sheetName val="iqs_index"/>
      <sheetName val="01"/>
      <sheetName val="新中部位"/>
      <sheetName val="data"/>
      <sheetName val="Database "/>
      <sheetName val="車体構成"/>
      <sheetName val="DATA_DELIVERY"/>
      <sheetName val="DATA_HEAD"/>
      <sheetName val="MASTER"/>
      <sheetName val="生産総枠"/>
      <sheetName val="meisyou"/>
      <sheetName val="____"/>
      <sheetName val="_____"/>
      <sheetName val="_d_l__ (full-SUV)"/>
      <sheetName val="JT3.0견적-구1"/>
      <sheetName val=" Quotation"/>
      <sheetName val="SCH_ꒈ__O"/>
      <sheetName val="ﾊﾟｲﾌﾟ|__"/>
      <sheetName val="熱延鋼板____u_u"/>
      <sheetName val="Job_header"/>
      <sheetName val="問題課題(pattern_3)"/>
      <sheetName val="input_product_rooflt_Fi"/>
      <sheetName val="Summary_Value_Analysis"/>
      <sheetName val="05-2"/>
      <sheetName val="Datasheet"/>
      <sheetName val="Color"/>
      <sheetName val="Sum"/>
      <sheetName val="BD PTA"/>
      <sheetName val="RACK (CB)new"/>
      <sheetName val="Steuerung"/>
      <sheetName val="List2-1_ModelCode-Local"/>
      <sheetName val="Piece Cost"/>
      <sheetName val="Tool Cost"/>
      <sheetName val="見積依頼部品一覧"/>
      <sheetName val="244豪州一般ZD301生試"/>
      <sheetName val="SCH ꒈ_x005f_x005f_x005f_x0012__x005f_x005f_x005f_x001c_"/>
      <sheetName val="SCH ꒈ_x005f_x005f_x005f_x0012__x005f_x005f_x005f_x000d_"/>
      <sheetName val="SCH ꒈ_x005f_x005f_x005f_x0012__x005f_x005f_x005f_x000a_"/>
      <sheetName val="ﾊﾟｲﾌﾟ|_x005f_x005f_x005f_x0013___x005f_x005f_x001"/>
      <sheetName val="熱延鋼板 __x005f_x005f_x005f_x0013___x005f_x005f_x001"/>
      <sheetName val="SCH ꒈ_x005f_x005f_x005f_x0012__ O"/>
      <sheetName val="SCH_ꒈ_x005f_x000a__O"/>
      <sheetName val="Croisements (Ai - Ej - Mk) X85"/>
      <sheetName val="LESCI J77"/>
      <sheetName val="MM利益・原価企画方針書ｶｸ１"/>
      <sheetName val="ReportData"/>
      <sheetName val="JOB_FO"/>
      <sheetName val="__"/>
      <sheetName val="ＰＬ"/>
      <sheetName val="LISTAS VALIDACION"/>
      <sheetName val="Desglose_de_Cotizac1"/>
      <sheetName val="Cuotas_JD_15_abr_031"/>
      <sheetName val="IMPORT_EXPENSES1"/>
      <sheetName val="COSTOS_C101"/>
      <sheetName val="Protector_Chipping1"/>
      <sheetName val="Guard_Splash1"/>
      <sheetName val="Prt_Fdr1"/>
      <sheetName val="cover_Fr_Under_opc_11"/>
      <sheetName val="cover_Fr_Under_FR1"/>
      <sheetName val="Closing_RR_Bmpr1"/>
      <sheetName val="cover_Cowl_Top1"/>
      <sheetName val="packaging_&amp;_transport"/>
      <sheetName val="Dev_cost"/>
      <sheetName val="SCH_ꒈ_x005f_x0012__x005f_x001c__O"/>
      <sheetName val="SCH_ꒈ_x005f_x0012__x005f_x000d__O"/>
      <sheetName val="SCH_ꒈ_x005f_x0012__x005f_x000a__O"/>
      <sheetName val="熱延鋼板_?_x005f_x0013_?_x005f_x0013_?u?u"/>
      <sheetName val="SCH_ꒈ_x005f_x0012___O"/>
      <sheetName val="熱延鋼板___x005f_x0013___x005f_x0013__u_u"/>
      <sheetName val="272構想書分変動_ME"/>
      <sheetName val="Menu"/>
      <sheetName val="Econ"/>
      <sheetName val="Mat"/>
      <sheetName val="Machine"/>
      <sheetName val="ｺｰﾄﾞ表"/>
      <sheetName val="094_APP別"/>
      <sheetName val="Desglose_de_Cotizac2"/>
      <sheetName val="Cuotas_JD_15_abr_032"/>
      <sheetName val="IMPORT_EXPENSES2"/>
      <sheetName val="COSTOS_C102"/>
      <sheetName val="Protector_Chipping2"/>
      <sheetName val="Guard_Splash2"/>
      <sheetName val="Prt_Fdr2"/>
      <sheetName val="cover_Fr_Under_opc_12"/>
      <sheetName val="cover_Fr_Under_FR2"/>
      <sheetName val="Closing_RR_Bmpr2"/>
      <sheetName val="cover_Cowl_Top2"/>
      <sheetName val="冷延鋼板_EAT_04101"/>
      <sheetName val="Job_header1"/>
      <sheetName val="input_product_rooflt_Fi1"/>
      <sheetName val="packaging_&amp;_transport1"/>
      <sheetName val="Dev_cost1"/>
      <sheetName val="問題課題(pattern_3)1"/>
      <sheetName val="Summary_Value_Analysis1"/>
      <sheetName val="Report_(2)"/>
      <sheetName val="R_FJS_CAR_(old)"/>
      <sheetName val="SCH_ꒈ_x005f_x0012__x005f_x001c__O1"/>
      <sheetName val="SCH_ꒈ_x005f_x0012__x005f_x000d__O1"/>
      <sheetName val="SCH_ꒈ_x005f_x0012__x005f_x000a__O1"/>
      <sheetName val="熱延鋼板_?_x005f_x0013_?_x005f_x0013_?u?u1"/>
      <sheetName val="SCH_ꒈ_x005f_x0012___O1"/>
      <sheetName val="熱延鋼板___x005f_x0013___x005f_x0013__u_u1"/>
      <sheetName val="272構想書分変動_ME1"/>
      <sheetName val="P_IP"/>
      <sheetName val="Q_IP"/>
      <sheetName val="Financial_Data"/>
      <sheetName val="Quality_Data"/>
      <sheetName val="?d?l??_(full-SUV)"/>
      <sheetName val="sum_seat_(3V44X)(1,4,5)"/>
      <sheetName val="_d_l___(full-SUV)"/>
      <sheetName val="LISTAS_VALIDACION"/>
      <sheetName val="JT3_0견적-구1"/>
      <sheetName val="_Quotation"/>
      <sheetName val="96期(川崎)"/>
      <sheetName val="Dropdown"/>
      <sheetName val="表5-2 地区別CO2排出実績"/>
      <sheetName val="入力"/>
      <sheetName val="従推"/>
      <sheetName val="試作DPロット日程"/>
      <sheetName val="構想書原紙"/>
      <sheetName val="SM-SA(180K)"/>
      <sheetName val="2012"/>
      <sheetName val="List for cell restrictions"/>
      <sheetName val="1-Interest reveiw"/>
      <sheetName val="SELECT"/>
      <sheetName val="DOWNLOAD"/>
      <sheetName val="Engineering Budget"/>
      <sheetName val="PL"/>
      <sheetName val="Manpower "/>
      <sheetName val="CE"/>
      <sheetName val="FA Schedule"/>
      <sheetName val="Business Plan"/>
      <sheetName val="BOM - Engineering"/>
      <sheetName val="Grille Q3P Organe"/>
      <sheetName val="ＣＡＭＹ　ＭⅢ"/>
      <sheetName val="●受注累計"/>
      <sheetName val="原単位表"/>
      <sheetName val="square1"/>
      <sheetName val="Titel"/>
      <sheetName val="Hyp"/>
      <sheetName val="事務所引越見積書"/>
      <sheetName val="チーム案2英語"/>
      <sheetName val="Summary"/>
      <sheetName val="採否比較金額"/>
      <sheetName val="評価比較件数"/>
      <sheetName val="MPL 技連"/>
      <sheetName val="342E BLOCK"/>
      <sheetName val="작성양식"/>
      <sheetName val="CALENDAR'02"/>
      <sheetName val="Não eliminar"/>
      <sheetName val="memory"/>
      <sheetName val="設計通知書原紙"/>
      <sheetName val="FUNCTION CHART"/>
      <sheetName val="1283"/>
      <sheetName val="List FunctionGroups"/>
      <sheetName val="実績見込99"/>
      <sheetName val="C BUSH特性 J32B"/>
      <sheetName val="勤務ｼﾌﾄﾍﾞｰｽ表 下期"/>
      <sheetName val="Block_list"/>
      <sheetName val="Budget base"/>
      <sheetName val="information"/>
      <sheetName val="SL"/>
      <sheetName val="DD"/>
      <sheetName val="Working Day Y2018"/>
      <sheetName val=" B4"/>
      <sheetName val="JINKYU"/>
      <sheetName val="星取表"/>
      <sheetName val="入力規則"/>
      <sheetName val="MYｺｰﾄﾞ"/>
      <sheetName val="車名照合表"/>
      <sheetName val="状況ｺｰﾄﾞ照合表"/>
      <sheetName val="ﾛｲ(北米)"/>
      <sheetName val="6A26"/>
      <sheetName val="96RPD計"/>
      <sheetName val="2"/>
      <sheetName val="集計条件"/>
      <sheetName val="SCH_ꒈ_x000d__O"/>
      <sheetName val="Sheet No. 2 Manufacturing cost"/>
      <sheetName val="PROFILE"/>
      <sheetName val="Macro1"/>
      <sheetName val="94登録"/>
      <sheetName val="条件"/>
      <sheetName val="プリモ_S0"/>
      <sheetName val="プリモ_S1"/>
      <sheetName val="プリモ_S2"/>
      <sheetName val="プリモ_S3"/>
      <sheetName val="ﾛｲ"/>
      <sheetName val="総合B"/>
      <sheetName val="SCH ꒈ_x005f_x0012__x005f_x001c_"/>
      <sheetName val="SCH ꒈ_x005f_x0012__x005f_x000d_"/>
      <sheetName val="SCH ꒈ_x005f_x0012__x005f_x000a_"/>
      <sheetName val="ﾊﾟｲﾌﾟ|_x005f_x0013___x001"/>
      <sheetName val="熱延鋼板 __x005f_x0013___x001"/>
      <sheetName val="CSTICSMA"/>
      <sheetName val="LIST"/>
      <sheetName val="生データ"/>
      <sheetName val="現行月額(DSのみ)"/>
      <sheetName val="PL65ﾒｷ32"/>
      <sheetName val="F4301"/>
      <sheetName val="61B (J)"/>
      <sheetName val="X61B (E)"/>
      <sheetName val="OEM"/>
      <sheetName val="Sheet2"/>
      <sheetName val="PSR Names"/>
      <sheetName val="Logistic"/>
      <sheetName val="Eq-list"/>
      <sheetName val="Layout"/>
      <sheetName val="Standardtime"/>
      <sheetName val="Input"/>
      <sheetName val="Staff"/>
      <sheetName val="Table"/>
      <sheetName val="MTBF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Invoice"/>
      <sheetName val="Macros"/>
      <sheetName val="ATW"/>
      <sheetName val="Lock"/>
      <sheetName val="Intl Data Table"/>
      <sheetName val="TemplateInformation"/>
      <sheetName val="INVOICEprototype1"/>
      <sheetName val="Data"/>
      <sheetName val="Delivery Schedule"/>
      <sheetName val="Coil  Received"/>
      <sheetName val="desc"/>
      <sheetName val="type"/>
      <sheetName val="総合B"/>
      <sheetName val="PROFILE"/>
      <sheetName val="Sheet1 (3)"/>
      <sheetName val="LeafspringDetails"/>
      <sheetName val="Received"/>
      <sheetName val="23291-0H020"/>
      <sheetName val="CRITERIA1"/>
      <sheetName val="Purchase Order"/>
      <sheetName val="Customize Your Purchase Order"/>
      <sheetName val="PART"/>
      <sheetName val="ตั๋วเงินรับ"/>
      <sheetName val="CRITERIA2"/>
      <sheetName val="CRITERIA3"/>
      <sheetName val="#ofclose"/>
      <sheetName val="master"/>
      <sheetName val="Main Sum (Hotel &amp; Residences)"/>
      <sheetName val="Cost Data"/>
      <sheetName val="Material"/>
      <sheetName val="2_3_1 อาคาร"/>
      <sheetName val="EXF"/>
      <sheetName val="Progress-All"/>
      <sheetName val="C(1)"/>
      <sheetName val="D&amp;E(1)"/>
      <sheetName val="สรุปราคา (EMC)"/>
      <sheetName val="Cost_Categories"/>
      <sheetName val="cov-estimate"/>
      <sheetName val="販直"/>
      <sheetName val="detail 2"/>
      <sheetName val="เงินกู้ธนชาติ"/>
      <sheetName val="CAPEX"/>
      <sheetName val="Capital Performance"/>
      <sheetName val="Cash Flow"/>
      <sheetName val="Cost Reductions"/>
      <sheetName val="PK Costs"/>
      <sheetName val="Cover Page"/>
      <sheetName val="Export"/>
      <sheetName val="Interdivisional"/>
      <sheetName val="Inventory"/>
      <sheetName val="Labour No.s"/>
      <sheetName val="LTIFR"/>
      <sheetName val="Market Share"/>
      <sheetName val="National Sales"/>
      <sheetName val="Overheads"/>
      <sheetName val="Packaging Products"/>
      <sheetName val="Pipe and Tube"/>
      <sheetName val="Production"/>
      <sheetName val="Profit Statement"/>
      <sheetName val="SVA"/>
      <sheetName val="BARS"/>
      <sheetName val="Balance Sheet"/>
      <sheetName val="R&amp;M"/>
      <sheetName val="SPLNM"/>
      <sheetName val="AutoOpen_Stub_Data"/>
      <sheetName val="Intl_Data_Table"/>
      <sheetName val="Capital_Performance"/>
      <sheetName val="Cash_Flow"/>
      <sheetName val="Cost_Reductions"/>
      <sheetName val="PK_Costs"/>
      <sheetName val="Cover_Page"/>
      <sheetName val="Labour_No_s"/>
      <sheetName val="Market_Share"/>
      <sheetName val="National_Sales"/>
      <sheetName val="Packaging_Products"/>
      <sheetName val="Pipe_and_Tube"/>
      <sheetName val="Profit_Statement"/>
      <sheetName val="Balance_Sheet"/>
      <sheetName val="期首ｐｖ"/>
      <sheetName val="当月ｐｖ"/>
      <sheetName val="DefectDetails"/>
      <sheetName val="Total defect"/>
      <sheetName val=" IB-PL-YTD"/>
      <sheetName val="114W2次設変部品確認（組立） (3)"/>
      <sheetName val="Purchase_Order"/>
      <sheetName val="Customize_Your_Purchase_Order"/>
      <sheetName val="Sheet1_(3)"/>
      <sheetName val="_IB-PL-YTD"/>
      <sheetName val="114W2次設変部品確認（組立）_(3)"/>
      <sheetName val="M970กราฟสด"/>
      <sheetName val="日程管理表"/>
      <sheetName val="県別ﾏﾙﾁ"/>
      <sheetName val="J48 Summary"/>
      <sheetName val="10-1 Media"/>
      <sheetName val="10-cut"/>
      <sheetName val="LC-PURCHASE TFB"/>
      <sheetName val="Plant_Overhead"/>
      <sheetName val="CRITERI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่อง"/>
      <sheetName val="Mat"/>
      <sheetName val="Data"/>
      <sheetName val="Newpart"/>
      <sheetName val="Invoice"/>
      <sheetName val="Part2001"/>
      <sheetName val="Marginal'05-'08(Jul-Dec)"/>
    </sheetNames>
    <sheetDataSet>
      <sheetData sheetId="0" refreshError="1"/>
      <sheetData sheetId="1" refreshError="1"/>
      <sheetData sheetId="2" refreshError="1">
        <row r="7">
          <cell r="B7">
            <v>1</v>
          </cell>
          <cell r="C7" t="str">
            <v>AAP</v>
          </cell>
          <cell r="D7" t="str">
            <v>n</v>
          </cell>
          <cell r="E7">
            <v>2</v>
          </cell>
          <cell r="F7" t="str">
            <v>LS</v>
          </cell>
          <cell r="G7" t="str">
            <v>1F-F1</v>
          </cell>
          <cell r="H7" t="str">
            <v>6L</v>
          </cell>
          <cell r="I7" t="str">
            <v>51412-GN5-9010-M1</v>
          </cell>
          <cell r="J7" t="str">
            <v>SPRING REBOUND</v>
          </cell>
          <cell r="K7">
            <v>1.77</v>
          </cell>
        </row>
        <row r="8">
          <cell r="B8">
            <v>2</v>
          </cell>
          <cell r="C8" t="str">
            <v>AAP</v>
          </cell>
          <cell r="D8" t="str">
            <v>n</v>
          </cell>
          <cell r="E8">
            <v>2</v>
          </cell>
          <cell r="F8" t="str">
            <v>SS</v>
          </cell>
          <cell r="G8" t="str">
            <v>1F-F1</v>
          </cell>
          <cell r="H8" t="str">
            <v>3S</v>
          </cell>
          <cell r="I8" t="str">
            <v>51456-GMO-0030</v>
          </cell>
          <cell r="J8" t="str">
            <v>RING,STOPPER</v>
          </cell>
          <cell r="K8">
            <v>0.65</v>
          </cell>
        </row>
        <row r="9">
          <cell r="B9">
            <v>3</v>
          </cell>
          <cell r="C9" t="str">
            <v>AAP</v>
          </cell>
          <cell r="D9" t="str">
            <v>n</v>
          </cell>
          <cell r="E9">
            <v>2</v>
          </cell>
          <cell r="F9" t="str">
            <v>TT</v>
          </cell>
          <cell r="G9" t="str">
            <v>1F-F1</v>
          </cell>
          <cell r="H9" t="str">
            <v>5ST-1</v>
          </cell>
          <cell r="I9" t="str">
            <v>51466-065-9010-M1</v>
          </cell>
          <cell r="J9" t="str">
            <v>RING OIL SEAL STOPPER</v>
          </cell>
          <cell r="K9">
            <v>1.94</v>
          </cell>
        </row>
        <row r="10">
          <cell r="B10">
            <v>4</v>
          </cell>
          <cell r="C10" t="str">
            <v>AAT</v>
          </cell>
          <cell r="D10" t="str">
            <v>p</v>
          </cell>
          <cell r="E10">
            <v>1</v>
          </cell>
          <cell r="F10" t="str">
            <v>LS</v>
          </cell>
          <cell r="G10" t="str">
            <v>1F-F1</v>
          </cell>
          <cell r="H10" t="str">
            <v>6L</v>
          </cell>
          <cell r="I10" t="str">
            <v>BP48-40-582</v>
          </cell>
          <cell r="J10" t="str">
            <v>SPRING-EXH.PIPE</v>
          </cell>
          <cell r="K10">
            <v>17.68</v>
          </cell>
        </row>
        <row r="11">
          <cell r="B11">
            <v>5</v>
          </cell>
          <cell r="C11" t="str">
            <v>AAT</v>
          </cell>
          <cell r="D11" t="str">
            <v>p</v>
          </cell>
          <cell r="E11">
            <v>1</v>
          </cell>
          <cell r="F11" t="str">
            <v>LS</v>
          </cell>
          <cell r="G11" t="str">
            <v>1F-F1</v>
          </cell>
          <cell r="H11" t="str">
            <v>6L-VALVE</v>
          </cell>
          <cell r="I11" t="str">
            <v>WL51 12 125</v>
          </cell>
          <cell r="J11" t="str">
            <v>SPRING VALVE</v>
          </cell>
          <cell r="K11">
            <v>13.62</v>
          </cell>
        </row>
        <row r="12">
          <cell r="B12">
            <v>6</v>
          </cell>
          <cell r="C12" t="str">
            <v>Able Progress</v>
          </cell>
          <cell r="D12" t="str">
            <v>a</v>
          </cell>
          <cell r="E12">
            <v>1</v>
          </cell>
          <cell r="F12" t="str">
            <v>LS</v>
          </cell>
          <cell r="G12" t="str">
            <v>2FFM-F2</v>
          </cell>
          <cell r="H12" t="str">
            <v>6L</v>
          </cell>
          <cell r="I12" t="str">
            <v>1579-007-00</v>
          </cell>
          <cell r="J12" t="str">
            <v>SPRING</v>
          </cell>
          <cell r="K12">
            <v>3.6</v>
          </cell>
        </row>
        <row r="13">
          <cell r="B13">
            <v>7</v>
          </cell>
          <cell r="C13" t="str">
            <v>Able Progress</v>
          </cell>
          <cell r="D13" t="str">
            <v>a</v>
          </cell>
          <cell r="E13">
            <v>1</v>
          </cell>
          <cell r="F13" t="str">
            <v>TT</v>
          </cell>
          <cell r="G13" t="str">
            <v>1F-F1</v>
          </cell>
          <cell r="H13" t="str">
            <v>5TC</v>
          </cell>
          <cell r="I13" t="str">
            <v>2079-007-00</v>
          </cell>
          <cell r="J13" t="str">
            <v>SPRING</v>
          </cell>
          <cell r="K13">
            <v>1.7</v>
          </cell>
        </row>
        <row r="14">
          <cell r="B14">
            <v>8</v>
          </cell>
          <cell r="C14" t="str">
            <v>Able Progress</v>
          </cell>
          <cell r="D14" t="str">
            <v>a</v>
          </cell>
          <cell r="E14">
            <v>1</v>
          </cell>
          <cell r="F14" t="str">
            <v>LS</v>
          </cell>
          <cell r="G14" t="str">
            <v>2FFM-F2</v>
          </cell>
          <cell r="H14" t="str">
            <v>6L</v>
          </cell>
          <cell r="I14" t="str">
            <v>A014-007-00-3</v>
          </cell>
          <cell r="J14" t="str">
            <v>SPRING</v>
          </cell>
          <cell r="K14">
            <v>6.6</v>
          </cell>
        </row>
        <row r="15">
          <cell r="B15">
            <v>9</v>
          </cell>
          <cell r="C15" t="str">
            <v>Alpha</v>
          </cell>
          <cell r="D15" t="str">
            <v>w</v>
          </cell>
          <cell r="E15">
            <v>1</v>
          </cell>
          <cell r="F15" t="str">
            <v>SS</v>
          </cell>
          <cell r="G15" t="str">
            <v>2F-F2</v>
          </cell>
          <cell r="H15" t="str">
            <v>4S</v>
          </cell>
          <cell r="I15" t="str">
            <v>BOG31-00000</v>
          </cell>
          <cell r="J15" t="str">
            <v>SPRING - TUMBLER</v>
          </cell>
          <cell r="K15">
            <v>0.18</v>
          </cell>
        </row>
        <row r="16">
          <cell r="B16">
            <v>10</v>
          </cell>
          <cell r="C16" t="str">
            <v>Alpha</v>
          </cell>
          <cell r="D16" t="str">
            <v>w</v>
          </cell>
          <cell r="E16">
            <v>1</v>
          </cell>
          <cell r="F16" t="str">
            <v>SS</v>
          </cell>
          <cell r="G16" t="str">
            <v>1F-F1</v>
          </cell>
          <cell r="H16" t="str">
            <v>3S</v>
          </cell>
          <cell r="I16" t="str">
            <v>BOK02-00000</v>
          </cell>
          <cell r="J16" t="str">
            <v>KEY - RING</v>
          </cell>
          <cell r="K16">
            <v>1.35</v>
          </cell>
        </row>
        <row r="17">
          <cell r="B17">
            <v>11</v>
          </cell>
          <cell r="C17" t="str">
            <v>Ampas</v>
          </cell>
          <cell r="D17" t="str">
            <v>n</v>
          </cell>
          <cell r="E17">
            <v>1</v>
          </cell>
          <cell r="F17" t="str">
            <v>SS</v>
          </cell>
          <cell r="G17" t="str">
            <v>1FFB-F1</v>
          </cell>
          <cell r="H17" t="str">
            <v>3S</v>
          </cell>
          <cell r="I17" t="str">
            <v>40050018</v>
          </cell>
          <cell r="J17" t="str">
            <v>PIVOT SPRING</v>
          </cell>
          <cell r="K17">
            <v>1.2</v>
          </cell>
        </row>
        <row r="18">
          <cell r="B18">
            <v>12</v>
          </cell>
          <cell r="C18" t="str">
            <v>Ampas</v>
          </cell>
          <cell r="D18" t="str">
            <v>n</v>
          </cell>
          <cell r="E18">
            <v>1</v>
          </cell>
          <cell r="F18" t="str">
            <v>LS</v>
          </cell>
          <cell r="G18" t="str">
            <v>3S</v>
          </cell>
          <cell r="H18" t="str">
            <v>6L</v>
          </cell>
          <cell r="I18" t="str">
            <v>40050052</v>
          </cell>
          <cell r="J18" t="str">
            <v>PIVOT SPRING</v>
          </cell>
          <cell r="K18">
            <v>4.25</v>
          </cell>
        </row>
        <row r="19">
          <cell r="B19">
            <v>13</v>
          </cell>
          <cell r="C19" t="str">
            <v>Ampas</v>
          </cell>
          <cell r="D19" t="str">
            <v>n</v>
          </cell>
          <cell r="E19">
            <v>1</v>
          </cell>
          <cell r="F19" t="str">
            <v>LS</v>
          </cell>
          <cell r="G19" t="str">
            <v>6LSTOP</v>
          </cell>
          <cell r="H19" t="str">
            <v>6L</v>
          </cell>
          <cell r="I19" t="str">
            <v>40050241</v>
          </cell>
          <cell r="J19" t="str">
            <v>SPRING A001</v>
          </cell>
          <cell r="K19">
            <v>1.25</v>
          </cell>
        </row>
        <row r="20">
          <cell r="B20">
            <v>14</v>
          </cell>
          <cell r="C20" t="str">
            <v>Ampas</v>
          </cell>
          <cell r="D20" t="str">
            <v>n</v>
          </cell>
          <cell r="E20">
            <v>1</v>
          </cell>
          <cell r="F20" t="str">
            <v>LS</v>
          </cell>
          <cell r="G20" t="str">
            <v>1F-F1</v>
          </cell>
          <cell r="H20" t="str">
            <v>6L</v>
          </cell>
          <cell r="I20" t="str">
            <v>40050444</v>
          </cell>
          <cell r="J20" t="str">
            <v>SPRING 0428</v>
          </cell>
          <cell r="K20">
            <v>19.75</v>
          </cell>
        </row>
        <row r="21">
          <cell r="B21">
            <v>15</v>
          </cell>
          <cell r="C21" t="str">
            <v>Ampas</v>
          </cell>
          <cell r="D21" t="str">
            <v>n</v>
          </cell>
          <cell r="E21">
            <v>1</v>
          </cell>
          <cell r="F21" t="str">
            <v>LS</v>
          </cell>
          <cell r="G21" t="str">
            <v>1F-F1</v>
          </cell>
          <cell r="H21" t="str">
            <v>6L</v>
          </cell>
          <cell r="I21" t="str">
            <v>40050445</v>
          </cell>
          <cell r="J21" t="str">
            <v>SPRING 0618</v>
          </cell>
          <cell r="K21">
            <v>1.3</v>
          </cell>
        </row>
        <row r="22">
          <cell r="B22">
            <v>16</v>
          </cell>
          <cell r="C22" t="str">
            <v>Ampas</v>
          </cell>
          <cell r="D22" t="str">
            <v>n</v>
          </cell>
          <cell r="E22">
            <v>1</v>
          </cell>
          <cell r="F22" t="str">
            <v>LS</v>
          </cell>
          <cell r="G22">
            <v>0</v>
          </cell>
          <cell r="H22" t="str">
            <v>6L</v>
          </cell>
          <cell r="I22" t="str">
            <v>40050446</v>
          </cell>
          <cell r="J22" t="str">
            <v>SPRING 0907</v>
          </cell>
          <cell r="K22">
            <v>1.9</v>
          </cell>
        </row>
        <row r="23">
          <cell r="B23">
            <v>17</v>
          </cell>
          <cell r="C23" t="str">
            <v>Ampas</v>
          </cell>
          <cell r="D23" t="str">
            <v>n</v>
          </cell>
          <cell r="E23">
            <v>1</v>
          </cell>
          <cell r="F23" t="str">
            <v>SS</v>
          </cell>
          <cell r="G23" t="str">
            <v>1FSB-F1</v>
          </cell>
          <cell r="H23" t="str">
            <v>3ST</v>
          </cell>
          <cell r="I23" t="str">
            <v>40050448</v>
          </cell>
          <cell r="J23" t="str">
            <v>SPRING 0908B</v>
          </cell>
          <cell r="K23">
            <v>1.32</v>
          </cell>
        </row>
        <row r="24">
          <cell r="B24">
            <v>18</v>
          </cell>
          <cell r="C24" t="str">
            <v>Ampas</v>
          </cell>
          <cell r="D24" t="str">
            <v>n</v>
          </cell>
          <cell r="E24">
            <v>1</v>
          </cell>
          <cell r="F24" t="str">
            <v>TT</v>
          </cell>
          <cell r="G24">
            <v>0</v>
          </cell>
          <cell r="H24" t="str">
            <v>5T</v>
          </cell>
          <cell r="I24" t="str">
            <v>40050453</v>
          </cell>
          <cell r="J24" t="str">
            <v>SPRING TORSION 50165</v>
          </cell>
          <cell r="K24">
            <v>1.85</v>
          </cell>
        </row>
        <row r="25">
          <cell r="B25">
            <v>19</v>
          </cell>
          <cell r="C25" t="str">
            <v>Ampas</v>
          </cell>
          <cell r="D25" t="str">
            <v>n</v>
          </cell>
          <cell r="E25">
            <v>1</v>
          </cell>
          <cell r="F25" t="str">
            <v>LS</v>
          </cell>
          <cell r="G25" t="str">
            <v>1FSB-F1</v>
          </cell>
          <cell r="H25" t="str">
            <v>6L</v>
          </cell>
          <cell r="I25" t="str">
            <v>40050517</v>
          </cell>
          <cell r="J25" t="str">
            <v>SPRING 3N005-A0590</v>
          </cell>
          <cell r="K25">
            <v>9</v>
          </cell>
        </row>
        <row r="26">
          <cell r="B26">
            <v>20</v>
          </cell>
          <cell r="C26" t="str">
            <v>Ampas</v>
          </cell>
          <cell r="D26" t="str">
            <v>n</v>
          </cell>
          <cell r="E26">
            <v>1</v>
          </cell>
          <cell r="F26" t="str">
            <v>LS</v>
          </cell>
          <cell r="G26" t="str">
            <v>4S</v>
          </cell>
          <cell r="H26" t="str">
            <v>6L</v>
          </cell>
          <cell r="I26" t="str">
            <v>40050520</v>
          </cell>
          <cell r="J26" t="str">
            <v>SPRING 3N065-A0660</v>
          </cell>
          <cell r="K26">
            <v>2.5</v>
          </cell>
        </row>
        <row r="27">
          <cell r="B27">
            <v>21</v>
          </cell>
          <cell r="C27" t="str">
            <v>Ampas</v>
          </cell>
          <cell r="D27" t="str">
            <v>n</v>
          </cell>
          <cell r="E27">
            <v>1</v>
          </cell>
          <cell r="F27" t="str">
            <v>LS</v>
          </cell>
          <cell r="G27" t="str">
            <v>4S</v>
          </cell>
          <cell r="H27" t="str">
            <v>6L</v>
          </cell>
          <cell r="I27" t="str">
            <v>40050526</v>
          </cell>
          <cell r="J27" t="str">
            <v>SPRING 3N005-A0720</v>
          </cell>
          <cell r="K27">
            <v>3.5</v>
          </cell>
        </row>
        <row r="28">
          <cell r="B28">
            <v>22</v>
          </cell>
          <cell r="C28" t="str">
            <v>Ampas</v>
          </cell>
          <cell r="D28" t="str">
            <v>n</v>
          </cell>
          <cell r="E28">
            <v>1</v>
          </cell>
          <cell r="F28" t="str">
            <v>TT</v>
          </cell>
          <cell r="G28" t="str">
            <v>3S</v>
          </cell>
          <cell r="H28" t="str">
            <v>5T</v>
          </cell>
          <cell r="I28" t="str">
            <v>40050537</v>
          </cell>
          <cell r="J28" t="str">
            <v>SPRING 0841</v>
          </cell>
          <cell r="K28">
            <v>2</v>
          </cell>
        </row>
        <row r="29">
          <cell r="B29">
            <v>23</v>
          </cell>
          <cell r="C29" t="str">
            <v>Ampas</v>
          </cell>
          <cell r="D29" t="str">
            <v>n</v>
          </cell>
          <cell r="E29">
            <v>1</v>
          </cell>
          <cell r="F29" t="str">
            <v>LS</v>
          </cell>
          <cell r="G29" t="str">
            <v>3S</v>
          </cell>
          <cell r="H29" t="str">
            <v>6L</v>
          </cell>
          <cell r="I29" t="str">
            <v>40050606</v>
          </cell>
          <cell r="J29" t="str">
            <v>SPRING 0443</v>
          </cell>
          <cell r="K29">
            <v>7.25</v>
          </cell>
        </row>
        <row r="30">
          <cell r="B30">
            <v>24</v>
          </cell>
          <cell r="C30" t="str">
            <v>Aoyama</v>
          </cell>
          <cell r="D30" t="str">
            <v>w</v>
          </cell>
          <cell r="E30">
            <v>1</v>
          </cell>
          <cell r="F30" t="str">
            <v>SS</v>
          </cell>
          <cell r="G30" t="str">
            <v>6L</v>
          </cell>
          <cell r="H30">
            <v>0</v>
          </cell>
          <cell r="I30" t="str">
            <v>1271-15370</v>
          </cell>
          <cell r="J30" t="e">
            <v>#N/A</v>
          </cell>
          <cell r="K30">
            <v>0.75</v>
          </cell>
        </row>
        <row r="31">
          <cell r="B31">
            <v>25</v>
          </cell>
          <cell r="C31" t="str">
            <v>AP National</v>
          </cell>
          <cell r="D31" t="str">
            <v>w</v>
          </cell>
          <cell r="E31">
            <v>3</v>
          </cell>
          <cell r="F31" t="str">
            <v>SS</v>
          </cell>
          <cell r="G31" t="str">
            <v>3S</v>
          </cell>
          <cell r="H31" t="str">
            <v>3S</v>
          </cell>
          <cell r="I31" t="str">
            <v>PH01-229</v>
          </cell>
          <cell r="J31" t="str">
            <v>SPRING A</v>
          </cell>
          <cell r="K31">
            <v>1.64</v>
          </cell>
        </row>
        <row r="32">
          <cell r="B32">
            <v>26</v>
          </cell>
          <cell r="C32" t="str">
            <v>AP National</v>
          </cell>
          <cell r="D32" t="str">
            <v>w</v>
          </cell>
          <cell r="E32">
            <v>3</v>
          </cell>
          <cell r="F32" t="str">
            <v>SS</v>
          </cell>
          <cell r="G32" t="str">
            <v>6L</v>
          </cell>
          <cell r="H32" t="str">
            <v>4S</v>
          </cell>
          <cell r="I32" t="str">
            <v>PH02-229</v>
          </cell>
          <cell r="J32" t="str">
            <v>SPRING B</v>
          </cell>
          <cell r="K32">
            <v>0.84</v>
          </cell>
        </row>
        <row r="33">
          <cell r="B33">
            <v>27</v>
          </cell>
          <cell r="C33" t="str">
            <v>AP National</v>
          </cell>
          <cell r="D33" t="str">
            <v>w</v>
          </cell>
          <cell r="E33">
            <v>3</v>
          </cell>
          <cell r="F33" t="str">
            <v>SS</v>
          </cell>
          <cell r="G33" t="str">
            <v>6L</v>
          </cell>
          <cell r="H33" t="str">
            <v>4S</v>
          </cell>
          <cell r="I33" t="str">
            <v>PH03-229</v>
          </cell>
          <cell r="J33" t="str">
            <v>SPRING C</v>
          </cell>
          <cell r="K33">
            <v>0.5</v>
          </cell>
        </row>
        <row r="34">
          <cell r="B34">
            <v>28</v>
          </cell>
          <cell r="C34" t="str">
            <v>AP National</v>
          </cell>
          <cell r="D34" t="str">
            <v>w</v>
          </cell>
          <cell r="E34">
            <v>3</v>
          </cell>
          <cell r="F34" t="str">
            <v>SS</v>
          </cell>
          <cell r="G34">
            <v>0</v>
          </cell>
          <cell r="H34" t="str">
            <v>4S</v>
          </cell>
          <cell r="I34" t="str">
            <v>PH11-229</v>
          </cell>
          <cell r="J34" t="str">
            <v>LOCK SPRING A</v>
          </cell>
          <cell r="K34">
            <v>0.54</v>
          </cell>
        </row>
        <row r="35">
          <cell r="B35">
            <v>29</v>
          </cell>
          <cell r="C35" t="str">
            <v>AP National</v>
          </cell>
          <cell r="D35" t="str">
            <v>w</v>
          </cell>
          <cell r="E35">
            <v>3</v>
          </cell>
          <cell r="F35" t="str">
            <v>TT</v>
          </cell>
          <cell r="G35" t="str">
            <v>6L</v>
          </cell>
          <cell r="H35" t="str">
            <v>5T</v>
          </cell>
          <cell r="I35" t="str">
            <v>QE05T145</v>
          </cell>
          <cell r="J35" t="str">
            <v>SPRING</v>
          </cell>
          <cell r="K35">
            <v>0.85</v>
          </cell>
        </row>
        <row r="36">
          <cell r="B36">
            <v>30</v>
          </cell>
          <cell r="C36" t="str">
            <v>AP National</v>
          </cell>
          <cell r="D36" t="str">
            <v>w</v>
          </cell>
          <cell r="E36">
            <v>3</v>
          </cell>
          <cell r="F36" t="str">
            <v>SS</v>
          </cell>
          <cell r="G36" t="str">
            <v>3ST</v>
          </cell>
          <cell r="H36" t="str">
            <v>3S</v>
          </cell>
          <cell r="I36" t="str">
            <v>SR-186T-929-H</v>
          </cell>
          <cell r="J36" t="str">
            <v>HOOK LEVER SPRING</v>
          </cell>
          <cell r="K36">
            <v>0.56999999999999995</v>
          </cell>
        </row>
        <row r="37">
          <cell r="B37">
            <v>31</v>
          </cell>
          <cell r="C37" t="str">
            <v>AP National</v>
          </cell>
          <cell r="D37" t="str">
            <v>w</v>
          </cell>
          <cell r="E37">
            <v>3</v>
          </cell>
          <cell r="F37" t="str">
            <v>SS</v>
          </cell>
          <cell r="G37" t="str">
            <v>3S</v>
          </cell>
          <cell r="H37" t="str">
            <v>3S</v>
          </cell>
          <cell r="I37" t="str">
            <v>SR-312T-120-H</v>
          </cell>
          <cell r="J37" t="str">
            <v>OUTER SPRING (70a)</v>
          </cell>
          <cell r="K37">
            <v>1.87</v>
          </cell>
        </row>
        <row r="38">
          <cell r="B38">
            <v>32</v>
          </cell>
          <cell r="C38" t="str">
            <v>AP National</v>
          </cell>
          <cell r="D38" t="str">
            <v>w</v>
          </cell>
          <cell r="E38">
            <v>3</v>
          </cell>
          <cell r="F38" t="str">
            <v>SS</v>
          </cell>
          <cell r="G38" t="str">
            <v>3S</v>
          </cell>
          <cell r="H38" t="str">
            <v>3S</v>
          </cell>
          <cell r="I38" t="str">
            <v>SR-312T-244-H</v>
          </cell>
          <cell r="J38" t="str">
            <v>SPRING OUTER CASE (250a)</v>
          </cell>
          <cell r="K38">
            <v>2.38</v>
          </cell>
        </row>
        <row r="39">
          <cell r="B39">
            <v>33</v>
          </cell>
          <cell r="C39" t="str">
            <v>AP National</v>
          </cell>
          <cell r="D39" t="str">
            <v>w</v>
          </cell>
          <cell r="E39">
            <v>3</v>
          </cell>
          <cell r="F39" t="str">
            <v>SS</v>
          </cell>
          <cell r="G39" t="str">
            <v>3ST</v>
          </cell>
          <cell r="H39" t="str">
            <v>3S</v>
          </cell>
          <cell r="I39" t="str">
            <v>SR-312T-544-H</v>
          </cell>
          <cell r="J39" t="str">
            <v>OUTER SPRING</v>
          </cell>
          <cell r="K39">
            <v>2.38</v>
          </cell>
        </row>
        <row r="40">
          <cell r="B40">
            <v>34</v>
          </cell>
          <cell r="C40" t="str">
            <v>AP National</v>
          </cell>
          <cell r="D40" t="str">
            <v>w</v>
          </cell>
          <cell r="E40">
            <v>3</v>
          </cell>
          <cell r="F40" t="str">
            <v>SS</v>
          </cell>
          <cell r="G40" t="str">
            <v>5ST-1</v>
          </cell>
          <cell r="H40" t="str">
            <v>3S</v>
          </cell>
          <cell r="I40" t="str">
            <v>SR313-607-H</v>
          </cell>
          <cell r="J40" t="str">
            <v>INNER SPRING</v>
          </cell>
          <cell r="K40">
            <v>1.28</v>
          </cell>
        </row>
        <row r="41">
          <cell r="B41">
            <v>35</v>
          </cell>
          <cell r="C41" t="str">
            <v>AP National</v>
          </cell>
          <cell r="D41" t="str">
            <v>w</v>
          </cell>
          <cell r="E41">
            <v>3</v>
          </cell>
          <cell r="F41" t="str">
            <v>SS</v>
          </cell>
          <cell r="G41" t="str">
            <v>5T</v>
          </cell>
          <cell r="H41" t="str">
            <v>3S</v>
          </cell>
          <cell r="I41" t="str">
            <v>W0922-01G00</v>
          </cell>
          <cell r="J41" t="str">
            <v>VALVE SPRING</v>
          </cell>
          <cell r="K41">
            <v>3.16</v>
          </cell>
        </row>
        <row r="42">
          <cell r="B42">
            <v>36</v>
          </cell>
          <cell r="C42" t="str">
            <v>AP National</v>
          </cell>
          <cell r="D42" t="str">
            <v>w</v>
          </cell>
          <cell r="E42">
            <v>3</v>
          </cell>
          <cell r="F42" t="str">
            <v>LS</v>
          </cell>
          <cell r="G42" t="str">
            <v>5T</v>
          </cell>
          <cell r="H42" t="str">
            <v>6L</v>
          </cell>
          <cell r="I42" t="str">
            <v>W3441-29300</v>
          </cell>
          <cell r="J42" t="str">
            <v>SUSPENSION SPRING</v>
          </cell>
          <cell r="K42">
            <v>7</v>
          </cell>
        </row>
        <row r="43">
          <cell r="B43">
            <v>37</v>
          </cell>
          <cell r="C43" t="str">
            <v>AP National</v>
          </cell>
          <cell r="D43" t="str">
            <v>w</v>
          </cell>
          <cell r="E43">
            <v>3</v>
          </cell>
          <cell r="F43" t="str">
            <v>TT</v>
          </cell>
          <cell r="G43" t="str">
            <v>5T</v>
          </cell>
          <cell r="H43" t="str">
            <v>5ST-1</v>
          </cell>
          <cell r="I43" t="str">
            <v>W3464-01G00</v>
          </cell>
          <cell r="J43" t="str">
            <v>BRAKE SPRING</v>
          </cell>
          <cell r="K43">
            <v>1.41</v>
          </cell>
        </row>
        <row r="44">
          <cell r="B44">
            <v>38</v>
          </cell>
          <cell r="C44" t="str">
            <v>ATC Thai</v>
          </cell>
          <cell r="D44" t="str">
            <v>t</v>
          </cell>
          <cell r="E44">
            <v>3</v>
          </cell>
          <cell r="F44" t="str">
            <v>LS</v>
          </cell>
          <cell r="G44" t="str">
            <v>5ST-1</v>
          </cell>
          <cell r="H44" t="str">
            <v>6L</v>
          </cell>
          <cell r="I44" t="str">
            <v>WL2042</v>
          </cell>
          <cell r="J44" t="str">
            <v>SPRING</v>
          </cell>
          <cell r="K44">
            <v>8</v>
          </cell>
        </row>
        <row r="45">
          <cell r="B45">
            <v>39</v>
          </cell>
          <cell r="C45" t="str">
            <v>ATC Thai</v>
          </cell>
          <cell r="D45" t="str">
            <v>t</v>
          </cell>
          <cell r="E45">
            <v>3</v>
          </cell>
          <cell r="F45" t="str">
            <v>LS</v>
          </cell>
          <cell r="G45" t="str">
            <v>5ST-1</v>
          </cell>
          <cell r="H45" t="str">
            <v>6L</v>
          </cell>
          <cell r="I45" t="str">
            <v>WL2542</v>
          </cell>
          <cell r="J45" t="str">
            <v>COMPRESSION SPRING</v>
          </cell>
          <cell r="K45">
            <v>12</v>
          </cell>
        </row>
        <row r="46">
          <cell r="B46">
            <v>40</v>
          </cell>
          <cell r="C46" t="str">
            <v>BEW</v>
          </cell>
          <cell r="D46" t="str">
            <v>n</v>
          </cell>
          <cell r="E46">
            <v>1</v>
          </cell>
          <cell r="F46" t="str">
            <v>TT</v>
          </cell>
          <cell r="G46" t="str">
            <v>5TL</v>
          </cell>
          <cell r="H46" t="str">
            <v>5T</v>
          </cell>
          <cell r="I46" t="str">
            <v>HM800012</v>
          </cell>
          <cell r="J46" t="str">
            <v>SPRING</v>
          </cell>
          <cell r="K46">
            <v>6.09</v>
          </cell>
        </row>
        <row r="47">
          <cell r="B47">
            <v>41</v>
          </cell>
          <cell r="C47" t="str">
            <v>BTE</v>
          </cell>
          <cell r="D47" t="str">
            <v>w</v>
          </cell>
          <cell r="E47">
            <v>1</v>
          </cell>
          <cell r="F47" t="str">
            <v>TT</v>
          </cell>
          <cell r="G47" t="str">
            <v>5T</v>
          </cell>
          <cell r="H47" t="str">
            <v>5T</v>
          </cell>
          <cell r="I47" t="str">
            <v>897919-3330</v>
          </cell>
          <cell r="J47" t="str">
            <v>SPRING RETURN</v>
          </cell>
          <cell r="K47">
            <v>8</v>
          </cell>
        </row>
        <row r="48">
          <cell r="B48">
            <v>42</v>
          </cell>
          <cell r="C48" t="str">
            <v xml:space="preserve">Canon </v>
          </cell>
          <cell r="D48" t="str">
            <v>g</v>
          </cell>
          <cell r="E48">
            <v>4</v>
          </cell>
          <cell r="F48" t="str">
            <v>FS</v>
          </cell>
          <cell r="G48" t="str">
            <v>5T</v>
          </cell>
          <cell r="H48" t="str">
            <v>2F-F2</v>
          </cell>
          <cell r="I48" t="str">
            <v>FB1-7262-00T</v>
          </cell>
          <cell r="J48" t="str">
            <v>CONTACT ROLLER</v>
          </cell>
          <cell r="K48">
            <v>3.3</v>
          </cell>
        </row>
        <row r="49">
          <cell r="B49">
            <v>43</v>
          </cell>
          <cell r="C49" t="str">
            <v xml:space="preserve">Canon </v>
          </cell>
          <cell r="D49" t="str">
            <v>g</v>
          </cell>
          <cell r="E49">
            <v>4</v>
          </cell>
          <cell r="F49" t="str">
            <v>FS</v>
          </cell>
          <cell r="G49" t="str">
            <v>6L</v>
          </cell>
          <cell r="H49" t="str">
            <v>2F-F2</v>
          </cell>
          <cell r="I49" t="str">
            <v>FB1-7286-00T</v>
          </cell>
          <cell r="J49" t="str">
            <v>PLATE CONTINUITY</v>
          </cell>
          <cell r="K49">
            <v>2.02</v>
          </cell>
        </row>
        <row r="50">
          <cell r="B50">
            <v>44</v>
          </cell>
          <cell r="C50" t="str">
            <v xml:space="preserve">Canon </v>
          </cell>
          <cell r="D50" t="str">
            <v>g</v>
          </cell>
          <cell r="E50">
            <v>4</v>
          </cell>
          <cell r="F50" t="str">
            <v>FM</v>
          </cell>
          <cell r="G50" t="str">
            <v>6L</v>
          </cell>
          <cell r="H50" t="str">
            <v>2FFM-F2</v>
          </cell>
          <cell r="I50" t="str">
            <v>FB1-7302-00T</v>
          </cell>
          <cell r="J50" t="str">
            <v>SPRING DELI.</v>
          </cell>
          <cell r="K50">
            <v>2.15</v>
          </cell>
        </row>
        <row r="51">
          <cell r="B51">
            <v>45</v>
          </cell>
          <cell r="C51" t="str">
            <v xml:space="preserve">Canon </v>
          </cell>
          <cell r="D51" t="str">
            <v>g</v>
          </cell>
          <cell r="E51">
            <v>4</v>
          </cell>
          <cell r="F51" t="str">
            <v>FM</v>
          </cell>
          <cell r="G51" t="str">
            <v>6L</v>
          </cell>
          <cell r="H51" t="str">
            <v>2FFM-F2</v>
          </cell>
          <cell r="I51" t="str">
            <v>FB1-7361-00T</v>
          </cell>
          <cell r="J51" t="str">
            <v>SPRING LEAF SUS</v>
          </cell>
          <cell r="K51">
            <v>2.5499999999999998</v>
          </cell>
        </row>
        <row r="52">
          <cell r="B52">
            <v>46</v>
          </cell>
          <cell r="C52" t="str">
            <v xml:space="preserve">Canon </v>
          </cell>
          <cell r="D52" t="str">
            <v>g</v>
          </cell>
          <cell r="E52">
            <v>4</v>
          </cell>
          <cell r="F52" t="str">
            <v>FM</v>
          </cell>
          <cell r="G52" t="str">
            <v>6L</v>
          </cell>
          <cell r="H52" t="str">
            <v>2FFM-F2</v>
          </cell>
          <cell r="I52" t="str">
            <v>FB1-7381-00T</v>
          </cell>
          <cell r="J52" t="str">
            <v>RETAINER,SLA</v>
          </cell>
          <cell r="K52">
            <v>1.07</v>
          </cell>
        </row>
        <row r="53">
          <cell r="B53">
            <v>47</v>
          </cell>
          <cell r="C53" t="str">
            <v xml:space="preserve">Canon </v>
          </cell>
          <cell r="D53" t="str">
            <v>g</v>
          </cell>
          <cell r="E53">
            <v>4</v>
          </cell>
          <cell r="F53" t="str">
            <v>FM</v>
          </cell>
          <cell r="G53" t="str">
            <v>6L</v>
          </cell>
          <cell r="H53" t="str">
            <v>2FFM-F2</v>
          </cell>
          <cell r="I53" t="str">
            <v>FB1-7390-00T</v>
          </cell>
          <cell r="J53" t="str">
            <v>SIDE RETAINER,SLA</v>
          </cell>
          <cell r="K53">
            <v>1.07</v>
          </cell>
        </row>
        <row r="54">
          <cell r="B54">
            <v>48</v>
          </cell>
          <cell r="C54" t="str">
            <v xml:space="preserve">Canon </v>
          </cell>
          <cell r="D54" t="str">
            <v>g</v>
          </cell>
          <cell r="E54">
            <v>4</v>
          </cell>
          <cell r="F54" t="str">
            <v>FM</v>
          </cell>
          <cell r="G54" t="str">
            <v>6L</v>
          </cell>
          <cell r="H54" t="str">
            <v>2FFM-F2</v>
          </cell>
          <cell r="I54" t="str">
            <v>FB2-4613-00T</v>
          </cell>
          <cell r="J54" t="str">
            <v>MIRROR 6 MOUNT SPRING F</v>
          </cell>
          <cell r="K54">
            <v>1.48</v>
          </cell>
        </row>
        <row r="55">
          <cell r="B55">
            <v>49</v>
          </cell>
          <cell r="C55" t="str">
            <v xml:space="preserve">Canon </v>
          </cell>
          <cell r="D55" t="str">
            <v>g</v>
          </cell>
          <cell r="E55">
            <v>4</v>
          </cell>
          <cell r="F55" t="str">
            <v>FM</v>
          </cell>
          <cell r="G55" t="str">
            <v>3S</v>
          </cell>
          <cell r="H55" t="str">
            <v>2FFM-F2</v>
          </cell>
          <cell r="I55" t="str">
            <v>FB2-4614-00T</v>
          </cell>
          <cell r="J55" t="str">
            <v>MIRROR 6 SPRING R</v>
          </cell>
          <cell r="K55">
            <v>1.48</v>
          </cell>
        </row>
        <row r="56">
          <cell r="B56">
            <v>50</v>
          </cell>
          <cell r="C56" t="str">
            <v xml:space="preserve">Canon </v>
          </cell>
          <cell r="D56" t="str">
            <v>g</v>
          </cell>
          <cell r="E56">
            <v>4</v>
          </cell>
          <cell r="F56" t="str">
            <v>FM</v>
          </cell>
          <cell r="G56" t="str">
            <v>3S</v>
          </cell>
          <cell r="H56" t="str">
            <v>2FFM-F2</v>
          </cell>
          <cell r="I56" t="str">
            <v>FB2-4658-00T</v>
          </cell>
          <cell r="J56" t="str">
            <v>TERMINAL SPRING 1</v>
          </cell>
          <cell r="K56">
            <v>1.7</v>
          </cell>
        </row>
        <row r="57">
          <cell r="B57">
            <v>51</v>
          </cell>
          <cell r="C57" t="str">
            <v xml:space="preserve">Canon </v>
          </cell>
          <cell r="D57" t="str">
            <v>g</v>
          </cell>
          <cell r="E57">
            <v>4</v>
          </cell>
          <cell r="F57" t="str">
            <v>FM</v>
          </cell>
          <cell r="G57" t="str">
            <v>6L</v>
          </cell>
          <cell r="H57" t="str">
            <v>2FFM-F2</v>
          </cell>
          <cell r="I57" t="str">
            <v>FB2-4659-00T</v>
          </cell>
          <cell r="J57" t="str">
            <v>TERMINAL SPRING 2</v>
          </cell>
          <cell r="K57">
            <v>1.7</v>
          </cell>
        </row>
        <row r="58">
          <cell r="B58">
            <v>52</v>
          </cell>
          <cell r="C58" t="str">
            <v xml:space="preserve">Canon </v>
          </cell>
          <cell r="D58" t="str">
            <v>g</v>
          </cell>
          <cell r="E58">
            <v>4</v>
          </cell>
          <cell r="F58" t="str">
            <v>FM</v>
          </cell>
          <cell r="G58" t="str">
            <v>6L</v>
          </cell>
          <cell r="H58" t="str">
            <v>2FFM-F2</v>
          </cell>
          <cell r="I58" t="str">
            <v>FB2-4662-00T</v>
          </cell>
          <cell r="J58" t="str">
            <v>MIRROR 1 SPRING FRONT</v>
          </cell>
          <cell r="K58">
            <v>1.33</v>
          </cell>
        </row>
        <row r="59">
          <cell r="B59">
            <v>53</v>
          </cell>
          <cell r="C59" t="str">
            <v xml:space="preserve">Canon </v>
          </cell>
          <cell r="D59" t="str">
            <v>g</v>
          </cell>
          <cell r="E59">
            <v>4</v>
          </cell>
          <cell r="F59" t="str">
            <v>FM</v>
          </cell>
          <cell r="G59" t="str">
            <v>6L</v>
          </cell>
          <cell r="H59" t="str">
            <v>2FFM-F2</v>
          </cell>
          <cell r="I59" t="str">
            <v>FB2-4663-00T</v>
          </cell>
          <cell r="J59" t="str">
            <v>MIRROR 1 SPRING REAR</v>
          </cell>
          <cell r="K59">
            <v>1.39</v>
          </cell>
        </row>
        <row r="60">
          <cell r="B60">
            <v>54</v>
          </cell>
          <cell r="C60" t="str">
            <v xml:space="preserve">Canon </v>
          </cell>
          <cell r="D60" t="str">
            <v>g</v>
          </cell>
          <cell r="E60">
            <v>4</v>
          </cell>
          <cell r="F60" t="str">
            <v>FL</v>
          </cell>
          <cell r="G60" t="str">
            <v>6L</v>
          </cell>
          <cell r="H60" t="str">
            <v>1F-F1</v>
          </cell>
          <cell r="I60" t="str">
            <v>FB2-4680-00T</v>
          </cell>
          <cell r="J60" t="str">
            <v>MIRROR 2,3 SPRING FRONT</v>
          </cell>
          <cell r="K60">
            <v>1.99</v>
          </cell>
        </row>
        <row r="61">
          <cell r="B61">
            <v>55</v>
          </cell>
          <cell r="C61" t="str">
            <v xml:space="preserve">Canon </v>
          </cell>
          <cell r="D61" t="str">
            <v>g</v>
          </cell>
          <cell r="E61">
            <v>4</v>
          </cell>
          <cell r="F61" t="str">
            <v>FL</v>
          </cell>
          <cell r="G61" t="str">
            <v>2FFM-F2</v>
          </cell>
          <cell r="H61" t="str">
            <v>1F-F1</v>
          </cell>
          <cell r="I61" t="str">
            <v>FB2-4681-00T</v>
          </cell>
          <cell r="J61" t="str">
            <v>MIRROR 2,3 SPRING REAR</v>
          </cell>
          <cell r="K61">
            <v>2.81</v>
          </cell>
        </row>
        <row r="62">
          <cell r="B62">
            <v>56</v>
          </cell>
          <cell r="C62" t="str">
            <v xml:space="preserve">Canon </v>
          </cell>
          <cell r="D62" t="str">
            <v>g</v>
          </cell>
          <cell r="E62">
            <v>4</v>
          </cell>
          <cell r="F62" t="str">
            <v>FM</v>
          </cell>
          <cell r="G62" t="str">
            <v>2FFM-F2</v>
          </cell>
          <cell r="H62" t="str">
            <v>2FFM-F2</v>
          </cell>
          <cell r="I62" t="str">
            <v>FB2-4692-00T</v>
          </cell>
          <cell r="J62" t="str">
            <v>MIRROR 4 SPRING FRONT</v>
          </cell>
          <cell r="K62">
            <v>1.33</v>
          </cell>
        </row>
        <row r="63">
          <cell r="B63">
            <v>57</v>
          </cell>
          <cell r="C63" t="str">
            <v xml:space="preserve">Canon </v>
          </cell>
          <cell r="D63" t="str">
            <v>g</v>
          </cell>
          <cell r="E63">
            <v>4</v>
          </cell>
          <cell r="F63" t="str">
            <v>FM</v>
          </cell>
          <cell r="G63" t="str">
            <v>2FFM-F2</v>
          </cell>
          <cell r="H63" t="str">
            <v>2FFM-F2</v>
          </cell>
          <cell r="I63" t="str">
            <v>FB2-4693-00T</v>
          </cell>
          <cell r="J63" t="str">
            <v>MIRROR 4 SPRING REAR</v>
          </cell>
          <cell r="K63">
            <v>1.33</v>
          </cell>
        </row>
        <row r="64">
          <cell r="B64">
            <v>58</v>
          </cell>
          <cell r="C64" t="str">
            <v xml:space="preserve">Canon </v>
          </cell>
          <cell r="D64" t="str">
            <v>g</v>
          </cell>
          <cell r="E64">
            <v>4</v>
          </cell>
          <cell r="F64" t="str">
            <v>FM</v>
          </cell>
          <cell r="G64" t="str">
            <v>3S</v>
          </cell>
          <cell r="H64" t="str">
            <v>2FFM-F2</v>
          </cell>
          <cell r="I64" t="str">
            <v>FB2-4694-00T</v>
          </cell>
          <cell r="J64" t="str">
            <v>MIRROR 5 SPRING FRONT</v>
          </cell>
          <cell r="K64">
            <v>1.49</v>
          </cell>
        </row>
        <row r="65">
          <cell r="B65">
            <v>59</v>
          </cell>
          <cell r="C65" t="str">
            <v xml:space="preserve">Canon </v>
          </cell>
          <cell r="D65" t="str">
            <v>g</v>
          </cell>
          <cell r="E65">
            <v>4</v>
          </cell>
          <cell r="F65" t="str">
            <v>FM</v>
          </cell>
          <cell r="G65" t="str">
            <v>6L</v>
          </cell>
          <cell r="H65" t="str">
            <v>2FFM-F2</v>
          </cell>
          <cell r="I65" t="str">
            <v>FB2-4695-00T</v>
          </cell>
          <cell r="J65" t="str">
            <v>MIRROR 5 SPRING REAR</v>
          </cell>
          <cell r="K65">
            <v>1.61</v>
          </cell>
        </row>
        <row r="66">
          <cell r="B66">
            <v>60</v>
          </cell>
          <cell r="C66" t="str">
            <v xml:space="preserve">Canon </v>
          </cell>
          <cell r="D66" t="str">
            <v>g</v>
          </cell>
          <cell r="E66">
            <v>4</v>
          </cell>
          <cell r="F66" t="str">
            <v>FM</v>
          </cell>
          <cell r="G66" t="str">
            <v>6L</v>
          </cell>
          <cell r="H66" t="str">
            <v>2FFM-F2</v>
          </cell>
          <cell r="I66" t="str">
            <v>FB2-4732-00T</v>
          </cell>
          <cell r="J66" t="str">
            <v>LIFTING PREVENT SPRING</v>
          </cell>
          <cell r="K66">
            <v>1.52</v>
          </cell>
        </row>
        <row r="67">
          <cell r="B67">
            <v>61</v>
          </cell>
          <cell r="C67" t="str">
            <v xml:space="preserve">Canon </v>
          </cell>
          <cell r="D67" t="str">
            <v>g</v>
          </cell>
          <cell r="E67">
            <v>4</v>
          </cell>
          <cell r="F67" t="str">
            <v>TT</v>
          </cell>
          <cell r="G67" t="str">
            <v>6L</v>
          </cell>
          <cell r="H67" t="str">
            <v>5T</v>
          </cell>
          <cell r="I67" t="str">
            <v>FB2-4792-00T</v>
          </cell>
          <cell r="J67" t="str">
            <v>STOPPER PARTS</v>
          </cell>
          <cell r="K67">
            <v>2.25</v>
          </cell>
        </row>
        <row r="68">
          <cell r="B68">
            <v>62</v>
          </cell>
          <cell r="C68" t="str">
            <v xml:space="preserve">Canon </v>
          </cell>
          <cell r="D68" t="str">
            <v>g</v>
          </cell>
          <cell r="E68">
            <v>4</v>
          </cell>
          <cell r="F68" t="str">
            <v>FL</v>
          </cell>
          <cell r="G68" t="str">
            <v>3S</v>
          </cell>
          <cell r="H68" t="str">
            <v>1F-F1</v>
          </cell>
          <cell r="I68" t="str">
            <v>FB2-4875-00T</v>
          </cell>
          <cell r="J68" t="str">
            <v>LEVER EARTH PLATE</v>
          </cell>
          <cell r="K68">
            <v>3.06</v>
          </cell>
        </row>
        <row r="69">
          <cell r="B69">
            <v>63</v>
          </cell>
          <cell r="C69" t="str">
            <v xml:space="preserve">Canon </v>
          </cell>
          <cell r="D69" t="str">
            <v>g</v>
          </cell>
          <cell r="E69">
            <v>4</v>
          </cell>
          <cell r="F69" t="str">
            <v>TT</v>
          </cell>
          <cell r="G69" t="str">
            <v>6L</v>
          </cell>
          <cell r="H69" t="str">
            <v>5T</v>
          </cell>
          <cell r="I69" t="str">
            <v>FB2-4877-00T</v>
          </cell>
          <cell r="J69" t="str">
            <v>HOOK SPRING</v>
          </cell>
          <cell r="K69">
            <v>3.7</v>
          </cell>
        </row>
        <row r="70">
          <cell r="B70">
            <v>64</v>
          </cell>
          <cell r="C70" t="str">
            <v xml:space="preserve">Canon </v>
          </cell>
          <cell r="D70" t="str">
            <v>g</v>
          </cell>
          <cell r="E70">
            <v>4</v>
          </cell>
          <cell r="F70" t="str">
            <v>FL</v>
          </cell>
          <cell r="G70" t="str">
            <v>6L</v>
          </cell>
          <cell r="H70" t="str">
            <v>1F-F1</v>
          </cell>
          <cell r="I70" t="str">
            <v>FB2-4939-00T</v>
          </cell>
          <cell r="J70" t="str">
            <v>POWER EARTH SPRING</v>
          </cell>
          <cell r="K70">
            <v>2.38</v>
          </cell>
        </row>
        <row r="71">
          <cell r="B71">
            <v>65</v>
          </cell>
          <cell r="C71" t="str">
            <v xml:space="preserve">Canon </v>
          </cell>
          <cell r="D71" t="str">
            <v>g</v>
          </cell>
          <cell r="E71">
            <v>4</v>
          </cell>
          <cell r="F71" t="str">
            <v>TT</v>
          </cell>
          <cell r="H71" t="str">
            <v>5TCC</v>
          </cell>
          <cell r="I71" t="str">
            <v>FB2-5163-00T</v>
          </cell>
          <cell r="J71" t="str">
            <v>REGISTRATION CLUTCH</v>
          </cell>
          <cell r="K71">
            <v>4.05</v>
          </cell>
        </row>
        <row r="72">
          <cell r="B72">
            <v>66</v>
          </cell>
          <cell r="C72" t="str">
            <v xml:space="preserve">Canon </v>
          </cell>
          <cell r="D72" t="str">
            <v>g</v>
          </cell>
          <cell r="E72">
            <v>4</v>
          </cell>
          <cell r="F72" t="str">
            <v>FS</v>
          </cell>
          <cell r="H72" t="str">
            <v>2F-F2</v>
          </cell>
          <cell r="I72" t="str">
            <v>FB2-9575-00T</v>
          </cell>
          <cell r="J72" t="str">
            <v>CONDUCTIVE PLATE</v>
          </cell>
          <cell r="K72">
            <v>0.85</v>
          </cell>
        </row>
        <row r="73">
          <cell r="B73">
            <v>67</v>
          </cell>
          <cell r="C73" t="str">
            <v xml:space="preserve">Canon </v>
          </cell>
          <cell r="D73" t="str">
            <v>g</v>
          </cell>
          <cell r="E73">
            <v>4</v>
          </cell>
          <cell r="F73" t="str">
            <v>TT</v>
          </cell>
          <cell r="G73" t="str">
            <v>2FTAP-F3</v>
          </cell>
          <cell r="H73" t="str">
            <v>5TCC</v>
          </cell>
          <cell r="I73" t="str">
            <v>FB3-3316-00T</v>
          </cell>
          <cell r="J73" t="str">
            <v>BELT COLLAR SPRING</v>
          </cell>
          <cell r="K73">
            <v>5.25</v>
          </cell>
        </row>
        <row r="74">
          <cell r="B74">
            <v>68</v>
          </cell>
          <cell r="C74" t="str">
            <v xml:space="preserve">Canon </v>
          </cell>
          <cell r="D74" t="str">
            <v>g</v>
          </cell>
          <cell r="E74">
            <v>4</v>
          </cell>
          <cell r="F74" t="str">
            <v>TT</v>
          </cell>
          <cell r="G74" t="str">
            <v>2FTAP-F3</v>
          </cell>
          <cell r="H74" t="str">
            <v>5T</v>
          </cell>
          <cell r="I74" t="str">
            <v>FB3-3397-00T</v>
          </cell>
          <cell r="J74" t="str">
            <v>SUB TRAY</v>
          </cell>
          <cell r="K74">
            <v>5.53</v>
          </cell>
        </row>
        <row r="75">
          <cell r="B75">
            <v>69</v>
          </cell>
          <cell r="C75" t="str">
            <v xml:space="preserve">Canon </v>
          </cell>
          <cell r="D75" t="str">
            <v>g</v>
          </cell>
          <cell r="E75">
            <v>4</v>
          </cell>
          <cell r="F75" t="str">
            <v>FL</v>
          </cell>
          <cell r="G75" t="str">
            <v>2F-F2</v>
          </cell>
          <cell r="H75" t="str">
            <v>1F-F1</v>
          </cell>
          <cell r="I75" t="str">
            <v>FB4-0049-00T</v>
          </cell>
          <cell r="J75" t="str">
            <v>DELIVERY DOOR SWING SPRI</v>
          </cell>
          <cell r="K75">
            <v>4.1500000000000004</v>
          </cell>
        </row>
        <row r="76">
          <cell r="B76">
            <v>70</v>
          </cell>
          <cell r="C76" t="str">
            <v xml:space="preserve">Canon </v>
          </cell>
          <cell r="D76" t="str">
            <v>g</v>
          </cell>
          <cell r="E76">
            <v>4</v>
          </cell>
          <cell r="F76" t="str">
            <v>SS</v>
          </cell>
          <cell r="G76" t="str">
            <v>6L</v>
          </cell>
          <cell r="H76" t="str">
            <v>4S</v>
          </cell>
          <cell r="I76" t="str">
            <v>FS5-2332-00T</v>
          </cell>
          <cell r="J76" t="str">
            <v>SPRING PAPER LIFTING</v>
          </cell>
          <cell r="K76">
            <v>0.28999999999999998</v>
          </cell>
        </row>
        <row r="77">
          <cell r="B77">
            <v>71</v>
          </cell>
          <cell r="C77" t="str">
            <v xml:space="preserve">Canon </v>
          </cell>
          <cell r="D77" t="str">
            <v>g</v>
          </cell>
          <cell r="E77">
            <v>4</v>
          </cell>
          <cell r="F77" t="str">
            <v>SS</v>
          </cell>
          <cell r="G77" t="str">
            <v>3S</v>
          </cell>
          <cell r="H77" t="str">
            <v>4S</v>
          </cell>
          <cell r="I77" t="str">
            <v>FS5-2333-00T</v>
          </cell>
          <cell r="J77" t="str">
            <v>SPRING SEPARATION PAD</v>
          </cell>
          <cell r="K77">
            <v>0.16</v>
          </cell>
        </row>
        <row r="78">
          <cell r="B78">
            <v>72</v>
          </cell>
          <cell r="C78" t="str">
            <v xml:space="preserve">Canon </v>
          </cell>
          <cell r="D78" t="str">
            <v>g</v>
          </cell>
          <cell r="E78">
            <v>4</v>
          </cell>
          <cell r="F78" t="str">
            <v>SS</v>
          </cell>
          <cell r="G78" t="str">
            <v>2F-F2</v>
          </cell>
          <cell r="H78" t="str">
            <v>3S</v>
          </cell>
          <cell r="I78" t="str">
            <v>FS5-2336-00T</v>
          </cell>
          <cell r="J78" t="str">
            <v>SPRING COMPRESSION</v>
          </cell>
          <cell r="K78">
            <v>0.36</v>
          </cell>
        </row>
        <row r="79">
          <cell r="B79">
            <v>73</v>
          </cell>
          <cell r="C79" t="str">
            <v xml:space="preserve">Canon </v>
          </cell>
          <cell r="D79" t="str">
            <v>g</v>
          </cell>
          <cell r="E79">
            <v>4</v>
          </cell>
          <cell r="F79" t="str">
            <v>SS</v>
          </cell>
          <cell r="G79" t="str">
            <v>2F-F2</v>
          </cell>
          <cell r="H79" t="str">
            <v>4S</v>
          </cell>
          <cell r="I79" t="str">
            <v>FS5-2337-00T</v>
          </cell>
          <cell r="J79" t="str">
            <v>SPRING FRAME UPPER C1440</v>
          </cell>
          <cell r="K79">
            <v>0.12</v>
          </cell>
        </row>
        <row r="80">
          <cell r="B80">
            <v>74</v>
          </cell>
          <cell r="C80" t="str">
            <v xml:space="preserve">Canon </v>
          </cell>
          <cell r="D80" t="str">
            <v>g</v>
          </cell>
          <cell r="E80">
            <v>4</v>
          </cell>
          <cell r="F80" t="str">
            <v>SS</v>
          </cell>
          <cell r="G80" t="str">
            <v>2F-F2</v>
          </cell>
          <cell r="H80" t="str">
            <v>4S</v>
          </cell>
          <cell r="I80" t="str">
            <v>FS5-2342-00T</v>
          </cell>
          <cell r="J80" t="str">
            <v>SPRING N</v>
          </cell>
          <cell r="K80">
            <v>0.18</v>
          </cell>
        </row>
        <row r="81">
          <cell r="B81">
            <v>75</v>
          </cell>
          <cell r="C81" t="str">
            <v xml:space="preserve">Canon </v>
          </cell>
          <cell r="D81" t="str">
            <v>g</v>
          </cell>
          <cell r="E81">
            <v>4</v>
          </cell>
          <cell r="F81" t="str">
            <v>SS</v>
          </cell>
          <cell r="G81" t="str">
            <v>2F-F2</v>
          </cell>
          <cell r="H81" t="str">
            <v>3S</v>
          </cell>
          <cell r="I81" t="str">
            <v>FS5-2344-00T</v>
          </cell>
          <cell r="J81" t="str">
            <v>SPRING LIMITTER</v>
          </cell>
          <cell r="K81">
            <v>0.78</v>
          </cell>
        </row>
        <row r="82">
          <cell r="B82">
            <v>76</v>
          </cell>
          <cell r="C82" t="str">
            <v xml:space="preserve">Canon </v>
          </cell>
          <cell r="D82" t="str">
            <v>g</v>
          </cell>
          <cell r="E82">
            <v>4</v>
          </cell>
          <cell r="F82" t="str">
            <v>TT</v>
          </cell>
          <cell r="G82" t="str">
            <v>2F-F2</v>
          </cell>
          <cell r="H82" t="str">
            <v>5TCC</v>
          </cell>
          <cell r="I82" t="str">
            <v>FS5-2351-00T</v>
          </cell>
          <cell r="J82" t="str">
            <v>SPRING CLUTCH CC1440</v>
          </cell>
          <cell r="K82">
            <v>4.05</v>
          </cell>
        </row>
        <row r="83">
          <cell r="B83">
            <v>77</v>
          </cell>
          <cell r="C83" t="str">
            <v xml:space="preserve">Canon </v>
          </cell>
          <cell r="D83" t="str">
            <v>g</v>
          </cell>
          <cell r="E83">
            <v>4</v>
          </cell>
          <cell r="F83" t="str">
            <v>SS</v>
          </cell>
          <cell r="G83" t="str">
            <v>2F-F2</v>
          </cell>
          <cell r="H83" t="str">
            <v>4S</v>
          </cell>
          <cell r="I83" t="str">
            <v>FS5-2355-00T</v>
          </cell>
          <cell r="J83" t="str">
            <v>SPRING HOOK</v>
          </cell>
          <cell r="K83">
            <v>0.19</v>
          </cell>
        </row>
        <row r="84">
          <cell r="B84">
            <v>78</v>
          </cell>
          <cell r="C84" t="str">
            <v xml:space="preserve">Canon </v>
          </cell>
          <cell r="D84" t="str">
            <v>g</v>
          </cell>
          <cell r="E84">
            <v>4</v>
          </cell>
          <cell r="F84" t="str">
            <v>LS</v>
          </cell>
          <cell r="G84" t="str">
            <v>2F-F2</v>
          </cell>
          <cell r="H84" t="str">
            <v>6L</v>
          </cell>
          <cell r="I84" t="str">
            <v>FS5-2804-00T</v>
          </cell>
          <cell r="J84" t="str">
            <v>HINGE SPRING A</v>
          </cell>
          <cell r="K84">
            <v>12.8</v>
          </cell>
        </row>
        <row r="85">
          <cell r="B85">
            <v>79</v>
          </cell>
          <cell r="C85" t="str">
            <v xml:space="preserve">Canon </v>
          </cell>
          <cell r="D85" t="str">
            <v>g</v>
          </cell>
          <cell r="E85">
            <v>4</v>
          </cell>
          <cell r="F85" t="str">
            <v>LS</v>
          </cell>
          <cell r="G85" t="str">
            <v>2F-F2</v>
          </cell>
          <cell r="H85" t="str">
            <v>6L</v>
          </cell>
          <cell r="I85" t="str">
            <v>FS5-2805-00T</v>
          </cell>
          <cell r="J85" t="str">
            <v>HINGE SPRING B</v>
          </cell>
          <cell r="K85">
            <v>13.86</v>
          </cell>
        </row>
        <row r="86">
          <cell r="B86">
            <v>80</v>
          </cell>
          <cell r="C86" t="str">
            <v xml:space="preserve">Canon </v>
          </cell>
          <cell r="D86" t="str">
            <v>g</v>
          </cell>
          <cell r="E86">
            <v>4</v>
          </cell>
          <cell r="F86" t="str">
            <v>SS</v>
          </cell>
          <cell r="G86">
            <v>0</v>
          </cell>
          <cell r="H86" t="str">
            <v>3S</v>
          </cell>
          <cell r="I86" t="str">
            <v>FS5-2806-00T</v>
          </cell>
          <cell r="J86" t="str">
            <v>HINGE SPRING C</v>
          </cell>
          <cell r="K86">
            <v>8.56</v>
          </cell>
        </row>
        <row r="87">
          <cell r="B87">
            <v>81</v>
          </cell>
          <cell r="C87" t="str">
            <v xml:space="preserve">Canon </v>
          </cell>
          <cell r="D87" t="str">
            <v>g</v>
          </cell>
          <cell r="E87">
            <v>4</v>
          </cell>
          <cell r="F87" t="str">
            <v>LS</v>
          </cell>
          <cell r="G87" t="str">
            <v>3S</v>
          </cell>
          <cell r="H87" t="str">
            <v>6L</v>
          </cell>
          <cell r="I87" t="str">
            <v>FS6-2232-00T</v>
          </cell>
          <cell r="J87" t="str">
            <v>HINGE SPRING D</v>
          </cell>
          <cell r="K87">
            <v>12.14</v>
          </cell>
        </row>
        <row r="88">
          <cell r="B88">
            <v>82</v>
          </cell>
          <cell r="C88" t="str">
            <v xml:space="preserve">Canon </v>
          </cell>
          <cell r="D88" t="str">
            <v>g</v>
          </cell>
          <cell r="E88">
            <v>4</v>
          </cell>
          <cell r="F88" t="str">
            <v>SS</v>
          </cell>
          <cell r="G88" t="str">
            <v>1F-F1</v>
          </cell>
          <cell r="H88" t="str">
            <v>3S</v>
          </cell>
          <cell r="I88" t="str">
            <v>FS6-2234-00T</v>
          </cell>
          <cell r="J88" t="str">
            <v>HINGE SPRING F</v>
          </cell>
          <cell r="K88">
            <v>9.58</v>
          </cell>
        </row>
        <row r="89">
          <cell r="B89">
            <v>83</v>
          </cell>
          <cell r="C89" t="str">
            <v xml:space="preserve">Canon </v>
          </cell>
          <cell r="D89" t="str">
            <v>g</v>
          </cell>
          <cell r="E89">
            <v>4</v>
          </cell>
          <cell r="F89" t="str">
            <v>TT</v>
          </cell>
          <cell r="G89" t="str">
            <v>6LSTOP</v>
          </cell>
          <cell r="H89" t="str">
            <v>5TCC</v>
          </cell>
          <cell r="I89" t="str">
            <v>HS5-2027-00T</v>
          </cell>
          <cell r="J89" t="str">
            <v>SPRING CLUTCH R</v>
          </cell>
          <cell r="K89">
            <v>4.93</v>
          </cell>
        </row>
        <row r="90">
          <cell r="B90">
            <v>84</v>
          </cell>
          <cell r="C90" t="str">
            <v xml:space="preserve">Canon </v>
          </cell>
          <cell r="D90" t="str">
            <v>g</v>
          </cell>
          <cell r="E90">
            <v>4</v>
          </cell>
          <cell r="F90" t="str">
            <v>FM</v>
          </cell>
          <cell r="H90" t="str">
            <v>2FFM-F2</v>
          </cell>
          <cell r="I90" t="str">
            <v>QB1-0464-00T</v>
          </cell>
          <cell r="J90" t="str">
            <v>BRADE HOLDING PARTS</v>
          </cell>
          <cell r="K90">
            <v>0.48</v>
          </cell>
        </row>
        <row r="91">
          <cell r="B91">
            <v>85</v>
          </cell>
          <cell r="C91" t="str">
            <v xml:space="preserve">Canon </v>
          </cell>
          <cell r="D91" t="str">
            <v>g</v>
          </cell>
          <cell r="E91">
            <v>4</v>
          </cell>
          <cell r="F91" t="str">
            <v>FM</v>
          </cell>
          <cell r="G91" t="str">
            <v>CKD</v>
          </cell>
          <cell r="H91" t="str">
            <v>2FFM-F2</v>
          </cell>
          <cell r="I91" t="str">
            <v>QB1-3052-00T</v>
          </cell>
          <cell r="J91" t="str">
            <v>BRADE HOLDING PART</v>
          </cell>
          <cell r="K91">
            <v>0.66</v>
          </cell>
        </row>
        <row r="92">
          <cell r="B92">
            <v>86</v>
          </cell>
          <cell r="C92" t="str">
            <v xml:space="preserve">Canon </v>
          </cell>
          <cell r="D92" t="str">
            <v>g</v>
          </cell>
          <cell r="E92">
            <v>4</v>
          </cell>
          <cell r="F92" t="str">
            <v>FM</v>
          </cell>
          <cell r="G92" t="str">
            <v>3S</v>
          </cell>
          <cell r="H92" t="str">
            <v>2FFM-F2</v>
          </cell>
          <cell r="I92" t="str">
            <v>QB1-3720-00T</v>
          </cell>
          <cell r="J92" t="str">
            <v>BLADE HOLDER</v>
          </cell>
          <cell r="K92">
            <v>0.61</v>
          </cell>
        </row>
        <row r="93">
          <cell r="B93">
            <v>87</v>
          </cell>
          <cell r="C93" t="str">
            <v xml:space="preserve">Canon </v>
          </cell>
          <cell r="D93" t="str">
            <v>g</v>
          </cell>
          <cell r="E93">
            <v>4</v>
          </cell>
          <cell r="F93" t="str">
            <v>FM</v>
          </cell>
          <cell r="H93" t="str">
            <v>2FFM-F2</v>
          </cell>
          <cell r="I93" t="str">
            <v>QB1-3896-00T</v>
          </cell>
          <cell r="J93" t="str">
            <v>GUIDE SPRING</v>
          </cell>
          <cell r="K93">
            <v>1.29</v>
          </cell>
        </row>
        <row r="94">
          <cell r="B94">
            <v>88</v>
          </cell>
          <cell r="C94" t="str">
            <v xml:space="preserve">Canon </v>
          </cell>
          <cell r="D94" t="str">
            <v>g</v>
          </cell>
          <cell r="E94">
            <v>4</v>
          </cell>
          <cell r="F94" t="str">
            <v>FM</v>
          </cell>
          <cell r="G94" t="str">
            <v>5T</v>
          </cell>
          <cell r="H94" t="str">
            <v>2FFM-F2</v>
          </cell>
          <cell r="I94" t="str">
            <v>QB1-4341-00T</v>
          </cell>
          <cell r="J94" t="str">
            <v>BLADE RETAINER</v>
          </cell>
          <cell r="K94">
            <v>0.6</v>
          </cell>
        </row>
        <row r="95">
          <cell r="B95">
            <v>89</v>
          </cell>
          <cell r="C95" t="str">
            <v>Centralize</v>
          </cell>
          <cell r="D95" t="str">
            <v>t</v>
          </cell>
          <cell r="E95">
            <v>2</v>
          </cell>
          <cell r="F95" t="str">
            <v>TT</v>
          </cell>
          <cell r="H95" t="str">
            <v>5ST-1</v>
          </cell>
          <cell r="I95" t="str">
            <v>45133-028-0000</v>
          </cell>
          <cell r="J95" t="str">
            <v>SPRING BRAKE SHOE</v>
          </cell>
          <cell r="K95">
            <v>1.3</v>
          </cell>
        </row>
        <row r="96">
          <cell r="B96">
            <v>90</v>
          </cell>
          <cell r="C96" t="str">
            <v>CKD Thai</v>
          </cell>
          <cell r="D96" t="str">
            <v>p</v>
          </cell>
          <cell r="E96">
            <v>5</v>
          </cell>
          <cell r="F96" t="str">
            <v>SS</v>
          </cell>
          <cell r="H96" t="str">
            <v>4S</v>
          </cell>
          <cell r="I96" t="str">
            <v>J248-10667</v>
          </cell>
          <cell r="J96" t="str">
            <v>SPRING</v>
          </cell>
          <cell r="K96">
            <v>0.22</v>
          </cell>
        </row>
        <row r="97">
          <cell r="B97">
            <v>91</v>
          </cell>
          <cell r="C97" t="str">
            <v>CKD Thai</v>
          </cell>
          <cell r="D97" t="str">
            <v>p</v>
          </cell>
          <cell r="E97">
            <v>5</v>
          </cell>
          <cell r="F97" t="str">
            <v>SS</v>
          </cell>
          <cell r="H97" t="str">
            <v>4S</v>
          </cell>
          <cell r="I97" t="str">
            <v>J249-10010</v>
          </cell>
          <cell r="J97" t="str">
            <v>SPRING</v>
          </cell>
          <cell r="K97">
            <v>0.22</v>
          </cell>
        </row>
        <row r="98">
          <cell r="B98">
            <v>92</v>
          </cell>
          <cell r="C98" t="str">
            <v>Complete</v>
          </cell>
          <cell r="D98" t="str">
            <v>w</v>
          </cell>
          <cell r="E98">
            <v>1</v>
          </cell>
          <cell r="F98" t="str">
            <v>SS</v>
          </cell>
          <cell r="G98" t="str">
            <v>3S</v>
          </cell>
          <cell r="H98" t="str">
            <v>3S</v>
          </cell>
          <cell r="I98" t="str">
            <v>J-260-0024</v>
          </cell>
          <cell r="J98" t="str">
            <v>STOPPER RING</v>
          </cell>
          <cell r="K98">
            <v>0.3</v>
          </cell>
        </row>
        <row r="99">
          <cell r="B99">
            <v>93</v>
          </cell>
          <cell r="C99" t="str">
            <v>Complete</v>
          </cell>
          <cell r="D99" t="str">
            <v>w</v>
          </cell>
          <cell r="E99">
            <v>1</v>
          </cell>
          <cell r="F99" t="str">
            <v>SS</v>
          </cell>
          <cell r="G99" t="str">
            <v>3S</v>
          </cell>
          <cell r="H99" t="str">
            <v>3S</v>
          </cell>
          <cell r="I99" t="str">
            <v>J-260-0032</v>
          </cell>
          <cell r="J99" t="str">
            <v>SNAB RING-A</v>
          </cell>
          <cell r="K99">
            <v>0.75</v>
          </cell>
        </row>
        <row r="100">
          <cell r="B100">
            <v>94</v>
          </cell>
          <cell r="C100" t="str">
            <v>Complete</v>
          </cell>
          <cell r="D100" t="str">
            <v>w</v>
          </cell>
          <cell r="E100">
            <v>1</v>
          </cell>
          <cell r="F100" t="str">
            <v>SS</v>
          </cell>
          <cell r="G100" t="str">
            <v>6L-VALVE</v>
          </cell>
          <cell r="H100" t="str">
            <v>3S</v>
          </cell>
          <cell r="I100" t="str">
            <v>J-260-0036</v>
          </cell>
          <cell r="J100" t="str">
            <v>SNAB RING-B</v>
          </cell>
          <cell r="K100">
            <v>0.75</v>
          </cell>
        </row>
        <row r="101">
          <cell r="B101">
            <v>95</v>
          </cell>
          <cell r="C101" t="str">
            <v>Complete</v>
          </cell>
          <cell r="D101" t="str">
            <v>w</v>
          </cell>
          <cell r="E101">
            <v>1</v>
          </cell>
          <cell r="F101" t="str">
            <v>LS</v>
          </cell>
          <cell r="G101" t="str">
            <v>6L-VALVE</v>
          </cell>
          <cell r="H101" t="str">
            <v>6L</v>
          </cell>
          <cell r="I101" t="str">
            <v>S-246-0535</v>
          </cell>
          <cell r="J101" t="str">
            <v>SPRING SAFETY VALVE</v>
          </cell>
          <cell r="K101">
            <v>3.35</v>
          </cell>
        </row>
        <row r="102">
          <cell r="B102">
            <v>96</v>
          </cell>
          <cell r="C102" t="str">
            <v>Daisin</v>
          </cell>
          <cell r="D102" t="str">
            <v>t</v>
          </cell>
          <cell r="E102">
            <v>2</v>
          </cell>
          <cell r="F102" t="str">
            <v>TT</v>
          </cell>
          <cell r="G102" t="str">
            <v>6L-VALVE</v>
          </cell>
          <cell r="H102" t="str">
            <v>5ST-1</v>
          </cell>
          <cell r="I102" t="str">
            <v>45133-028-0000-DSK</v>
          </cell>
          <cell r="J102" t="str">
            <v>SPRING BRAKE SHOE</v>
          </cell>
          <cell r="K102">
            <v>1.05</v>
          </cell>
        </row>
        <row r="103">
          <cell r="B103">
            <v>97</v>
          </cell>
          <cell r="C103" t="str">
            <v>Denso</v>
          </cell>
          <cell r="D103" t="str">
            <v>p</v>
          </cell>
          <cell r="E103">
            <v>1</v>
          </cell>
          <cell r="F103" t="str">
            <v>SS</v>
          </cell>
          <cell r="G103" t="str">
            <v>CKD</v>
          </cell>
          <cell r="H103" t="str">
            <v>4S</v>
          </cell>
          <cell r="I103" t="str">
            <v>TG028308-5120</v>
          </cell>
          <cell r="J103" t="str">
            <v>SPG. CLUTCH</v>
          </cell>
          <cell r="K103">
            <v>1.45</v>
          </cell>
        </row>
        <row r="104">
          <cell r="B104">
            <v>98</v>
          </cell>
          <cell r="C104" t="str">
            <v>Denso</v>
          </cell>
          <cell r="D104" t="str">
            <v>p</v>
          </cell>
          <cell r="E104">
            <v>1</v>
          </cell>
          <cell r="F104" t="str">
            <v>SS</v>
          </cell>
          <cell r="G104" t="str">
            <v>6L-VALVE</v>
          </cell>
          <cell r="H104" t="str">
            <v>4S</v>
          </cell>
          <cell r="I104" t="str">
            <v>TG028520-5010</v>
          </cell>
          <cell r="J104" t="str">
            <v>SPRING, BRUSH</v>
          </cell>
          <cell r="K104">
            <v>0.85</v>
          </cell>
        </row>
        <row r="105">
          <cell r="B105">
            <v>99</v>
          </cell>
          <cell r="C105" t="str">
            <v>Denso</v>
          </cell>
          <cell r="D105" t="str">
            <v>p</v>
          </cell>
          <cell r="E105">
            <v>1</v>
          </cell>
          <cell r="F105" t="str">
            <v>SS</v>
          </cell>
          <cell r="G105" t="str">
            <v>6L-VALVE</v>
          </cell>
          <cell r="H105" t="str">
            <v>3S</v>
          </cell>
          <cell r="I105" t="str">
            <v>TG053659-7010</v>
          </cell>
          <cell r="J105" t="str">
            <v>SPRING RETURN</v>
          </cell>
          <cell r="K105">
            <v>1.05</v>
          </cell>
        </row>
        <row r="106">
          <cell r="B106">
            <v>100</v>
          </cell>
          <cell r="C106" t="str">
            <v>Denso</v>
          </cell>
          <cell r="D106" t="str">
            <v>p</v>
          </cell>
          <cell r="E106">
            <v>1</v>
          </cell>
          <cell r="F106" t="str">
            <v>SS</v>
          </cell>
          <cell r="G106" t="str">
            <v>6LSTOP</v>
          </cell>
          <cell r="H106" t="str">
            <v>3S</v>
          </cell>
          <cell r="I106" t="str">
            <v>TG053672-7010</v>
          </cell>
          <cell r="J106" t="str">
            <v>SPRING CONTACT</v>
          </cell>
          <cell r="K106">
            <v>1.1499999999999999</v>
          </cell>
        </row>
        <row r="107">
          <cell r="B107">
            <v>101</v>
          </cell>
          <cell r="C107" t="str">
            <v>Denso</v>
          </cell>
          <cell r="D107" t="str">
            <v>p</v>
          </cell>
          <cell r="E107">
            <v>1</v>
          </cell>
          <cell r="F107" t="str">
            <v>TT</v>
          </cell>
          <cell r="G107" t="str">
            <v>6LSTOP</v>
          </cell>
          <cell r="H107" t="str">
            <v>7SUB-TNC</v>
          </cell>
          <cell r="I107" t="str">
            <v>TG059252-0081</v>
          </cell>
          <cell r="J107" t="str">
            <v>SPRING,COIL</v>
          </cell>
          <cell r="K107">
            <v>0.75</v>
          </cell>
        </row>
        <row r="108">
          <cell r="B108">
            <v>102</v>
          </cell>
          <cell r="C108" t="str">
            <v>Denso</v>
          </cell>
          <cell r="D108" t="str">
            <v>p</v>
          </cell>
          <cell r="E108">
            <v>1</v>
          </cell>
          <cell r="F108" t="str">
            <v>TT</v>
          </cell>
          <cell r="G108" t="str">
            <v>3S</v>
          </cell>
          <cell r="H108" t="str">
            <v>7SUB-TNC</v>
          </cell>
          <cell r="I108" t="str">
            <v>TG059252-0091</v>
          </cell>
          <cell r="J108">
            <v>4.2</v>
          </cell>
          <cell r="K108">
            <v>2200</v>
          </cell>
        </row>
        <row r="109">
          <cell r="B109">
            <v>103</v>
          </cell>
          <cell r="C109" t="str">
            <v>Denso</v>
          </cell>
          <cell r="D109" t="str">
            <v>p</v>
          </cell>
          <cell r="E109">
            <v>1</v>
          </cell>
          <cell r="F109" t="str">
            <v>SS</v>
          </cell>
          <cell r="H109" t="str">
            <v>3S</v>
          </cell>
          <cell r="I109" t="str">
            <v>TG809072-0030</v>
          </cell>
          <cell r="J109" t="str">
            <v>RING,SNAP</v>
          </cell>
          <cell r="K109">
            <v>0.4</v>
          </cell>
        </row>
        <row r="110">
          <cell r="B110">
            <v>104</v>
          </cell>
          <cell r="C110" t="str">
            <v>Denso</v>
          </cell>
          <cell r="D110" t="str">
            <v>p</v>
          </cell>
          <cell r="E110">
            <v>1</v>
          </cell>
          <cell r="F110" t="str">
            <v>SS</v>
          </cell>
          <cell r="H110" t="str">
            <v>3S</v>
          </cell>
          <cell r="I110" t="str">
            <v>TG949072-1360</v>
          </cell>
          <cell r="J110" t="str">
            <v>RING,SNAP</v>
          </cell>
          <cell r="K110">
            <v>0.3</v>
          </cell>
        </row>
        <row r="111">
          <cell r="B111">
            <v>105</v>
          </cell>
          <cell r="C111" t="str">
            <v>Denso</v>
          </cell>
          <cell r="D111" t="str">
            <v>p</v>
          </cell>
          <cell r="E111">
            <v>1</v>
          </cell>
          <cell r="F111" t="str">
            <v>SS</v>
          </cell>
          <cell r="H111" t="str">
            <v>3S</v>
          </cell>
          <cell r="I111" t="str">
            <v>TG949170-3371</v>
          </cell>
          <cell r="J111">
            <v>2.94</v>
          </cell>
          <cell r="K111">
            <v>5100</v>
          </cell>
        </row>
        <row r="112">
          <cell r="B112">
            <v>106</v>
          </cell>
          <cell r="C112" t="str">
            <v>Denso</v>
          </cell>
          <cell r="D112" t="str">
            <v>p</v>
          </cell>
          <cell r="E112">
            <v>1</v>
          </cell>
          <cell r="F112" t="str">
            <v>SS</v>
          </cell>
          <cell r="H112" t="str">
            <v>4ST</v>
          </cell>
          <cell r="I112" t="str">
            <v>TG949170-4070</v>
          </cell>
          <cell r="J112">
            <v>1.08</v>
          </cell>
          <cell r="K112">
            <v>1700</v>
          </cell>
        </row>
        <row r="113">
          <cell r="B113">
            <v>107</v>
          </cell>
          <cell r="C113" t="str">
            <v>Eagle Industry</v>
          </cell>
          <cell r="D113" t="str">
            <v>p</v>
          </cell>
          <cell r="E113">
            <v>1</v>
          </cell>
          <cell r="F113" t="str">
            <v>RV</v>
          </cell>
          <cell r="H113" t="str">
            <v>2FL-F3</v>
          </cell>
          <cell r="I113" t="str">
            <v>EL2460AOO</v>
          </cell>
          <cell r="J113" t="str">
            <v>VALVE</v>
          </cell>
          <cell r="K113">
            <v>11</v>
          </cell>
        </row>
        <row r="114">
          <cell r="B114">
            <v>108</v>
          </cell>
          <cell r="C114" t="str">
            <v>Enkei</v>
          </cell>
          <cell r="D114" t="str">
            <v>n</v>
          </cell>
          <cell r="E114">
            <v>1</v>
          </cell>
          <cell r="F114" t="str">
            <v>LS</v>
          </cell>
          <cell r="H114" t="str">
            <v>6LSTOP</v>
          </cell>
          <cell r="I114" t="str">
            <v>08W34-SF1-A900-04</v>
          </cell>
          <cell r="J114" t="str">
            <v>RETAINER CTR. CAP</v>
          </cell>
          <cell r="K114">
            <v>3.4</v>
          </cell>
        </row>
        <row r="115">
          <cell r="B115">
            <v>109</v>
          </cell>
          <cell r="C115" t="str">
            <v>EPC</v>
          </cell>
          <cell r="D115" t="str">
            <v>w</v>
          </cell>
          <cell r="E115">
            <v>1</v>
          </cell>
          <cell r="F115" t="str">
            <v>SS</v>
          </cell>
          <cell r="G115" t="str">
            <v>2FFM-F2</v>
          </cell>
          <cell r="H115" t="str">
            <v>4S</v>
          </cell>
          <cell r="I115" t="str">
            <v>TAF001-0189-00</v>
          </cell>
          <cell r="J115" t="str">
            <v>SPRING HEADREST SUPPORT</v>
          </cell>
          <cell r="K115">
            <v>0.47</v>
          </cell>
        </row>
        <row r="116">
          <cell r="B116">
            <v>110</v>
          </cell>
          <cell r="C116" t="str">
            <v>FCC</v>
          </cell>
          <cell r="D116" t="str">
            <v>n</v>
          </cell>
          <cell r="E116">
            <v>2</v>
          </cell>
          <cell r="F116" t="str">
            <v>FL</v>
          </cell>
          <cell r="G116" t="str">
            <v>1FSB-F1</v>
          </cell>
          <cell r="H116" t="str">
            <v>1F-F1</v>
          </cell>
          <cell r="I116" t="str">
            <v>09160-10085</v>
          </cell>
          <cell r="J116" t="str">
            <v>WASHER RELEASE ARM SPRIN</v>
          </cell>
          <cell r="K116">
            <v>5</v>
          </cell>
        </row>
        <row r="117">
          <cell r="B117">
            <v>111</v>
          </cell>
          <cell r="C117" t="str">
            <v>FCC</v>
          </cell>
          <cell r="D117" t="str">
            <v>n</v>
          </cell>
          <cell r="E117">
            <v>2</v>
          </cell>
          <cell r="F117" t="str">
            <v>FL</v>
          </cell>
          <cell r="H117" t="str">
            <v>1F-F1</v>
          </cell>
          <cell r="I117" t="str">
            <v>09164-12020</v>
          </cell>
          <cell r="J117" t="str">
            <v>WASHER CLUTCH SLEEVE HUB</v>
          </cell>
          <cell r="K117">
            <v>3.76</v>
          </cell>
        </row>
        <row r="118">
          <cell r="B118">
            <v>112</v>
          </cell>
          <cell r="C118" t="str">
            <v>FCC</v>
          </cell>
          <cell r="D118" t="str">
            <v>n</v>
          </cell>
          <cell r="E118">
            <v>2</v>
          </cell>
          <cell r="F118" t="str">
            <v>SR</v>
          </cell>
          <cell r="G118" t="str">
            <v>4S</v>
          </cell>
          <cell r="H118">
            <v>0</v>
          </cell>
          <cell r="I118" t="str">
            <v>09164-22004</v>
          </cell>
          <cell r="J118" t="e">
            <v>#N/A</v>
          </cell>
          <cell r="K118">
            <v>32.65</v>
          </cell>
        </row>
        <row r="119">
          <cell r="B119">
            <v>113</v>
          </cell>
          <cell r="C119" t="str">
            <v>FCC</v>
          </cell>
          <cell r="D119" t="str">
            <v>n</v>
          </cell>
          <cell r="E119">
            <v>2</v>
          </cell>
          <cell r="F119" t="str">
            <v>SR</v>
          </cell>
          <cell r="G119" t="str">
            <v>4S</v>
          </cell>
          <cell r="H119" t="str">
            <v>1FSB-F1</v>
          </cell>
          <cell r="I119" t="str">
            <v>09164-35004</v>
          </cell>
          <cell r="J119" t="str">
            <v>SPRING FRICTION</v>
          </cell>
          <cell r="K119">
            <v>12.42</v>
          </cell>
        </row>
        <row r="120">
          <cell r="B120">
            <v>114</v>
          </cell>
          <cell r="C120" t="str">
            <v>FCC</v>
          </cell>
          <cell r="D120" t="str">
            <v>n</v>
          </cell>
          <cell r="E120">
            <v>2</v>
          </cell>
          <cell r="F120" t="str">
            <v>SR</v>
          </cell>
          <cell r="G120" t="str">
            <v>4S</v>
          </cell>
          <cell r="H120">
            <v>0</v>
          </cell>
          <cell r="I120" t="str">
            <v>09164-35005</v>
          </cell>
          <cell r="J120" t="str">
            <v>SPRING FRICTION</v>
          </cell>
          <cell r="K120">
            <v>15.94</v>
          </cell>
        </row>
        <row r="121">
          <cell r="B121">
            <v>115</v>
          </cell>
          <cell r="C121" t="str">
            <v>FCC</v>
          </cell>
          <cell r="D121" t="str">
            <v>n</v>
          </cell>
          <cell r="E121">
            <v>2</v>
          </cell>
          <cell r="F121" t="str">
            <v>SR</v>
          </cell>
          <cell r="H121" t="str">
            <v>1FSB-F1</v>
          </cell>
          <cell r="I121" t="str">
            <v>09164-40009</v>
          </cell>
          <cell r="J121" t="str">
            <v>WASHER</v>
          </cell>
          <cell r="K121">
            <v>26.67</v>
          </cell>
        </row>
        <row r="122">
          <cell r="B122">
            <v>116</v>
          </cell>
          <cell r="C122" t="str">
            <v>FCC</v>
          </cell>
          <cell r="D122" t="str">
            <v>n</v>
          </cell>
          <cell r="E122">
            <v>2</v>
          </cell>
          <cell r="F122" t="str">
            <v>SS</v>
          </cell>
          <cell r="G122" t="str">
            <v>4S</v>
          </cell>
          <cell r="H122" t="str">
            <v>4S</v>
          </cell>
          <cell r="I122" t="str">
            <v>09440-02002</v>
          </cell>
          <cell r="J122" t="str">
            <v>SPRING COMPRESSION</v>
          </cell>
          <cell r="K122">
            <v>0.85</v>
          </cell>
        </row>
        <row r="123">
          <cell r="B123">
            <v>117</v>
          </cell>
          <cell r="C123" t="str">
            <v>FCC</v>
          </cell>
          <cell r="D123" t="str">
            <v>n</v>
          </cell>
          <cell r="E123">
            <v>2</v>
          </cell>
          <cell r="F123" t="str">
            <v>SS</v>
          </cell>
          <cell r="G123" t="str">
            <v>6L</v>
          </cell>
          <cell r="H123" t="str">
            <v>4S</v>
          </cell>
          <cell r="I123" t="str">
            <v>09440-02003</v>
          </cell>
          <cell r="J123" t="str">
            <v>SPRING ONE WAY CLUTCH</v>
          </cell>
          <cell r="K123">
            <v>0.65</v>
          </cell>
        </row>
        <row r="124">
          <cell r="B124">
            <v>118</v>
          </cell>
          <cell r="C124" t="str">
            <v>FCC</v>
          </cell>
          <cell r="D124" t="str">
            <v>n</v>
          </cell>
          <cell r="E124">
            <v>2</v>
          </cell>
          <cell r="F124" t="str">
            <v>LS</v>
          </cell>
          <cell r="G124" t="str">
            <v>6L</v>
          </cell>
          <cell r="H124" t="str">
            <v>6L</v>
          </cell>
          <cell r="I124" t="str">
            <v>09440-14034</v>
          </cell>
          <cell r="J124" t="str">
            <v>SPRING COMPRESSION</v>
          </cell>
          <cell r="K124">
            <v>5.86</v>
          </cell>
        </row>
        <row r="125">
          <cell r="B125">
            <v>119</v>
          </cell>
          <cell r="C125" t="str">
            <v>FCC</v>
          </cell>
          <cell r="D125" t="str">
            <v>n</v>
          </cell>
          <cell r="E125">
            <v>2</v>
          </cell>
          <cell r="F125" t="str">
            <v>SS</v>
          </cell>
          <cell r="H125" t="str">
            <v>3S</v>
          </cell>
          <cell r="I125" t="str">
            <v>09440-14035</v>
          </cell>
          <cell r="J125" t="str">
            <v>SPRING COMPRESSION</v>
          </cell>
          <cell r="K125">
            <v>5</v>
          </cell>
        </row>
        <row r="126">
          <cell r="B126">
            <v>120</v>
          </cell>
          <cell r="C126" t="str">
            <v>FCC</v>
          </cell>
          <cell r="D126" t="str">
            <v>n</v>
          </cell>
          <cell r="E126">
            <v>2</v>
          </cell>
          <cell r="F126" t="str">
            <v>LS</v>
          </cell>
          <cell r="G126" t="str">
            <v>6L</v>
          </cell>
          <cell r="H126" t="str">
            <v>6L</v>
          </cell>
          <cell r="I126" t="str">
            <v>09440-14037</v>
          </cell>
          <cell r="J126" t="str">
            <v>SPRING COMPRESSION</v>
          </cell>
          <cell r="K126">
            <v>3.2</v>
          </cell>
        </row>
        <row r="127">
          <cell r="B127">
            <v>121</v>
          </cell>
          <cell r="C127" t="str">
            <v>FCC</v>
          </cell>
          <cell r="D127" t="str">
            <v>n</v>
          </cell>
          <cell r="E127">
            <v>2</v>
          </cell>
          <cell r="F127" t="str">
            <v>LS</v>
          </cell>
          <cell r="G127" t="str">
            <v>6L</v>
          </cell>
          <cell r="H127" t="str">
            <v>6L</v>
          </cell>
          <cell r="I127" t="str">
            <v>09440-14050</v>
          </cell>
          <cell r="J127" t="str">
            <v>SPRING</v>
          </cell>
          <cell r="K127">
            <v>8</v>
          </cell>
        </row>
        <row r="128">
          <cell r="B128">
            <v>122</v>
          </cell>
          <cell r="C128" t="str">
            <v>FCC</v>
          </cell>
          <cell r="D128" t="str">
            <v>n</v>
          </cell>
          <cell r="E128">
            <v>2</v>
          </cell>
          <cell r="F128" t="str">
            <v>LS</v>
          </cell>
          <cell r="H128">
            <v>0</v>
          </cell>
          <cell r="I128" t="str">
            <v>09440-15014-FT</v>
          </cell>
          <cell r="J128" t="str">
            <v>SPRING CLUTCH</v>
          </cell>
          <cell r="K128">
            <v>5.0999999999999996</v>
          </cell>
        </row>
        <row r="129">
          <cell r="B129">
            <v>123</v>
          </cell>
          <cell r="C129" t="str">
            <v>FCC</v>
          </cell>
          <cell r="D129" t="str">
            <v>n</v>
          </cell>
          <cell r="E129">
            <v>2</v>
          </cell>
          <cell r="F129" t="str">
            <v>LS</v>
          </cell>
          <cell r="G129" t="str">
            <v>3S</v>
          </cell>
          <cell r="H129" t="str">
            <v>6L</v>
          </cell>
          <cell r="I129" t="str">
            <v>09440-15036</v>
          </cell>
          <cell r="J129" t="str">
            <v>SPRING CLUTCH</v>
          </cell>
          <cell r="K129">
            <v>3.68</v>
          </cell>
        </row>
        <row r="130">
          <cell r="B130">
            <v>124</v>
          </cell>
          <cell r="C130" t="str">
            <v>FCC</v>
          </cell>
          <cell r="D130" t="str">
            <v>n</v>
          </cell>
          <cell r="E130">
            <v>2</v>
          </cell>
          <cell r="F130" t="str">
            <v>SS</v>
          </cell>
          <cell r="G130" t="str">
            <v>6L</v>
          </cell>
          <cell r="H130" t="str">
            <v>3ST</v>
          </cell>
          <cell r="I130" t="str">
            <v>09440-19025</v>
          </cell>
          <cell r="J130" t="str">
            <v>SPG.RELEASE ARM</v>
          </cell>
          <cell r="K130">
            <v>2</v>
          </cell>
        </row>
        <row r="131">
          <cell r="B131">
            <v>125</v>
          </cell>
          <cell r="C131" t="str">
            <v>FCC</v>
          </cell>
          <cell r="D131" t="str">
            <v>n</v>
          </cell>
          <cell r="E131">
            <v>2</v>
          </cell>
          <cell r="F131" t="str">
            <v>LS</v>
          </cell>
          <cell r="G131" t="str">
            <v>3S</v>
          </cell>
          <cell r="H131" t="str">
            <v>6L</v>
          </cell>
          <cell r="I131" t="str">
            <v>122-05G09-00</v>
          </cell>
          <cell r="J131" t="str">
            <v>SPRING CLUTCH DAMPER</v>
          </cell>
          <cell r="K131">
            <v>3.4</v>
          </cell>
        </row>
        <row r="132">
          <cell r="B132">
            <v>126</v>
          </cell>
          <cell r="C132" t="str">
            <v>FCC</v>
          </cell>
          <cell r="D132" t="str">
            <v>n</v>
          </cell>
          <cell r="E132">
            <v>2</v>
          </cell>
          <cell r="F132" t="str">
            <v>FL</v>
          </cell>
          <cell r="G132" t="str">
            <v>4S</v>
          </cell>
          <cell r="H132" t="str">
            <v>1F-F1</v>
          </cell>
          <cell r="I132" t="str">
            <v>129-05G09-10</v>
          </cell>
          <cell r="J132" t="str">
            <v>SPRING,CLUTCH HOUSING</v>
          </cell>
          <cell r="K132">
            <v>15</v>
          </cell>
        </row>
        <row r="133">
          <cell r="B133">
            <v>127</v>
          </cell>
          <cell r="C133" t="str">
            <v>FCC</v>
          </cell>
          <cell r="D133" t="str">
            <v>n</v>
          </cell>
          <cell r="E133">
            <v>2</v>
          </cell>
          <cell r="F133" t="str">
            <v>FS</v>
          </cell>
          <cell r="H133" t="str">
            <v>2F-F2</v>
          </cell>
          <cell r="I133" t="str">
            <v>194-03G05-01</v>
          </cell>
          <cell r="J133" t="str">
            <v>WASHER SPECIAL</v>
          </cell>
          <cell r="K133">
            <v>0.24</v>
          </cell>
        </row>
        <row r="134">
          <cell r="B134">
            <v>128</v>
          </cell>
          <cell r="C134" t="str">
            <v>FCC</v>
          </cell>
          <cell r="D134" t="str">
            <v>n</v>
          </cell>
          <cell r="E134">
            <v>2</v>
          </cell>
          <cell r="F134" t="str">
            <v>TT</v>
          </cell>
          <cell r="G134" t="str">
            <v>5T</v>
          </cell>
          <cell r="H134" t="str">
            <v>5TC</v>
          </cell>
          <cell r="I134" t="str">
            <v>205-03G22-11</v>
          </cell>
          <cell r="J134" t="str">
            <v>SPRING CLUTCH</v>
          </cell>
          <cell r="K134">
            <v>1.41</v>
          </cell>
        </row>
        <row r="135">
          <cell r="B135">
            <v>129</v>
          </cell>
          <cell r="C135" t="str">
            <v>FCC</v>
          </cell>
          <cell r="D135" t="str">
            <v>n</v>
          </cell>
          <cell r="E135">
            <v>2</v>
          </cell>
          <cell r="F135" t="str">
            <v>TT</v>
          </cell>
          <cell r="G135" t="str">
            <v>2FMH-F3</v>
          </cell>
          <cell r="H135" t="str">
            <v>5TC</v>
          </cell>
          <cell r="I135" t="str">
            <v>205-03G80-00</v>
          </cell>
          <cell r="J135" t="str">
            <v>SPRING CLUTCH</v>
          </cell>
          <cell r="K135">
            <v>1.43</v>
          </cell>
        </row>
        <row r="136">
          <cell r="B136">
            <v>130</v>
          </cell>
          <cell r="C136" t="str">
            <v>FCC</v>
          </cell>
          <cell r="D136" t="str">
            <v>n</v>
          </cell>
          <cell r="E136">
            <v>2</v>
          </cell>
          <cell r="F136" t="str">
            <v>SS</v>
          </cell>
          <cell r="G136" t="str">
            <v>6L</v>
          </cell>
          <cell r="H136" t="str">
            <v>3S</v>
          </cell>
          <cell r="I136" t="str">
            <v>21481-21D10</v>
          </cell>
          <cell r="J136" t="str">
            <v>SPRING COMPRESSION</v>
          </cell>
          <cell r="K136">
            <v>2.44</v>
          </cell>
        </row>
        <row r="137">
          <cell r="B137">
            <v>131</v>
          </cell>
          <cell r="C137" t="str">
            <v>FCC</v>
          </cell>
          <cell r="D137" t="str">
            <v>n</v>
          </cell>
          <cell r="E137">
            <v>2</v>
          </cell>
          <cell r="F137" t="str">
            <v>SR</v>
          </cell>
          <cell r="G137" t="str">
            <v>2FMH-F3</v>
          </cell>
          <cell r="H137" t="str">
            <v>1FSB-F1</v>
          </cell>
          <cell r="I137" t="str">
            <v>21481-21D20</v>
          </cell>
          <cell r="J137" t="str">
            <v>SPRING CLUTCH</v>
          </cell>
          <cell r="K137">
            <v>25.27</v>
          </cell>
        </row>
        <row r="138">
          <cell r="B138">
            <v>132</v>
          </cell>
          <cell r="C138" t="str">
            <v>FCC</v>
          </cell>
          <cell r="D138" t="str">
            <v>n</v>
          </cell>
          <cell r="E138">
            <v>2</v>
          </cell>
          <cell r="F138" t="str">
            <v>SR</v>
          </cell>
          <cell r="G138" t="str">
            <v>2FMH-F3</v>
          </cell>
          <cell r="H138" t="str">
            <v>1FSB-F1</v>
          </cell>
          <cell r="I138" t="str">
            <v>21481-47E00</v>
          </cell>
          <cell r="J138" t="str">
            <v>SPRING CLUTCH</v>
          </cell>
          <cell r="K138">
            <v>30</v>
          </cell>
        </row>
        <row r="139">
          <cell r="B139">
            <v>133</v>
          </cell>
          <cell r="C139" t="str">
            <v>FCC</v>
          </cell>
          <cell r="D139" t="str">
            <v>n</v>
          </cell>
          <cell r="E139">
            <v>2</v>
          </cell>
          <cell r="F139" t="str">
            <v>SR</v>
          </cell>
          <cell r="G139" t="str">
            <v>2FMH-F3</v>
          </cell>
          <cell r="H139" t="str">
            <v>1FSB-F1</v>
          </cell>
          <cell r="I139" t="str">
            <v>22111-KEVM-7500</v>
          </cell>
          <cell r="J139" t="str">
            <v>SPG.,CLUTCH FRICTION</v>
          </cell>
          <cell r="K139">
            <v>16.98</v>
          </cell>
        </row>
        <row r="140">
          <cell r="B140">
            <v>134</v>
          </cell>
          <cell r="C140" t="str">
            <v>FCC</v>
          </cell>
          <cell r="D140" t="str">
            <v>n</v>
          </cell>
          <cell r="E140">
            <v>2</v>
          </cell>
          <cell r="F140" t="str">
            <v>SR</v>
          </cell>
          <cell r="G140" t="str">
            <v>2FMH-F3</v>
          </cell>
          <cell r="H140" t="str">
            <v>1FSB-F1</v>
          </cell>
          <cell r="I140" t="str">
            <v>22111-KGHA-9004-H1</v>
          </cell>
          <cell r="J140" t="str">
            <v>SPG,CLUTCH FRICTION</v>
          </cell>
          <cell r="K140">
            <v>13.84</v>
          </cell>
        </row>
        <row r="141">
          <cell r="B141">
            <v>135</v>
          </cell>
          <cell r="C141" t="str">
            <v>FCC</v>
          </cell>
          <cell r="D141" t="str">
            <v>n</v>
          </cell>
          <cell r="E141">
            <v>2</v>
          </cell>
          <cell r="F141" t="str">
            <v>LS</v>
          </cell>
          <cell r="G141" t="str">
            <v>2FMH-F3</v>
          </cell>
          <cell r="H141" t="str">
            <v>6L</v>
          </cell>
          <cell r="I141" t="str">
            <v>22112-KEVM-7510</v>
          </cell>
          <cell r="J141" t="str">
            <v>SPRING A, CLUTCH DAMPER</v>
          </cell>
          <cell r="K141">
            <v>4.88</v>
          </cell>
        </row>
        <row r="142">
          <cell r="B142">
            <v>136</v>
          </cell>
          <cell r="C142" t="str">
            <v>FCC</v>
          </cell>
          <cell r="D142" t="str">
            <v>n</v>
          </cell>
          <cell r="E142">
            <v>2</v>
          </cell>
          <cell r="F142" t="str">
            <v>SR</v>
          </cell>
          <cell r="G142" t="str">
            <v>2FMH-F3</v>
          </cell>
          <cell r="H142" t="str">
            <v>1FSB-F1</v>
          </cell>
          <cell r="I142" t="str">
            <v>22125-KW7-9000</v>
          </cell>
          <cell r="J142" t="str">
            <v>SEAT JUDDER SPG.</v>
          </cell>
          <cell r="K142">
            <v>13.5</v>
          </cell>
        </row>
        <row r="143">
          <cell r="B143">
            <v>137</v>
          </cell>
          <cell r="C143" t="str">
            <v>FCC</v>
          </cell>
          <cell r="D143" t="str">
            <v>n</v>
          </cell>
          <cell r="E143">
            <v>2</v>
          </cell>
          <cell r="F143" t="str">
            <v>FL</v>
          </cell>
          <cell r="G143">
            <v>0</v>
          </cell>
          <cell r="H143" t="str">
            <v>1F-F1</v>
          </cell>
          <cell r="I143" t="str">
            <v>22203-P3RA-0050</v>
          </cell>
          <cell r="J143" t="str">
            <v>SPRING CLUTCH DISK</v>
          </cell>
          <cell r="K143">
            <v>4.3899999999999997</v>
          </cell>
        </row>
        <row r="144">
          <cell r="B144">
            <v>138</v>
          </cell>
          <cell r="C144" t="str">
            <v>FCC</v>
          </cell>
          <cell r="D144" t="str">
            <v>n</v>
          </cell>
          <cell r="E144">
            <v>2</v>
          </cell>
          <cell r="F144" t="str">
            <v>FS</v>
          </cell>
          <cell r="H144" t="str">
            <v>2F-F2</v>
          </cell>
          <cell r="I144" t="str">
            <v>22302-P3RA-0050</v>
          </cell>
          <cell r="J144">
            <v>22.06</v>
          </cell>
          <cell r="K144">
            <v>200</v>
          </cell>
        </row>
        <row r="145">
          <cell r="B145">
            <v>139</v>
          </cell>
          <cell r="C145" t="str">
            <v>FCC</v>
          </cell>
          <cell r="D145" t="str">
            <v>n</v>
          </cell>
          <cell r="E145">
            <v>2</v>
          </cell>
          <cell r="F145" t="str">
            <v>LS</v>
          </cell>
          <cell r="G145" t="str">
            <v>2FMH-F3</v>
          </cell>
          <cell r="H145" t="str">
            <v>6L</v>
          </cell>
          <cell r="I145" t="str">
            <v>22401-GN5-9100</v>
          </cell>
          <cell r="J145" t="str">
            <v>SPRING CLUTCH</v>
          </cell>
          <cell r="K145">
            <v>3.19</v>
          </cell>
        </row>
        <row r="146">
          <cell r="B146">
            <v>140</v>
          </cell>
          <cell r="C146" t="str">
            <v>FCC</v>
          </cell>
          <cell r="D146" t="str">
            <v>n</v>
          </cell>
          <cell r="E146">
            <v>2</v>
          </cell>
          <cell r="F146" t="str">
            <v>LS</v>
          </cell>
          <cell r="G146" t="str">
            <v>2FMH-F3</v>
          </cell>
          <cell r="H146" t="str">
            <v>6L</v>
          </cell>
          <cell r="I146" t="str">
            <v>22401-KEV-9010</v>
          </cell>
          <cell r="J146" t="str">
            <v>SPRING CLUTCH</v>
          </cell>
          <cell r="K146">
            <v>4.17</v>
          </cell>
        </row>
        <row r="147">
          <cell r="B147">
            <v>141</v>
          </cell>
          <cell r="C147" t="str">
            <v>FCC</v>
          </cell>
          <cell r="D147" t="str">
            <v>n</v>
          </cell>
          <cell r="E147">
            <v>2</v>
          </cell>
          <cell r="F147" t="str">
            <v>LS</v>
          </cell>
          <cell r="G147" t="str">
            <v>4S</v>
          </cell>
          <cell r="H147" t="str">
            <v>6L</v>
          </cell>
          <cell r="I147" t="str">
            <v>22401-KFL-8500</v>
          </cell>
          <cell r="J147" t="str">
            <v>SPRING, CLUTCH</v>
          </cell>
          <cell r="K147">
            <v>4.3099999999999996</v>
          </cell>
        </row>
        <row r="148">
          <cell r="B148">
            <v>142</v>
          </cell>
          <cell r="C148" t="str">
            <v>FCC</v>
          </cell>
          <cell r="D148" t="str">
            <v>n</v>
          </cell>
          <cell r="E148">
            <v>2</v>
          </cell>
          <cell r="F148" t="str">
            <v>LS</v>
          </cell>
          <cell r="G148" t="str">
            <v>2F-F2</v>
          </cell>
          <cell r="H148" t="str">
            <v>6L</v>
          </cell>
          <cell r="I148" t="str">
            <v>22401-KFL-9010</v>
          </cell>
          <cell r="J148" t="str">
            <v>SPRING,CLUTCH</v>
          </cell>
          <cell r="K148">
            <v>5.25</v>
          </cell>
        </row>
        <row r="149">
          <cell r="B149">
            <v>143</v>
          </cell>
          <cell r="C149" t="str">
            <v>FCC</v>
          </cell>
          <cell r="D149" t="str">
            <v>n</v>
          </cell>
          <cell r="E149">
            <v>2</v>
          </cell>
          <cell r="F149" t="str">
            <v>LS</v>
          </cell>
          <cell r="G149" t="str">
            <v>3S</v>
          </cell>
          <cell r="H149" t="str">
            <v>6L</v>
          </cell>
          <cell r="I149" t="str">
            <v>22401-KW6-9600</v>
          </cell>
          <cell r="J149" t="str">
            <v>SPRING CLUTCH</v>
          </cell>
          <cell r="K149">
            <v>3.1</v>
          </cell>
        </row>
        <row r="150">
          <cell r="B150">
            <v>144</v>
          </cell>
          <cell r="C150" t="str">
            <v>FCC</v>
          </cell>
          <cell r="D150" t="str">
            <v>n</v>
          </cell>
          <cell r="E150">
            <v>2</v>
          </cell>
          <cell r="F150" t="str">
            <v>LS</v>
          </cell>
          <cell r="G150" t="str">
            <v>3S</v>
          </cell>
          <cell r="H150" t="str">
            <v>6L</v>
          </cell>
          <cell r="I150" t="str">
            <v>22401-KW7-9300</v>
          </cell>
          <cell r="J150" t="str">
            <v>SPRING CLUTCH</v>
          </cell>
          <cell r="K150">
            <v>2.61</v>
          </cell>
        </row>
        <row r="151">
          <cell r="B151">
            <v>145</v>
          </cell>
          <cell r="C151" t="str">
            <v>FCC</v>
          </cell>
          <cell r="D151" t="str">
            <v>n</v>
          </cell>
          <cell r="E151">
            <v>2</v>
          </cell>
          <cell r="F151" t="str">
            <v>SR</v>
          </cell>
          <cell r="G151" t="str">
            <v>5TC</v>
          </cell>
          <cell r="H151" t="str">
            <v>1FSB-F1</v>
          </cell>
          <cell r="I151" t="str">
            <v>22402-435-0000</v>
          </cell>
          <cell r="J151" t="str">
            <v>SPG, JUDDER</v>
          </cell>
          <cell r="K151">
            <v>25.32</v>
          </cell>
        </row>
        <row r="152">
          <cell r="B152">
            <v>146</v>
          </cell>
          <cell r="C152" t="str">
            <v>FCC</v>
          </cell>
          <cell r="D152" t="str">
            <v>n</v>
          </cell>
          <cell r="E152">
            <v>2</v>
          </cell>
          <cell r="F152" t="str">
            <v>SR</v>
          </cell>
          <cell r="G152" t="str">
            <v>5TC</v>
          </cell>
          <cell r="H152" t="str">
            <v>1FSB-F1</v>
          </cell>
          <cell r="I152" t="str">
            <v>22402-KW7-9000</v>
          </cell>
          <cell r="J152" t="str">
            <v>SPG. JUDDER</v>
          </cell>
          <cell r="K152">
            <v>20.7</v>
          </cell>
        </row>
        <row r="153">
          <cell r="B153">
            <v>147</v>
          </cell>
          <cell r="C153" t="str">
            <v>FCC</v>
          </cell>
          <cell r="D153" t="str">
            <v>n</v>
          </cell>
          <cell r="E153">
            <v>2</v>
          </cell>
          <cell r="F153" t="str">
            <v>TT</v>
          </cell>
          <cell r="G153" t="str">
            <v>5TC</v>
          </cell>
          <cell r="H153" t="str">
            <v>5ST-1</v>
          </cell>
          <cell r="I153" t="str">
            <v>22452-KETA-9001</v>
          </cell>
          <cell r="J153" t="str">
            <v>SPRING PRIMARY CLUTCH</v>
          </cell>
          <cell r="K153">
            <v>1.93</v>
          </cell>
        </row>
        <row r="154">
          <cell r="B154">
            <v>148</v>
          </cell>
          <cell r="C154" t="str">
            <v>FCC</v>
          </cell>
          <cell r="D154" t="str">
            <v>n</v>
          </cell>
          <cell r="E154">
            <v>2</v>
          </cell>
          <cell r="F154" t="str">
            <v>TT</v>
          </cell>
          <cell r="G154" t="str">
            <v>3S</v>
          </cell>
          <cell r="H154" t="str">
            <v>5TC</v>
          </cell>
          <cell r="I154" t="str">
            <v>22452-KW7-9000</v>
          </cell>
          <cell r="J154" t="str">
            <v>SPRING PRM CLUTCH</v>
          </cell>
          <cell r="K154">
            <v>1.39</v>
          </cell>
        </row>
        <row r="155">
          <cell r="B155">
            <v>149</v>
          </cell>
          <cell r="C155" t="str">
            <v>FCC</v>
          </cell>
          <cell r="D155" t="str">
            <v>n</v>
          </cell>
          <cell r="E155">
            <v>2</v>
          </cell>
          <cell r="F155" t="str">
            <v>SR</v>
          </cell>
          <cell r="G155" t="str">
            <v>1FSB-F1</v>
          </cell>
          <cell r="H155" t="str">
            <v>1FSB-F1</v>
          </cell>
          <cell r="I155" t="str">
            <v>22463-KW7-9000</v>
          </cell>
          <cell r="J155" t="str">
            <v>SPRING SIDE FRICTION</v>
          </cell>
          <cell r="K155">
            <v>20.170000000000002</v>
          </cell>
        </row>
        <row r="156">
          <cell r="B156">
            <v>150</v>
          </cell>
          <cell r="C156" t="str">
            <v>FCC</v>
          </cell>
          <cell r="D156" t="str">
            <v>n</v>
          </cell>
          <cell r="E156">
            <v>2</v>
          </cell>
          <cell r="F156" t="str">
            <v>SS</v>
          </cell>
          <cell r="G156" t="str">
            <v>1FSB-F1</v>
          </cell>
          <cell r="H156" t="str">
            <v>4S</v>
          </cell>
          <cell r="I156" t="str">
            <v>22606-GB2-0000</v>
          </cell>
          <cell r="J156" t="str">
            <v>SPRING ONE WAY RETAINER</v>
          </cell>
          <cell r="K156">
            <v>0.82</v>
          </cell>
        </row>
        <row r="157">
          <cell r="B157">
            <v>151</v>
          </cell>
          <cell r="C157" t="str">
            <v>FCC</v>
          </cell>
          <cell r="D157" t="str">
            <v>n</v>
          </cell>
          <cell r="E157">
            <v>2</v>
          </cell>
          <cell r="F157" t="str">
            <v>SS</v>
          </cell>
          <cell r="H157" t="str">
            <v>4S</v>
          </cell>
          <cell r="I157" t="str">
            <v>22606-GN5-9100</v>
          </cell>
          <cell r="J157">
            <v>4.95</v>
          </cell>
          <cell r="K157">
            <v>0</v>
          </cell>
        </row>
        <row r="158">
          <cell r="B158">
            <v>152</v>
          </cell>
          <cell r="C158" t="str">
            <v>FCC</v>
          </cell>
          <cell r="D158" t="str">
            <v>n</v>
          </cell>
          <cell r="E158">
            <v>2</v>
          </cell>
          <cell r="F158" t="str">
            <v>TT</v>
          </cell>
          <cell r="G158" t="str">
            <v>1FSB-F1</v>
          </cell>
          <cell r="H158" t="str">
            <v>5TC</v>
          </cell>
          <cell r="I158" t="str">
            <v>22641-GN8-9200</v>
          </cell>
          <cell r="J158" t="str">
            <v>SPRING COMPRESSION</v>
          </cell>
          <cell r="K158">
            <v>1.2</v>
          </cell>
        </row>
        <row r="159">
          <cell r="B159">
            <v>153</v>
          </cell>
          <cell r="C159" t="str">
            <v>FCC</v>
          </cell>
          <cell r="D159" t="str">
            <v>n</v>
          </cell>
          <cell r="E159">
            <v>2</v>
          </cell>
          <cell r="F159" t="str">
            <v>TT</v>
          </cell>
          <cell r="G159" t="str">
            <v>1FSB-F1</v>
          </cell>
          <cell r="H159" t="str">
            <v>5TC</v>
          </cell>
          <cell r="I159" t="str">
            <v>22641-KFL-8510</v>
          </cell>
          <cell r="J159" t="str">
            <v>SPRING PRIM CLUTCH</v>
          </cell>
          <cell r="K159">
            <v>1.67</v>
          </cell>
        </row>
        <row r="160">
          <cell r="B160">
            <v>154</v>
          </cell>
          <cell r="C160" t="str">
            <v>FCC</v>
          </cell>
          <cell r="D160" t="str">
            <v>n</v>
          </cell>
          <cell r="E160">
            <v>2</v>
          </cell>
          <cell r="F160" t="str">
            <v>TT</v>
          </cell>
          <cell r="G160">
            <v>0</v>
          </cell>
          <cell r="H160" t="str">
            <v>5TC</v>
          </cell>
          <cell r="I160" t="str">
            <v>22641-KFL-DOOO</v>
          </cell>
          <cell r="J160" t="str">
            <v>SPRING,PRIM CLUTCH</v>
          </cell>
          <cell r="K160">
            <v>1.9</v>
          </cell>
        </row>
        <row r="161">
          <cell r="B161">
            <v>155</v>
          </cell>
          <cell r="C161" t="str">
            <v>FCC</v>
          </cell>
          <cell r="D161" t="str">
            <v>n</v>
          </cell>
          <cell r="E161">
            <v>2</v>
          </cell>
          <cell r="F161" t="str">
            <v>SR</v>
          </cell>
          <cell r="H161" t="str">
            <v>1FSB-F1</v>
          </cell>
          <cell r="I161" t="str">
            <v>22643-KFL-8510</v>
          </cell>
          <cell r="J161">
            <v>49.85</v>
          </cell>
          <cell r="K161">
            <v>0</v>
          </cell>
        </row>
        <row r="162">
          <cell r="B162">
            <v>156</v>
          </cell>
          <cell r="C162" t="str">
            <v>FCC</v>
          </cell>
          <cell r="D162" t="str">
            <v>n</v>
          </cell>
          <cell r="E162">
            <v>2</v>
          </cell>
          <cell r="F162" t="str">
            <v>SR</v>
          </cell>
          <cell r="G162" t="str">
            <v>6L</v>
          </cell>
          <cell r="H162" t="str">
            <v>1FSB-F1</v>
          </cell>
          <cell r="I162" t="str">
            <v>22643-KFL-DOOO</v>
          </cell>
          <cell r="J162" t="str">
            <v>SPRING SIDE FRTC</v>
          </cell>
          <cell r="K162">
            <v>16.239999999999998</v>
          </cell>
        </row>
        <row r="163">
          <cell r="B163">
            <v>157</v>
          </cell>
          <cell r="C163" t="str">
            <v>FCC</v>
          </cell>
          <cell r="D163" t="str">
            <v>n</v>
          </cell>
          <cell r="E163">
            <v>2</v>
          </cell>
          <cell r="F163" t="str">
            <v>TT</v>
          </cell>
          <cell r="G163" t="str">
            <v>1FSB-F1</v>
          </cell>
          <cell r="H163" t="str">
            <v>5TC</v>
          </cell>
          <cell r="I163" t="str">
            <v>321-03G99-00</v>
          </cell>
          <cell r="J163" t="str">
            <v>SPRING CLUTCH</v>
          </cell>
          <cell r="K163">
            <v>1.63</v>
          </cell>
        </row>
        <row r="164">
          <cell r="B164">
            <v>158</v>
          </cell>
          <cell r="C164" t="str">
            <v>FCC</v>
          </cell>
          <cell r="D164" t="str">
            <v>n</v>
          </cell>
          <cell r="E164">
            <v>2</v>
          </cell>
          <cell r="F164" t="str">
            <v>SR</v>
          </cell>
          <cell r="G164" t="str">
            <v>4S</v>
          </cell>
          <cell r="H164" t="str">
            <v>1FSB-F1</v>
          </cell>
          <cell r="I164" t="str">
            <v>322-05G01-01</v>
          </cell>
          <cell r="J164" t="str">
            <v>SPRING CONED</v>
          </cell>
          <cell r="K164">
            <v>16.7</v>
          </cell>
        </row>
        <row r="165">
          <cell r="B165">
            <v>159</v>
          </cell>
          <cell r="C165" t="str">
            <v>FCC</v>
          </cell>
          <cell r="D165" t="str">
            <v>n</v>
          </cell>
          <cell r="E165">
            <v>2</v>
          </cell>
          <cell r="F165" t="str">
            <v>SR</v>
          </cell>
          <cell r="G165" t="str">
            <v>1F-F1</v>
          </cell>
          <cell r="H165" t="str">
            <v>1FSB-F1</v>
          </cell>
          <cell r="I165" t="str">
            <v>322-05G21-00</v>
          </cell>
          <cell r="J165" t="str">
            <v>SPRING CONED DISK</v>
          </cell>
          <cell r="K165">
            <v>18.579999999999998</v>
          </cell>
        </row>
        <row r="166">
          <cell r="B166">
            <v>160</v>
          </cell>
          <cell r="C166" t="str">
            <v>FCC</v>
          </cell>
          <cell r="D166" t="str">
            <v>n</v>
          </cell>
          <cell r="E166">
            <v>2</v>
          </cell>
          <cell r="F166" t="str">
            <v>SR</v>
          </cell>
          <cell r="G166" t="str">
            <v>2F-F2</v>
          </cell>
          <cell r="H166" t="str">
            <v>1FSB-F1</v>
          </cell>
          <cell r="I166" t="str">
            <v>92144-1522</v>
          </cell>
          <cell r="J166" t="str">
            <v>SPRING,LEAF</v>
          </cell>
          <cell r="K166">
            <v>25.32</v>
          </cell>
        </row>
        <row r="167">
          <cell r="B167">
            <v>161</v>
          </cell>
          <cell r="C167" t="str">
            <v>FCC</v>
          </cell>
          <cell r="D167" t="str">
            <v>n</v>
          </cell>
          <cell r="E167">
            <v>2</v>
          </cell>
          <cell r="F167" t="str">
            <v>SR</v>
          </cell>
          <cell r="G167" t="str">
            <v>6L</v>
          </cell>
          <cell r="H167" t="str">
            <v>1FSB-F1</v>
          </cell>
          <cell r="I167" t="str">
            <v>92144-1969</v>
          </cell>
          <cell r="J167" t="str">
            <v>SPRING</v>
          </cell>
          <cell r="K167">
            <v>24.68</v>
          </cell>
        </row>
        <row r="168">
          <cell r="B168">
            <v>162</v>
          </cell>
          <cell r="C168" t="str">
            <v>FCC</v>
          </cell>
          <cell r="D168" t="str">
            <v>n</v>
          </cell>
          <cell r="E168">
            <v>2</v>
          </cell>
          <cell r="F168" t="str">
            <v>SR</v>
          </cell>
          <cell r="G168" t="str">
            <v>6L</v>
          </cell>
          <cell r="H168" t="str">
            <v>1FSB-F1</v>
          </cell>
          <cell r="I168" t="str">
            <v>92145-1204</v>
          </cell>
          <cell r="J168" t="str">
            <v>SPRING</v>
          </cell>
          <cell r="K168">
            <v>17.440000000000001</v>
          </cell>
        </row>
        <row r="169">
          <cell r="B169">
            <v>163</v>
          </cell>
          <cell r="C169" t="str">
            <v>Federal</v>
          </cell>
          <cell r="D169" t="str">
            <v>w</v>
          </cell>
          <cell r="E169">
            <v>3</v>
          </cell>
          <cell r="F169" t="str">
            <v>SS</v>
          </cell>
          <cell r="G169" t="str">
            <v>6L</v>
          </cell>
          <cell r="H169" t="str">
            <v>3S</v>
          </cell>
          <cell r="I169" t="str">
            <v>1A203</v>
          </cell>
          <cell r="J169" t="str">
            <v>THERMOSTAT SPRING 1.1L</v>
          </cell>
          <cell r="K169">
            <v>2.7</v>
          </cell>
        </row>
        <row r="170">
          <cell r="B170">
            <v>164</v>
          </cell>
          <cell r="C170" t="str">
            <v>Federal</v>
          </cell>
          <cell r="D170" t="str">
            <v>w</v>
          </cell>
          <cell r="E170">
            <v>3</v>
          </cell>
          <cell r="F170" t="str">
            <v>SS</v>
          </cell>
          <cell r="G170" t="str">
            <v>6L</v>
          </cell>
          <cell r="H170" t="str">
            <v>3S</v>
          </cell>
          <cell r="I170" t="str">
            <v>1B203</v>
          </cell>
          <cell r="J170" t="str">
            <v>THERMOSTAT SPRING 1.8-3.</v>
          </cell>
          <cell r="K170">
            <v>2.7</v>
          </cell>
        </row>
        <row r="171">
          <cell r="B171">
            <v>165</v>
          </cell>
          <cell r="C171" t="str">
            <v>Federal</v>
          </cell>
          <cell r="D171" t="str">
            <v>w</v>
          </cell>
          <cell r="E171">
            <v>3</v>
          </cell>
          <cell r="F171" t="str">
            <v>SS</v>
          </cell>
          <cell r="G171">
            <v>0</v>
          </cell>
          <cell r="H171" t="str">
            <v>4S</v>
          </cell>
          <cell r="I171" t="str">
            <v>7A7041</v>
          </cell>
          <cell r="J171" t="str">
            <v>ELB COMPRESSION SPRING</v>
          </cell>
          <cell r="K171">
            <v>1.5</v>
          </cell>
        </row>
        <row r="172">
          <cell r="B172">
            <v>166</v>
          </cell>
          <cell r="C172" t="str">
            <v>Federal</v>
          </cell>
          <cell r="D172" t="str">
            <v>w</v>
          </cell>
          <cell r="E172">
            <v>3</v>
          </cell>
          <cell r="F172" t="str">
            <v>SS</v>
          </cell>
          <cell r="H172" t="str">
            <v>3S</v>
          </cell>
          <cell r="I172" t="str">
            <v>KSH-066</v>
          </cell>
          <cell r="J172" t="str">
            <v>(1U203)TERMOSTAT SPRING</v>
          </cell>
          <cell r="K172">
            <v>2.5</v>
          </cell>
        </row>
        <row r="173">
          <cell r="B173">
            <v>167</v>
          </cell>
          <cell r="C173" t="str">
            <v>Federal</v>
          </cell>
          <cell r="D173" t="str">
            <v>w</v>
          </cell>
          <cell r="E173">
            <v>3</v>
          </cell>
          <cell r="F173" t="str">
            <v>TT</v>
          </cell>
          <cell r="G173" t="str">
            <v>6L</v>
          </cell>
          <cell r="H173" t="str">
            <v>5TC</v>
          </cell>
          <cell r="I173" t="str">
            <v>MSPR-A057QBMO</v>
          </cell>
          <cell r="J173" t="str">
            <v>(6E224)BREAK SPRING 3</v>
          </cell>
          <cell r="K173">
            <v>3.86</v>
          </cell>
        </row>
        <row r="174">
          <cell r="B174">
            <v>168</v>
          </cell>
          <cell r="C174" t="str">
            <v>Federal</v>
          </cell>
          <cell r="D174" t="str">
            <v>w</v>
          </cell>
          <cell r="E174">
            <v>3</v>
          </cell>
          <cell r="F174" t="str">
            <v>TT</v>
          </cell>
          <cell r="G174" t="str">
            <v>6L</v>
          </cell>
          <cell r="H174" t="str">
            <v>5T</v>
          </cell>
          <cell r="I174" t="str">
            <v>MSPR-A093QBMO</v>
          </cell>
          <cell r="J174" t="str">
            <v>(6E223)BREAK SPRING-1A</v>
          </cell>
          <cell r="K174">
            <v>2.9</v>
          </cell>
        </row>
        <row r="175">
          <cell r="B175">
            <v>169</v>
          </cell>
          <cell r="C175" t="str">
            <v>Federal</v>
          </cell>
          <cell r="D175" t="str">
            <v>w</v>
          </cell>
          <cell r="E175">
            <v>3</v>
          </cell>
          <cell r="F175" t="str">
            <v>LS</v>
          </cell>
          <cell r="G175" t="str">
            <v>1FSB-F1</v>
          </cell>
          <cell r="H175" t="str">
            <v>6L</v>
          </cell>
          <cell r="I175" t="str">
            <v>W23AE 005E</v>
          </cell>
          <cell r="J175" t="str">
            <v>(6A401)COIL SPRING</v>
          </cell>
          <cell r="K175">
            <v>3.25</v>
          </cell>
        </row>
        <row r="176">
          <cell r="B176">
            <v>170</v>
          </cell>
          <cell r="C176" t="str">
            <v>FCC</v>
          </cell>
          <cell r="D176" t="str">
            <v>n</v>
          </cell>
          <cell r="E176">
            <v>2</v>
          </cell>
          <cell r="F176" t="str">
            <v>SR</v>
          </cell>
          <cell r="G176" t="str">
            <v>1FSB-F1</v>
          </cell>
          <cell r="H176" t="str">
            <v>22402-KW7-9000</v>
          </cell>
          <cell r="I176" t="str">
            <v>SPG. JUDDER</v>
          </cell>
          <cell r="J176">
            <v>20.7</v>
          </cell>
          <cell r="K176">
            <v>20000</v>
          </cell>
        </row>
        <row r="177">
          <cell r="B177">
            <v>171</v>
          </cell>
          <cell r="C177" t="str">
            <v>FCC</v>
          </cell>
          <cell r="D177" t="str">
            <v>n</v>
          </cell>
          <cell r="E177">
            <v>2</v>
          </cell>
          <cell r="F177" t="str">
            <v>TT</v>
          </cell>
          <cell r="G177" t="str">
            <v>5ST-1</v>
          </cell>
          <cell r="H177" t="str">
            <v>22452-KETA-9001</v>
          </cell>
          <cell r="I177" t="str">
            <v>SPRING PRIMARY CLUTCH</v>
          </cell>
          <cell r="J177">
            <v>1.93</v>
          </cell>
          <cell r="K177">
            <v>3000</v>
          </cell>
        </row>
        <row r="178">
          <cell r="B178">
            <v>172</v>
          </cell>
          <cell r="C178" t="str">
            <v>FCC</v>
          </cell>
          <cell r="D178" t="str">
            <v>n</v>
          </cell>
          <cell r="E178">
            <v>2</v>
          </cell>
          <cell r="F178" t="str">
            <v>TT</v>
          </cell>
          <cell r="G178" t="str">
            <v>5TC</v>
          </cell>
          <cell r="H178" t="str">
            <v>22452-KW7-9000</v>
          </cell>
          <cell r="I178" t="str">
            <v>SPRING PRM CLUTCH</v>
          </cell>
          <cell r="J178">
            <v>1.39</v>
          </cell>
          <cell r="K178">
            <v>2400</v>
          </cell>
        </row>
        <row r="179">
          <cell r="B179">
            <v>173</v>
          </cell>
          <cell r="C179" t="str">
            <v>FCC</v>
          </cell>
          <cell r="D179" t="str">
            <v>n</v>
          </cell>
          <cell r="E179">
            <v>2</v>
          </cell>
          <cell r="F179" t="str">
            <v>SR</v>
          </cell>
          <cell r="G179" t="str">
            <v>1FSB-F1</v>
          </cell>
          <cell r="H179" t="str">
            <v>22463-KW7-9000</v>
          </cell>
          <cell r="I179" t="str">
            <v>SPRING SIDE FRICTION</v>
          </cell>
          <cell r="J179">
            <v>20.170000000000002</v>
          </cell>
          <cell r="K179">
            <v>2500</v>
          </cell>
        </row>
        <row r="180">
          <cell r="B180">
            <v>174</v>
          </cell>
          <cell r="C180" t="str">
            <v>FTC-Spg</v>
          </cell>
          <cell r="D180" t="str">
            <v>g</v>
          </cell>
          <cell r="E180">
            <v>4</v>
          </cell>
          <cell r="F180" t="str">
            <v>FS</v>
          </cell>
          <cell r="G180" t="str">
            <v>4S</v>
          </cell>
          <cell r="H180" t="str">
            <v>2FTAP-F3</v>
          </cell>
          <cell r="I180" t="str">
            <v>1206-A19-413559/T</v>
          </cell>
          <cell r="J180" t="str">
            <v>SMB35</v>
          </cell>
          <cell r="K180">
            <v>1.62</v>
          </cell>
        </row>
        <row r="181">
          <cell r="B181">
            <v>175</v>
          </cell>
          <cell r="C181" t="str">
            <v>FTC-Spg</v>
          </cell>
          <cell r="D181" t="str">
            <v>g</v>
          </cell>
          <cell r="E181">
            <v>4</v>
          </cell>
          <cell r="F181" t="str">
            <v>FS</v>
          </cell>
          <cell r="G181" t="str">
            <v>4S</v>
          </cell>
          <cell r="H181" t="str">
            <v>2FTAP-F3</v>
          </cell>
          <cell r="I181" t="str">
            <v>1206-A19-414151A</v>
          </cell>
          <cell r="J181" t="str">
            <v>SAP20 FLANGE</v>
          </cell>
          <cell r="K181">
            <v>0.78</v>
          </cell>
        </row>
        <row r="182">
          <cell r="B182">
            <v>176</v>
          </cell>
          <cell r="C182" t="str">
            <v>FTC-Spg</v>
          </cell>
          <cell r="D182" t="str">
            <v>g</v>
          </cell>
          <cell r="E182">
            <v>4</v>
          </cell>
          <cell r="F182" t="str">
            <v>FS</v>
          </cell>
          <cell r="G182" t="str">
            <v>5TC</v>
          </cell>
          <cell r="H182" t="str">
            <v>2F-F2</v>
          </cell>
          <cell r="I182" t="str">
            <v>1206-A19-414152A</v>
          </cell>
          <cell r="J182" t="str">
            <v>SAN21 FLANGE</v>
          </cell>
          <cell r="K182">
            <v>0.57999999999999996</v>
          </cell>
        </row>
        <row r="183">
          <cell r="B183">
            <v>177</v>
          </cell>
          <cell r="C183" t="str">
            <v>FTC-Spg</v>
          </cell>
          <cell r="D183" t="str">
            <v>g</v>
          </cell>
          <cell r="E183">
            <v>4</v>
          </cell>
          <cell r="F183" t="str">
            <v>FS</v>
          </cell>
          <cell r="G183" t="str">
            <v>5TC</v>
          </cell>
          <cell r="H183" t="str">
            <v>2F-F2</v>
          </cell>
          <cell r="I183" t="str">
            <v>1229-A19-412718-1</v>
          </cell>
          <cell r="J183" t="str">
            <v>WASHER</v>
          </cell>
          <cell r="K183">
            <v>0.112</v>
          </cell>
        </row>
        <row r="184">
          <cell r="B184">
            <v>178</v>
          </cell>
          <cell r="C184" t="str">
            <v>FTC-Spg</v>
          </cell>
          <cell r="D184" t="str">
            <v>g</v>
          </cell>
          <cell r="E184">
            <v>4</v>
          </cell>
          <cell r="F184" t="str">
            <v>FS</v>
          </cell>
          <cell r="G184" t="str">
            <v>5TC</v>
          </cell>
          <cell r="H184" t="str">
            <v>2F-F2</v>
          </cell>
          <cell r="I184" t="str">
            <v>1229-A19-412718-2</v>
          </cell>
          <cell r="J184" t="str">
            <v>WASHER</v>
          </cell>
          <cell r="K184">
            <v>0.122</v>
          </cell>
        </row>
        <row r="185">
          <cell r="B185">
            <v>179</v>
          </cell>
          <cell r="C185" t="str">
            <v>FTC-Spg</v>
          </cell>
          <cell r="D185" t="str">
            <v>g</v>
          </cell>
          <cell r="E185">
            <v>4</v>
          </cell>
          <cell r="F185" t="str">
            <v>FS</v>
          </cell>
          <cell r="G185">
            <v>0</v>
          </cell>
          <cell r="H185" t="str">
            <v>2F-F2</v>
          </cell>
          <cell r="I185" t="str">
            <v>1229-A19-412753-1</v>
          </cell>
          <cell r="J185" t="str">
            <v>SPRING WASHER</v>
          </cell>
          <cell r="K185">
            <v>0.20100000000000001</v>
          </cell>
        </row>
        <row r="186">
          <cell r="B186">
            <v>180</v>
          </cell>
          <cell r="C186" t="str">
            <v>FTC-Spg</v>
          </cell>
          <cell r="D186" t="str">
            <v>g</v>
          </cell>
          <cell r="E186">
            <v>4</v>
          </cell>
          <cell r="F186" t="str">
            <v>FS</v>
          </cell>
          <cell r="G186" t="str">
            <v>1FSB-F1</v>
          </cell>
          <cell r="H186" t="str">
            <v>2F-F2</v>
          </cell>
          <cell r="I186" t="str">
            <v>1229-A19-412753-2</v>
          </cell>
          <cell r="J186" t="str">
            <v>SPRING WASHER</v>
          </cell>
          <cell r="K186">
            <v>0.20100000000000001</v>
          </cell>
        </row>
        <row r="187">
          <cell r="B187">
            <v>181</v>
          </cell>
          <cell r="C187" t="str">
            <v>FTC-Spg</v>
          </cell>
          <cell r="D187" t="str">
            <v>g</v>
          </cell>
          <cell r="E187">
            <v>4</v>
          </cell>
          <cell r="F187" t="str">
            <v>FS</v>
          </cell>
          <cell r="G187" t="str">
            <v>1FSB-F1</v>
          </cell>
          <cell r="H187" t="str">
            <v>2F-F2</v>
          </cell>
          <cell r="I187" t="str">
            <v>1229-A19-412753-3</v>
          </cell>
          <cell r="J187" t="str">
            <v>WASHER</v>
          </cell>
          <cell r="K187">
            <v>0.20100000000000001</v>
          </cell>
        </row>
        <row r="188">
          <cell r="B188">
            <v>182</v>
          </cell>
          <cell r="C188" t="str">
            <v>FTC-Spg</v>
          </cell>
          <cell r="D188" t="str">
            <v>g</v>
          </cell>
          <cell r="E188">
            <v>4</v>
          </cell>
          <cell r="F188" t="str">
            <v>FS</v>
          </cell>
          <cell r="G188" t="str">
            <v>5T</v>
          </cell>
          <cell r="H188" t="str">
            <v>2F-F2</v>
          </cell>
          <cell r="I188" t="str">
            <v>1229-A19-412921-1</v>
          </cell>
          <cell r="J188" t="str">
            <v>WASHER</v>
          </cell>
          <cell r="K188">
            <v>0.112</v>
          </cell>
        </row>
        <row r="189">
          <cell r="B189">
            <v>183</v>
          </cell>
          <cell r="C189" t="str">
            <v>FTC-Spg</v>
          </cell>
          <cell r="D189" t="str">
            <v>g</v>
          </cell>
          <cell r="E189">
            <v>4</v>
          </cell>
          <cell r="F189" t="str">
            <v>FS</v>
          </cell>
          <cell r="G189" t="str">
            <v>5T</v>
          </cell>
          <cell r="H189" t="str">
            <v>2F-F2</v>
          </cell>
          <cell r="I189" t="str">
            <v>1229-A19-412921-2</v>
          </cell>
          <cell r="J189" t="str">
            <v>WASHER</v>
          </cell>
          <cell r="K189">
            <v>0.11</v>
          </cell>
        </row>
        <row r="190">
          <cell r="B190">
            <v>184</v>
          </cell>
          <cell r="C190" t="str">
            <v>FTC-Spg</v>
          </cell>
          <cell r="D190" t="str">
            <v>g</v>
          </cell>
          <cell r="E190">
            <v>4</v>
          </cell>
          <cell r="F190" t="str">
            <v>FS</v>
          </cell>
          <cell r="G190" t="str">
            <v>3S</v>
          </cell>
          <cell r="H190" t="str">
            <v>2F-F2</v>
          </cell>
          <cell r="I190" t="str">
            <v>1229-A19-412922-3</v>
          </cell>
          <cell r="J190" t="str">
            <v>SPRING WASHER</v>
          </cell>
          <cell r="K190">
            <v>0.20100000000000001</v>
          </cell>
        </row>
        <row r="191">
          <cell r="B191">
            <v>185</v>
          </cell>
          <cell r="C191" t="str">
            <v>FTC-Spg</v>
          </cell>
          <cell r="D191" t="str">
            <v>g</v>
          </cell>
          <cell r="E191">
            <v>4</v>
          </cell>
          <cell r="F191" t="str">
            <v>TT</v>
          </cell>
          <cell r="H191" t="str">
            <v>5T</v>
          </cell>
          <cell r="I191" t="str">
            <v>CA02946-Y699</v>
          </cell>
          <cell r="J191" t="str">
            <v>REAR GUIDE</v>
          </cell>
          <cell r="K191">
            <v>5.67</v>
          </cell>
        </row>
        <row r="192">
          <cell r="B192">
            <v>186</v>
          </cell>
          <cell r="C192" t="str">
            <v>FTC-Spg</v>
          </cell>
          <cell r="D192" t="str">
            <v>g</v>
          </cell>
          <cell r="E192">
            <v>4</v>
          </cell>
          <cell r="F192" t="str">
            <v>TT</v>
          </cell>
          <cell r="G192" t="str">
            <v>6L</v>
          </cell>
          <cell r="H192" t="str">
            <v>5T</v>
          </cell>
          <cell r="I192" t="str">
            <v>CA02946-Y938</v>
          </cell>
          <cell r="J192" t="str">
            <v>GUIDE</v>
          </cell>
          <cell r="K192">
            <v>4.09</v>
          </cell>
        </row>
        <row r="193">
          <cell r="B193">
            <v>187</v>
          </cell>
          <cell r="C193" t="str">
            <v>Halla Climate</v>
          </cell>
          <cell r="D193" t="str">
            <v>p</v>
          </cell>
          <cell r="E193">
            <v>1</v>
          </cell>
          <cell r="F193" t="str">
            <v>SS</v>
          </cell>
          <cell r="G193" t="str">
            <v>6L</v>
          </cell>
          <cell r="H193" t="str">
            <v>4S</v>
          </cell>
          <cell r="I193" t="str">
            <v>C516-RZWLA-01</v>
          </cell>
          <cell r="J193" t="str">
            <v>COIL  SPRING</v>
          </cell>
          <cell r="K193">
            <v>0.45</v>
          </cell>
        </row>
        <row r="194">
          <cell r="B194">
            <v>188</v>
          </cell>
          <cell r="C194" t="str">
            <v>Halla Climate</v>
          </cell>
          <cell r="D194" t="str">
            <v>p</v>
          </cell>
          <cell r="E194">
            <v>1</v>
          </cell>
          <cell r="F194" t="str">
            <v>SS</v>
          </cell>
          <cell r="G194" t="str">
            <v>5T</v>
          </cell>
          <cell r="H194" t="str">
            <v>4S</v>
          </cell>
          <cell r="I194" t="str">
            <v>C516-RZWMA-03</v>
          </cell>
          <cell r="J194" t="str">
            <v>SPRING COMPRESSION</v>
          </cell>
          <cell r="K194">
            <v>0.45</v>
          </cell>
        </row>
        <row r="195">
          <cell r="B195">
            <v>189</v>
          </cell>
          <cell r="C195" t="str">
            <v>Hi-Comp</v>
          </cell>
          <cell r="D195" t="str">
            <v>t</v>
          </cell>
          <cell r="E195">
            <v>3</v>
          </cell>
          <cell r="F195" t="str">
            <v>SS</v>
          </cell>
          <cell r="G195" t="str">
            <v>5T</v>
          </cell>
          <cell r="H195" t="str">
            <v>3S</v>
          </cell>
          <cell r="I195" t="str">
            <v>3CEA58345A</v>
          </cell>
          <cell r="J195" t="str">
            <v>SPRING</v>
          </cell>
          <cell r="K195">
            <v>1.25</v>
          </cell>
        </row>
        <row r="196">
          <cell r="B196">
            <v>190</v>
          </cell>
          <cell r="C196" t="str">
            <v>Hi-Comp</v>
          </cell>
          <cell r="D196" t="str">
            <v>t</v>
          </cell>
          <cell r="E196">
            <v>3</v>
          </cell>
          <cell r="F196" t="str">
            <v>SS</v>
          </cell>
          <cell r="G196" t="str">
            <v>5T</v>
          </cell>
          <cell r="H196" t="str">
            <v>3S</v>
          </cell>
          <cell r="I196" t="str">
            <v>3CEA68796A</v>
          </cell>
          <cell r="J196" t="str">
            <v>SPRING</v>
          </cell>
          <cell r="K196">
            <v>1.39</v>
          </cell>
        </row>
        <row r="197">
          <cell r="B197">
            <v>191</v>
          </cell>
          <cell r="C197" t="str">
            <v>Hi-Comp</v>
          </cell>
          <cell r="D197" t="str">
            <v>t</v>
          </cell>
          <cell r="E197">
            <v>3</v>
          </cell>
          <cell r="F197" t="str">
            <v>LS</v>
          </cell>
          <cell r="G197" t="str">
            <v>5T</v>
          </cell>
          <cell r="H197" t="str">
            <v>6L</v>
          </cell>
          <cell r="I197" t="str">
            <v>3CEA73343A</v>
          </cell>
          <cell r="J197" t="str">
            <v>SPRING</v>
          </cell>
          <cell r="K197">
            <v>1.58</v>
          </cell>
        </row>
        <row r="198">
          <cell r="B198">
            <v>192</v>
          </cell>
          <cell r="C198" t="str">
            <v>Hi-Comp</v>
          </cell>
          <cell r="D198" t="str">
            <v>t</v>
          </cell>
          <cell r="E198">
            <v>3</v>
          </cell>
          <cell r="F198" t="str">
            <v>LS</v>
          </cell>
          <cell r="G198" t="str">
            <v>5T</v>
          </cell>
          <cell r="H198" t="str">
            <v>6L</v>
          </cell>
          <cell r="I198" t="str">
            <v>3CEA73817A</v>
          </cell>
          <cell r="J198" t="str">
            <v>SPRING COMPRESSOR</v>
          </cell>
          <cell r="K198">
            <v>1.58</v>
          </cell>
        </row>
        <row r="199">
          <cell r="B199">
            <v>193</v>
          </cell>
          <cell r="C199" t="str">
            <v>Hi-Comp</v>
          </cell>
          <cell r="D199" t="str">
            <v>t</v>
          </cell>
          <cell r="E199">
            <v>3</v>
          </cell>
          <cell r="F199" t="str">
            <v>SS</v>
          </cell>
          <cell r="G199" t="str">
            <v>5ST-1</v>
          </cell>
          <cell r="H199" t="str">
            <v>4S</v>
          </cell>
          <cell r="I199" t="str">
            <v>3CEH54069A</v>
          </cell>
          <cell r="J199" t="str">
            <v>BAL.COIL</v>
          </cell>
          <cell r="K199">
            <v>1.4</v>
          </cell>
        </row>
        <row r="200">
          <cell r="B200">
            <v>194</v>
          </cell>
          <cell r="C200" t="str">
            <v>Hi-Comp</v>
          </cell>
          <cell r="D200" t="str">
            <v>t</v>
          </cell>
          <cell r="E200">
            <v>3</v>
          </cell>
          <cell r="F200" t="str">
            <v>SS</v>
          </cell>
          <cell r="G200" t="str">
            <v>5ST-1</v>
          </cell>
          <cell r="H200" t="str">
            <v>4S</v>
          </cell>
          <cell r="I200" t="str">
            <v>3CEH54069C</v>
          </cell>
          <cell r="J200" t="str">
            <v>BAL.COIL</v>
          </cell>
          <cell r="K200">
            <v>1.4</v>
          </cell>
        </row>
        <row r="201">
          <cell r="B201">
            <v>195</v>
          </cell>
          <cell r="C201" t="str">
            <v>Hi-Comp</v>
          </cell>
          <cell r="D201" t="str">
            <v>t</v>
          </cell>
          <cell r="E201">
            <v>3</v>
          </cell>
          <cell r="F201" t="str">
            <v>SS</v>
          </cell>
          <cell r="G201" t="str">
            <v>5ST-1</v>
          </cell>
          <cell r="H201" t="str">
            <v>4S</v>
          </cell>
          <cell r="I201" t="str">
            <v>3CEH54069D</v>
          </cell>
          <cell r="J201" t="str">
            <v>BAL.COIL</v>
          </cell>
          <cell r="K201">
            <v>1</v>
          </cell>
        </row>
        <row r="202">
          <cell r="B202">
            <v>196</v>
          </cell>
          <cell r="C202" t="str">
            <v>Hi-Comp</v>
          </cell>
          <cell r="D202" t="str">
            <v>t</v>
          </cell>
          <cell r="E202">
            <v>3</v>
          </cell>
          <cell r="F202" t="str">
            <v>SS</v>
          </cell>
          <cell r="G202" t="str">
            <v>5ST-2</v>
          </cell>
          <cell r="H202" t="str">
            <v>4S</v>
          </cell>
          <cell r="I202" t="str">
            <v>3CEH73012</v>
          </cell>
          <cell r="J202" t="str">
            <v>BALANCING COIL</v>
          </cell>
          <cell r="K202">
            <v>4</v>
          </cell>
        </row>
        <row r="203">
          <cell r="B203">
            <v>197</v>
          </cell>
          <cell r="C203" t="str">
            <v>Hi-Con</v>
          </cell>
          <cell r="D203" t="str">
            <v>w</v>
          </cell>
          <cell r="E203">
            <v>3</v>
          </cell>
          <cell r="F203" t="str">
            <v>FM</v>
          </cell>
          <cell r="G203" t="str">
            <v>5T</v>
          </cell>
          <cell r="H203" t="str">
            <v>2FFM-F2</v>
          </cell>
          <cell r="I203" t="str">
            <v>3204A4SB6848</v>
          </cell>
          <cell r="J203" t="str">
            <v>FLAT SPRING</v>
          </cell>
          <cell r="K203">
            <v>1.5</v>
          </cell>
        </row>
        <row r="204">
          <cell r="B204">
            <v>198</v>
          </cell>
          <cell r="C204" t="str">
            <v>Hi-Con</v>
          </cell>
          <cell r="D204" t="str">
            <v>w</v>
          </cell>
          <cell r="E204">
            <v>3</v>
          </cell>
          <cell r="F204" t="str">
            <v>SS</v>
          </cell>
          <cell r="G204" t="str">
            <v>5T</v>
          </cell>
          <cell r="H204" t="str">
            <v>4S</v>
          </cell>
          <cell r="I204" t="str">
            <v>4A4T50462</v>
          </cell>
          <cell r="J204" t="str">
            <v>CLUTCH SPRING</v>
          </cell>
          <cell r="K204">
            <v>0.63</v>
          </cell>
        </row>
        <row r="205">
          <cell r="B205">
            <v>199</v>
          </cell>
          <cell r="C205" t="str">
            <v>Hi-Con</v>
          </cell>
          <cell r="D205" t="str">
            <v>w</v>
          </cell>
          <cell r="E205">
            <v>3</v>
          </cell>
          <cell r="F205" t="str">
            <v>SS</v>
          </cell>
          <cell r="G205" t="str">
            <v>5T</v>
          </cell>
          <cell r="H205" t="str">
            <v>3S</v>
          </cell>
          <cell r="I205" t="str">
            <v>NC41257-2</v>
          </cell>
          <cell r="J205" t="str">
            <v>COIL SPRING</v>
          </cell>
          <cell r="K205">
            <v>1.62</v>
          </cell>
        </row>
        <row r="206">
          <cell r="B206">
            <v>200</v>
          </cell>
          <cell r="C206" t="str">
            <v>Hi-Con</v>
          </cell>
          <cell r="D206" t="str">
            <v>w</v>
          </cell>
          <cell r="E206">
            <v>3</v>
          </cell>
          <cell r="F206" t="str">
            <v>SS</v>
          </cell>
          <cell r="G206" t="str">
            <v>6L</v>
          </cell>
          <cell r="H206" t="str">
            <v>3S</v>
          </cell>
          <cell r="I206" t="str">
            <v>NC4300-1</v>
          </cell>
          <cell r="J206" t="str">
            <v>THERMO SPRING</v>
          </cell>
          <cell r="K206">
            <v>2.84</v>
          </cell>
        </row>
        <row r="207">
          <cell r="B207">
            <v>201</v>
          </cell>
          <cell r="C207" t="str">
            <v>Hi-Con</v>
          </cell>
          <cell r="D207" t="str">
            <v>w</v>
          </cell>
          <cell r="E207">
            <v>3</v>
          </cell>
          <cell r="F207" t="str">
            <v>SS</v>
          </cell>
          <cell r="G207" t="str">
            <v>6L</v>
          </cell>
          <cell r="H207" t="str">
            <v>3S</v>
          </cell>
          <cell r="I207" t="str">
            <v>NC4300-3</v>
          </cell>
          <cell r="J207" t="str">
            <v>THERMO SPRING</v>
          </cell>
          <cell r="K207">
            <v>3.9</v>
          </cell>
        </row>
        <row r="208">
          <cell r="B208">
            <v>202</v>
          </cell>
          <cell r="C208" t="str">
            <v>Hi-Con</v>
          </cell>
          <cell r="D208" t="str">
            <v>w</v>
          </cell>
          <cell r="E208">
            <v>3</v>
          </cell>
          <cell r="F208" t="str">
            <v>SS</v>
          </cell>
          <cell r="G208" t="str">
            <v>6L</v>
          </cell>
          <cell r="H208" t="str">
            <v>3S</v>
          </cell>
          <cell r="I208" t="str">
            <v>NC46081-1</v>
          </cell>
          <cell r="J208" t="str">
            <v>THERMO SPRING</v>
          </cell>
          <cell r="K208">
            <v>2.79</v>
          </cell>
        </row>
        <row r="209">
          <cell r="B209">
            <v>203</v>
          </cell>
          <cell r="C209" t="str">
            <v>Hi-Con</v>
          </cell>
          <cell r="D209" t="str">
            <v>w</v>
          </cell>
          <cell r="E209">
            <v>3</v>
          </cell>
          <cell r="F209" t="str">
            <v>SS</v>
          </cell>
          <cell r="G209" t="str">
            <v>3S</v>
          </cell>
          <cell r="H209" t="str">
            <v>3S</v>
          </cell>
          <cell r="I209" t="str">
            <v>NC48091-2</v>
          </cell>
          <cell r="J209" t="str">
            <v>THERMO SPRING</v>
          </cell>
          <cell r="K209">
            <v>4.7</v>
          </cell>
        </row>
        <row r="210">
          <cell r="B210">
            <v>204</v>
          </cell>
          <cell r="C210" t="str">
            <v>Honda Cars</v>
          </cell>
          <cell r="D210" t="str">
            <v>a</v>
          </cell>
          <cell r="E210">
            <v>1</v>
          </cell>
          <cell r="F210" t="str">
            <v>TT</v>
          </cell>
          <cell r="G210" t="str">
            <v>2FL-F3</v>
          </cell>
          <cell r="H210" t="str">
            <v>5T</v>
          </cell>
          <cell r="I210" t="str">
            <v>17814-SD4-6700</v>
          </cell>
          <cell r="J210" t="str">
            <v>SPRING ACCEL PEDAL</v>
          </cell>
          <cell r="K210">
            <v>4.8</v>
          </cell>
        </row>
        <row r="211">
          <cell r="B211">
            <v>205</v>
          </cell>
          <cell r="C211" t="str">
            <v>Honda Cars</v>
          </cell>
          <cell r="D211" t="str">
            <v>a</v>
          </cell>
          <cell r="E211">
            <v>1</v>
          </cell>
          <cell r="F211" t="str">
            <v>LS</v>
          </cell>
          <cell r="G211" t="str">
            <v>2FL-F3</v>
          </cell>
          <cell r="H211" t="str">
            <v>6L</v>
          </cell>
          <cell r="I211" t="str">
            <v>18230-SV4-0001</v>
          </cell>
          <cell r="J211" t="str">
            <v>SPRING FLEX JOINT</v>
          </cell>
          <cell r="K211">
            <v>22.11</v>
          </cell>
        </row>
        <row r="212">
          <cell r="B212">
            <v>206</v>
          </cell>
          <cell r="C212" t="str">
            <v>Honda Cars</v>
          </cell>
          <cell r="D212" t="str">
            <v>a</v>
          </cell>
          <cell r="E212">
            <v>1</v>
          </cell>
          <cell r="F212" t="str">
            <v>TT</v>
          </cell>
          <cell r="G212" t="str">
            <v>2FL-F3</v>
          </cell>
          <cell r="H212" t="str">
            <v>5T</v>
          </cell>
          <cell r="I212" t="str">
            <v>46530-SL0-0000</v>
          </cell>
          <cell r="J212" t="str">
            <v>SPG. PEDAL RETURN</v>
          </cell>
          <cell r="K212">
            <v>8.18</v>
          </cell>
        </row>
        <row r="213">
          <cell r="B213">
            <v>207</v>
          </cell>
          <cell r="C213" t="str">
            <v>Honda Cars</v>
          </cell>
          <cell r="D213" t="str">
            <v>a</v>
          </cell>
          <cell r="E213">
            <v>1</v>
          </cell>
          <cell r="F213" t="str">
            <v>TT</v>
          </cell>
          <cell r="G213" t="str">
            <v>2FL-F3</v>
          </cell>
          <cell r="H213" t="str">
            <v>5TL</v>
          </cell>
          <cell r="I213" t="str">
            <v>46531-SM4-0001</v>
          </cell>
          <cell r="J213" t="str">
            <v>SPRING ACCEL PEDAL</v>
          </cell>
          <cell r="K213">
            <v>7.78</v>
          </cell>
        </row>
        <row r="214">
          <cell r="B214">
            <v>208</v>
          </cell>
          <cell r="C214" t="str">
            <v>Honda Lock</v>
          </cell>
          <cell r="D214" t="str">
            <v>p</v>
          </cell>
          <cell r="E214">
            <v>2</v>
          </cell>
          <cell r="F214" t="str">
            <v>SS</v>
          </cell>
          <cell r="G214" t="str">
            <v>2FL-F3</v>
          </cell>
          <cell r="H214" t="str">
            <v>3S</v>
          </cell>
          <cell r="I214" t="str">
            <v>35112-388-0070</v>
          </cell>
          <cell r="J214" t="str">
            <v>RING, KEY</v>
          </cell>
          <cell r="K214">
            <v>0.32</v>
          </cell>
        </row>
        <row r="215">
          <cell r="B215">
            <v>209</v>
          </cell>
          <cell r="C215" t="str">
            <v>Honda Lock</v>
          </cell>
          <cell r="D215" t="str">
            <v>p</v>
          </cell>
          <cell r="E215">
            <v>2</v>
          </cell>
          <cell r="F215" t="str">
            <v>SS</v>
          </cell>
          <cell r="G215" t="str">
            <v>2FL-F3</v>
          </cell>
          <cell r="H215" t="str">
            <v>3S</v>
          </cell>
          <cell r="I215" t="str">
            <v>35112-KAN-6300</v>
          </cell>
          <cell r="J215" t="str">
            <v>KEY  TIE</v>
          </cell>
          <cell r="K215">
            <v>0.31</v>
          </cell>
        </row>
        <row r="216">
          <cell r="B216">
            <v>210</v>
          </cell>
          <cell r="C216" t="str">
            <v>Honda Lock</v>
          </cell>
          <cell r="D216" t="str">
            <v>p</v>
          </cell>
          <cell r="E216">
            <v>2</v>
          </cell>
          <cell r="F216" t="str">
            <v>SS</v>
          </cell>
          <cell r="G216">
            <v>0</v>
          </cell>
          <cell r="H216" t="str">
            <v>3S</v>
          </cell>
          <cell r="I216" t="str">
            <v>A80-2052A-4100</v>
          </cell>
          <cell r="J216" t="str">
            <v>SPRING PUSH</v>
          </cell>
          <cell r="K216">
            <v>0.45</v>
          </cell>
        </row>
        <row r="217">
          <cell r="B217">
            <v>211</v>
          </cell>
          <cell r="C217" t="str">
            <v>Honda Lock</v>
          </cell>
          <cell r="D217" t="str">
            <v>p</v>
          </cell>
          <cell r="E217">
            <v>2</v>
          </cell>
          <cell r="F217" t="str">
            <v>SS</v>
          </cell>
          <cell r="G217" t="str">
            <v>6L</v>
          </cell>
          <cell r="H217" t="str">
            <v>4S</v>
          </cell>
          <cell r="I217" t="str">
            <v>A96-20532-4000</v>
          </cell>
          <cell r="J217" t="str">
            <v>SPRING CONTACT</v>
          </cell>
          <cell r="K217">
            <v>0.3</v>
          </cell>
        </row>
        <row r="218">
          <cell r="B218">
            <v>212</v>
          </cell>
          <cell r="C218" t="str">
            <v>Honda Lock</v>
          </cell>
          <cell r="D218" t="str">
            <v>p</v>
          </cell>
          <cell r="E218">
            <v>2</v>
          </cell>
          <cell r="F218" t="str">
            <v>SS</v>
          </cell>
          <cell r="G218" t="str">
            <v>6L</v>
          </cell>
          <cell r="H218" t="str">
            <v>4S</v>
          </cell>
          <cell r="I218" t="str">
            <v>B50-20429-4000</v>
          </cell>
          <cell r="J218" t="str">
            <v>SPRING POSITION</v>
          </cell>
          <cell r="K218">
            <v>0.52</v>
          </cell>
        </row>
        <row r="219">
          <cell r="B219">
            <v>213</v>
          </cell>
          <cell r="C219" t="str">
            <v>Honda Lock</v>
          </cell>
          <cell r="D219" t="str">
            <v>p</v>
          </cell>
          <cell r="E219">
            <v>2</v>
          </cell>
          <cell r="F219" t="str">
            <v>SS</v>
          </cell>
          <cell r="G219" t="str">
            <v>1FSB-F1</v>
          </cell>
          <cell r="H219" t="str">
            <v>3S</v>
          </cell>
          <cell r="I219" t="str">
            <v>B50-2052A-4000</v>
          </cell>
          <cell r="J219" t="str">
            <v>SPRING PUSH</v>
          </cell>
          <cell r="K219">
            <v>0.6</v>
          </cell>
        </row>
        <row r="220">
          <cell r="B220">
            <v>214</v>
          </cell>
          <cell r="C220" t="str">
            <v>Honda Lock</v>
          </cell>
          <cell r="D220" t="str">
            <v>p</v>
          </cell>
          <cell r="E220">
            <v>2</v>
          </cell>
          <cell r="F220" t="str">
            <v>SS</v>
          </cell>
          <cell r="G220" t="str">
            <v>1FSB-F1</v>
          </cell>
          <cell r="H220" t="str">
            <v>4S</v>
          </cell>
          <cell r="I220" t="str">
            <v>B50-20532-4000</v>
          </cell>
          <cell r="J220" t="str">
            <v>SPRING CONTACT</v>
          </cell>
          <cell r="K220">
            <v>0.45</v>
          </cell>
        </row>
        <row r="221">
          <cell r="B221">
            <v>215</v>
          </cell>
          <cell r="C221" t="str">
            <v>Honda Lock</v>
          </cell>
          <cell r="D221" t="str">
            <v>p</v>
          </cell>
          <cell r="E221">
            <v>2</v>
          </cell>
          <cell r="F221" t="str">
            <v>SS</v>
          </cell>
          <cell r="G221" t="str">
            <v>1FSB-F1</v>
          </cell>
          <cell r="H221" t="str">
            <v>4S</v>
          </cell>
          <cell r="I221" t="str">
            <v>F57-21533-0000</v>
          </cell>
          <cell r="J221" t="str">
            <v>SPRING CONTACT</v>
          </cell>
          <cell r="K221">
            <v>0.45</v>
          </cell>
        </row>
        <row r="222">
          <cell r="B222">
            <v>216</v>
          </cell>
          <cell r="C222" t="str">
            <v>Honda Lock</v>
          </cell>
          <cell r="D222" t="str">
            <v>p</v>
          </cell>
          <cell r="E222">
            <v>2</v>
          </cell>
          <cell r="F222" t="str">
            <v>SS</v>
          </cell>
          <cell r="G222" t="str">
            <v>1FSB-F1</v>
          </cell>
          <cell r="H222" t="str">
            <v>4S</v>
          </cell>
          <cell r="I222" t="str">
            <v>F99-20532-3000</v>
          </cell>
          <cell r="J222" t="str">
            <v>SPRING CONTACT</v>
          </cell>
          <cell r="K222">
            <v>0.3</v>
          </cell>
        </row>
        <row r="223">
          <cell r="B223">
            <v>217</v>
          </cell>
          <cell r="C223" t="str">
            <v>Honda Lock</v>
          </cell>
          <cell r="D223" t="str">
            <v>p</v>
          </cell>
          <cell r="E223">
            <v>2</v>
          </cell>
          <cell r="F223" t="str">
            <v>SS</v>
          </cell>
          <cell r="G223" t="str">
            <v>1FSB-F1</v>
          </cell>
          <cell r="H223" t="str">
            <v>3S</v>
          </cell>
          <cell r="I223" t="str">
            <v>GBL-20423-4300</v>
          </cell>
          <cell r="J223" t="str">
            <v>SPRING  PROTECTOR</v>
          </cell>
          <cell r="K223">
            <v>1.25</v>
          </cell>
        </row>
        <row r="224">
          <cell r="B224">
            <v>218</v>
          </cell>
          <cell r="C224" t="str">
            <v>Honda Lock</v>
          </cell>
          <cell r="D224" t="str">
            <v>p</v>
          </cell>
          <cell r="E224">
            <v>2</v>
          </cell>
          <cell r="F224" t="str">
            <v>SS</v>
          </cell>
          <cell r="G224" t="str">
            <v>1FSB-F1</v>
          </cell>
          <cell r="H224" t="str">
            <v>3S</v>
          </cell>
          <cell r="I224" t="str">
            <v>GBL-2052A-4300</v>
          </cell>
          <cell r="J224" t="str">
            <v>SPRING  PUSH</v>
          </cell>
          <cell r="K224">
            <v>0.4</v>
          </cell>
        </row>
        <row r="225">
          <cell r="B225">
            <v>219</v>
          </cell>
          <cell r="C225" t="str">
            <v>Honda Lock</v>
          </cell>
          <cell r="D225" t="str">
            <v>p</v>
          </cell>
          <cell r="E225">
            <v>2</v>
          </cell>
          <cell r="F225" t="str">
            <v>TT</v>
          </cell>
          <cell r="G225" t="str">
            <v>4S</v>
          </cell>
          <cell r="H225" t="str">
            <v>7SUB-TNC</v>
          </cell>
          <cell r="I225" t="str">
            <v>K05-40434-0000</v>
          </cell>
          <cell r="J225" t="str">
            <v>SPRING RETURN</v>
          </cell>
          <cell r="K225">
            <v>0.35</v>
          </cell>
        </row>
        <row r="226">
          <cell r="B226">
            <v>220</v>
          </cell>
          <cell r="C226" t="str">
            <v>Honda Lock</v>
          </cell>
          <cell r="D226" t="str">
            <v>p</v>
          </cell>
          <cell r="E226">
            <v>2</v>
          </cell>
          <cell r="F226" t="str">
            <v>LS</v>
          </cell>
          <cell r="G226" t="str">
            <v>3S</v>
          </cell>
          <cell r="H226" t="str">
            <v>6L</v>
          </cell>
          <cell r="I226" t="str">
            <v>S86-E0323-0000</v>
          </cell>
          <cell r="J226" t="str">
            <v>SPRING,HINGE (R/C)</v>
          </cell>
          <cell r="K226">
            <v>5.9</v>
          </cell>
        </row>
        <row r="227">
          <cell r="B227">
            <v>221</v>
          </cell>
          <cell r="C227" t="str">
            <v>Honda Lock</v>
          </cell>
          <cell r="D227" t="str">
            <v>p</v>
          </cell>
          <cell r="E227">
            <v>2</v>
          </cell>
          <cell r="F227" t="str">
            <v>FS</v>
          </cell>
          <cell r="G227" t="str">
            <v>1F-F1</v>
          </cell>
          <cell r="H227" t="str">
            <v>2F-F2</v>
          </cell>
          <cell r="I227" t="str">
            <v>S86-E032F-0000</v>
          </cell>
          <cell r="J227" t="str">
            <v>WASHER,GUIDE (R/C)</v>
          </cell>
          <cell r="K227">
            <v>2.46</v>
          </cell>
        </row>
        <row r="228">
          <cell r="B228">
            <v>222</v>
          </cell>
          <cell r="C228" t="str">
            <v>Honda Lock</v>
          </cell>
          <cell r="D228" t="str">
            <v>p</v>
          </cell>
          <cell r="E228">
            <v>2</v>
          </cell>
          <cell r="F228" t="str">
            <v>TT</v>
          </cell>
          <cell r="G228" t="str">
            <v>3S</v>
          </cell>
          <cell r="H228" t="str">
            <v>5T</v>
          </cell>
          <cell r="I228" t="str">
            <v>SX8-51324-6000</v>
          </cell>
          <cell r="J228" t="str">
            <v>SPRING R</v>
          </cell>
          <cell r="K228">
            <v>1.39</v>
          </cell>
        </row>
        <row r="229">
          <cell r="B229">
            <v>223</v>
          </cell>
          <cell r="C229" t="str">
            <v>Honda Lock</v>
          </cell>
          <cell r="D229" t="str">
            <v>p</v>
          </cell>
          <cell r="E229">
            <v>2</v>
          </cell>
          <cell r="F229" t="str">
            <v>TT</v>
          </cell>
          <cell r="G229" t="str">
            <v>2FFM-F2</v>
          </cell>
          <cell r="H229" t="str">
            <v>5T</v>
          </cell>
          <cell r="I229" t="str">
            <v>SX8-51324-6100</v>
          </cell>
          <cell r="J229" t="str">
            <v>SPRING L</v>
          </cell>
          <cell r="K229">
            <v>1.39</v>
          </cell>
        </row>
        <row r="230">
          <cell r="B230">
            <v>224</v>
          </cell>
          <cell r="C230" t="str">
            <v>Honda Lock</v>
          </cell>
          <cell r="D230" t="str">
            <v>p</v>
          </cell>
          <cell r="E230">
            <v>2</v>
          </cell>
          <cell r="F230" t="str">
            <v>SS</v>
          </cell>
          <cell r="G230" t="str">
            <v>5TC</v>
          </cell>
          <cell r="H230" t="str">
            <v>3S</v>
          </cell>
          <cell r="I230" t="str">
            <v>SX8-E0103-0000</v>
          </cell>
          <cell r="J230" t="str">
            <v>SPRING BACK UP A</v>
          </cell>
          <cell r="K230">
            <v>0.55000000000000004</v>
          </cell>
        </row>
        <row r="231">
          <cell r="B231">
            <v>225</v>
          </cell>
          <cell r="C231" t="str">
            <v>Honda Lock</v>
          </cell>
          <cell r="D231" t="str">
            <v>p</v>
          </cell>
          <cell r="E231">
            <v>2</v>
          </cell>
          <cell r="F231" t="str">
            <v>LS</v>
          </cell>
          <cell r="G231" t="str">
            <v>1FSB-F1</v>
          </cell>
          <cell r="H231" t="str">
            <v>6L</v>
          </cell>
          <cell r="I231" t="str">
            <v>SX8-E1201-0000</v>
          </cell>
          <cell r="J231" t="str">
            <v>SPRING HINGE</v>
          </cell>
          <cell r="K231">
            <v>5.2</v>
          </cell>
        </row>
        <row r="232">
          <cell r="B232">
            <v>226</v>
          </cell>
          <cell r="C232" t="str">
            <v>Honda Lock</v>
          </cell>
          <cell r="D232" t="str">
            <v>p</v>
          </cell>
          <cell r="E232">
            <v>2</v>
          </cell>
          <cell r="F232" t="str">
            <v>TT</v>
          </cell>
          <cell r="G232" t="str">
            <v>1FSB-F1</v>
          </cell>
          <cell r="H232" t="str">
            <v>5T</v>
          </cell>
          <cell r="I232" t="str">
            <v>SX8-E1204-0000</v>
          </cell>
          <cell r="J232" t="str">
            <v>SPRING CLUTCH</v>
          </cell>
          <cell r="K232">
            <v>2.5</v>
          </cell>
        </row>
        <row r="233">
          <cell r="B233">
            <v>227</v>
          </cell>
          <cell r="C233" t="str">
            <v>Honda Lock</v>
          </cell>
          <cell r="D233" t="str">
            <v>p</v>
          </cell>
          <cell r="E233">
            <v>2</v>
          </cell>
          <cell r="F233" t="str">
            <v>TT</v>
          </cell>
          <cell r="G233" t="str">
            <v>3S</v>
          </cell>
          <cell r="H233" t="str">
            <v>5T</v>
          </cell>
          <cell r="I233" t="str">
            <v>SX8-E1204-0100</v>
          </cell>
          <cell r="J233" t="str">
            <v>SPRING CLUTCH</v>
          </cell>
          <cell r="K233">
            <v>2.5</v>
          </cell>
        </row>
        <row r="234">
          <cell r="B234">
            <v>228</v>
          </cell>
          <cell r="C234" t="str">
            <v>Honda Lock</v>
          </cell>
          <cell r="D234" t="str">
            <v>p</v>
          </cell>
          <cell r="E234">
            <v>2</v>
          </cell>
          <cell r="F234" t="str">
            <v>TT</v>
          </cell>
          <cell r="G234" t="str">
            <v>6L</v>
          </cell>
          <cell r="H234" t="str">
            <v>5T</v>
          </cell>
          <cell r="I234" t="str">
            <v>SX8-E1215-0000</v>
          </cell>
          <cell r="J234" t="str">
            <v>SPRING FRICTION</v>
          </cell>
          <cell r="K234">
            <v>1.7</v>
          </cell>
        </row>
        <row r="235">
          <cell r="B235">
            <v>229</v>
          </cell>
          <cell r="C235" t="str">
            <v>Honda Lock</v>
          </cell>
          <cell r="D235" t="str">
            <v>p</v>
          </cell>
          <cell r="E235">
            <v>2</v>
          </cell>
          <cell r="F235" t="str">
            <v>SS</v>
          </cell>
          <cell r="G235" t="str">
            <v>3S</v>
          </cell>
          <cell r="H235" t="str">
            <v>3S</v>
          </cell>
          <cell r="I235" t="str">
            <v>SX8-E1221-0000</v>
          </cell>
          <cell r="J235" t="str">
            <v>SPRING BACK UP</v>
          </cell>
          <cell r="K235">
            <v>0.5</v>
          </cell>
        </row>
        <row r="236">
          <cell r="B236">
            <v>230</v>
          </cell>
          <cell r="C236" t="str">
            <v>Honda Lock</v>
          </cell>
          <cell r="D236" t="str">
            <v>p</v>
          </cell>
          <cell r="E236">
            <v>2</v>
          </cell>
          <cell r="F236" t="str">
            <v>SS</v>
          </cell>
          <cell r="G236" t="str">
            <v>3S</v>
          </cell>
          <cell r="H236" t="str">
            <v>35112-KAN-6300</v>
          </cell>
          <cell r="I236" t="str">
            <v>KEY  TIE</v>
          </cell>
          <cell r="J236">
            <v>0.31</v>
          </cell>
          <cell r="K236">
            <v>70000</v>
          </cell>
        </row>
        <row r="237">
          <cell r="B237">
            <v>231</v>
          </cell>
          <cell r="C237" t="str">
            <v>S_Kubota</v>
          </cell>
          <cell r="D237" t="str">
            <v>t</v>
          </cell>
          <cell r="E237">
            <v>5</v>
          </cell>
          <cell r="F237" t="str">
            <v>LS</v>
          </cell>
          <cell r="G237" t="str">
            <v>6L</v>
          </cell>
          <cell r="H237" t="str">
            <v>35-14351-13240</v>
          </cell>
          <cell r="I237" t="str">
            <v>SPRING VALVE</v>
          </cell>
          <cell r="J237">
            <v>3.85</v>
          </cell>
          <cell r="K237">
            <v>10000</v>
          </cell>
        </row>
        <row r="238">
          <cell r="B238">
            <v>232</v>
          </cell>
          <cell r="C238" t="str">
            <v>S_Kubota</v>
          </cell>
          <cell r="D238" t="str">
            <v>t</v>
          </cell>
          <cell r="E238">
            <v>5</v>
          </cell>
          <cell r="F238" t="str">
            <v>SS</v>
          </cell>
          <cell r="G238" t="str">
            <v>3S</v>
          </cell>
          <cell r="H238" t="str">
            <v>35-14911-36951</v>
          </cell>
          <cell r="I238" t="str">
            <v>SPRING PLUG</v>
          </cell>
          <cell r="J238">
            <v>0.96</v>
          </cell>
          <cell r="K238">
            <v>7000</v>
          </cell>
        </row>
        <row r="239">
          <cell r="B239">
            <v>233</v>
          </cell>
          <cell r="C239" t="str">
            <v>S_Kubota</v>
          </cell>
          <cell r="D239" t="str">
            <v>t</v>
          </cell>
          <cell r="E239">
            <v>5</v>
          </cell>
          <cell r="F239" t="str">
            <v>TT</v>
          </cell>
          <cell r="G239" t="str">
            <v>5T</v>
          </cell>
          <cell r="H239" t="str">
            <v>35-14911-66210</v>
          </cell>
          <cell r="I239" t="str">
            <v>SPRING DECOMPRESS</v>
          </cell>
          <cell r="J239">
            <v>0.5</v>
          </cell>
          <cell r="K239">
            <v>7000</v>
          </cell>
        </row>
        <row r="240">
          <cell r="B240">
            <v>234</v>
          </cell>
          <cell r="C240" t="str">
            <v>Progress Toyo</v>
          </cell>
          <cell r="D240" t="str">
            <v>a</v>
          </cell>
          <cell r="E240">
            <v>1</v>
          </cell>
          <cell r="F240" t="str">
            <v>LS</v>
          </cell>
          <cell r="G240" t="str">
            <v>6L</v>
          </cell>
          <cell r="H240" t="str">
            <v>3527-007-00</v>
          </cell>
          <cell r="I240" t="str">
            <v>SPRING</v>
          </cell>
          <cell r="J240">
            <v>2.15</v>
          </cell>
          <cell r="K240">
            <v>20000</v>
          </cell>
        </row>
        <row r="241">
          <cell r="B241">
            <v>235</v>
          </cell>
          <cell r="C241" t="str">
            <v>T_Honda</v>
          </cell>
          <cell r="D241" t="str">
            <v>n</v>
          </cell>
          <cell r="E241">
            <v>2</v>
          </cell>
          <cell r="F241" t="str">
            <v>TT</v>
          </cell>
          <cell r="G241" t="str">
            <v>5T</v>
          </cell>
          <cell r="H241" t="str">
            <v>35357-KAN-9401</v>
          </cell>
          <cell r="I241" t="str">
            <v>SPRING STOP SWITCH</v>
          </cell>
          <cell r="J241">
            <v>2.09</v>
          </cell>
          <cell r="K241">
            <v>1300</v>
          </cell>
        </row>
        <row r="242">
          <cell r="B242">
            <v>236</v>
          </cell>
          <cell r="C242" t="str">
            <v>T_Honda</v>
          </cell>
          <cell r="D242" t="str">
            <v>n</v>
          </cell>
          <cell r="E242">
            <v>2</v>
          </cell>
          <cell r="F242" t="str">
            <v>TT</v>
          </cell>
          <cell r="G242" t="str">
            <v>5T</v>
          </cell>
          <cell r="H242" t="str">
            <v>35357-KFE-7000</v>
          </cell>
          <cell r="I242" t="str">
            <v>SPRING, STOP SW.</v>
          </cell>
          <cell r="J242">
            <v>2.8</v>
          </cell>
          <cell r="K242">
            <v>400</v>
          </cell>
        </row>
        <row r="243">
          <cell r="B243">
            <v>237</v>
          </cell>
          <cell r="C243" t="str">
            <v>T_Suzuki</v>
          </cell>
          <cell r="D243" t="str">
            <v>a</v>
          </cell>
          <cell r="E243">
            <v>2</v>
          </cell>
          <cell r="F243" t="str">
            <v>SS</v>
          </cell>
          <cell r="G243" t="str">
            <v>3S</v>
          </cell>
          <cell r="H243" t="str">
            <v>37153-31C00</v>
          </cell>
          <cell r="I243" t="str">
            <v>SPRING</v>
          </cell>
          <cell r="J243">
            <v>0.65</v>
          </cell>
          <cell r="K243">
            <v>12800</v>
          </cell>
        </row>
        <row r="244">
          <cell r="B244">
            <v>238</v>
          </cell>
          <cell r="C244" t="str">
            <v>Kawa Enter</v>
          </cell>
          <cell r="D244" t="str">
            <v>a</v>
          </cell>
          <cell r="E244">
            <v>2</v>
          </cell>
          <cell r="F244" t="str">
            <v>LS</v>
          </cell>
          <cell r="G244" t="str">
            <v>6L</v>
          </cell>
          <cell r="H244" t="str">
            <v>39129-1020</v>
          </cell>
          <cell r="I244" t="str">
            <v>SPRING GOVERNOR</v>
          </cell>
          <cell r="J244">
            <v>6.8</v>
          </cell>
          <cell r="K244">
            <v>1600</v>
          </cell>
        </row>
        <row r="245">
          <cell r="B245">
            <v>239</v>
          </cell>
          <cell r="C245" t="str">
            <v>Inoac</v>
          </cell>
          <cell r="D245" t="str">
            <v>w</v>
          </cell>
          <cell r="E245">
            <v>1</v>
          </cell>
          <cell r="F245" t="str">
            <v>FM</v>
          </cell>
          <cell r="G245" t="str">
            <v>6L</v>
          </cell>
          <cell r="H245" t="str">
            <v>2FFM-F2</v>
          </cell>
          <cell r="I245" t="str">
            <v>13523-OTFRO</v>
          </cell>
          <cell r="J245" t="str">
            <v>PIN</v>
          </cell>
          <cell r="K245">
            <v>1.45</v>
          </cell>
        </row>
        <row r="246">
          <cell r="B246">
            <v>240</v>
          </cell>
          <cell r="C246" t="str">
            <v>Inoac</v>
          </cell>
          <cell r="D246" t="str">
            <v>w</v>
          </cell>
          <cell r="E246">
            <v>1</v>
          </cell>
          <cell r="F246" t="str">
            <v>TT</v>
          </cell>
          <cell r="G246" t="str">
            <v>3S</v>
          </cell>
          <cell r="H246" t="str">
            <v>5T</v>
          </cell>
          <cell r="I246" t="str">
            <v>LR3HA 01100</v>
          </cell>
          <cell r="J246" t="str">
            <v>SPRING RH</v>
          </cell>
          <cell r="K246">
            <v>4.5</v>
          </cell>
        </row>
        <row r="247">
          <cell r="B247">
            <v>241</v>
          </cell>
          <cell r="C247" t="str">
            <v>Inoac</v>
          </cell>
          <cell r="D247" t="str">
            <v>w</v>
          </cell>
          <cell r="E247">
            <v>1</v>
          </cell>
          <cell r="F247" t="str">
            <v>TT</v>
          </cell>
          <cell r="G247" t="str">
            <v>3S</v>
          </cell>
          <cell r="H247" t="str">
            <v>5T</v>
          </cell>
          <cell r="I247" t="str">
            <v>LR3HA 11100</v>
          </cell>
          <cell r="J247" t="str">
            <v>SPRING LH</v>
          </cell>
          <cell r="K247">
            <v>4.5</v>
          </cell>
        </row>
        <row r="248">
          <cell r="B248">
            <v>242</v>
          </cell>
          <cell r="C248" t="str">
            <v>Inoac</v>
          </cell>
          <cell r="D248" t="str">
            <v>w</v>
          </cell>
          <cell r="E248">
            <v>1</v>
          </cell>
          <cell r="F248" t="str">
            <v>FS</v>
          </cell>
          <cell r="G248" t="str">
            <v>3S</v>
          </cell>
          <cell r="H248" t="str">
            <v>2F-F2</v>
          </cell>
          <cell r="I248" t="str">
            <v>PT20-65542A</v>
          </cell>
          <cell r="J248" t="str">
            <v>RING SHAFT SNAP</v>
          </cell>
          <cell r="K248">
            <v>1.45</v>
          </cell>
        </row>
        <row r="249">
          <cell r="B249">
            <v>243</v>
          </cell>
          <cell r="C249" t="str">
            <v>Isuze Engine</v>
          </cell>
          <cell r="D249" t="str">
            <v>t</v>
          </cell>
          <cell r="E249">
            <v>1</v>
          </cell>
          <cell r="F249" t="str">
            <v>LS</v>
          </cell>
          <cell r="G249" t="str">
            <v>6L</v>
          </cell>
          <cell r="H249" t="str">
            <v>6L-VALVE</v>
          </cell>
          <cell r="I249" t="str">
            <v>8979126510</v>
          </cell>
          <cell r="J249" t="str">
            <v>VALVE SPRING:SINGLE</v>
          </cell>
          <cell r="K249">
            <v>16.239999999999998</v>
          </cell>
        </row>
        <row r="250">
          <cell r="B250">
            <v>244</v>
          </cell>
          <cell r="C250" t="str">
            <v>Isuzu Motor</v>
          </cell>
          <cell r="D250" t="str">
            <v>t</v>
          </cell>
          <cell r="E250">
            <v>1</v>
          </cell>
          <cell r="F250" t="str">
            <v>TT</v>
          </cell>
          <cell r="G250" t="str">
            <v>6L</v>
          </cell>
          <cell r="H250" t="str">
            <v>5T</v>
          </cell>
          <cell r="I250" t="str">
            <v>8979154011</v>
          </cell>
          <cell r="J250" t="str">
            <v>SPRING RETURN</v>
          </cell>
          <cell r="K250">
            <v>10.5</v>
          </cell>
        </row>
        <row r="251">
          <cell r="B251">
            <v>245</v>
          </cell>
          <cell r="C251" t="str">
            <v>Isuzu Motor</v>
          </cell>
          <cell r="D251" t="str">
            <v>t</v>
          </cell>
          <cell r="E251">
            <v>1</v>
          </cell>
          <cell r="F251" t="str">
            <v>TT</v>
          </cell>
          <cell r="G251" t="str">
            <v>4S</v>
          </cell>
          <cell r="H251" t="str">
            <v>5T</v>
          </cell>
          <cell r="I251" t="str">
            <v>8979154020</v>
          </cell>
          <cell r="J251" t="str">
            <v>SPRING RETURN</v>
          </cell>
          <cell r="K251">
            <v>3.32</v>
          </cell>
        </row>
        <row r="252">
          <cell r="B252">
            <v>246</v>
          </cell>
          <cell r="C252" t="str">
            <v>Isuzu Motor</v>
          </cell>
          <cell r="D252" t="str">
            <v>t</v>
          </cell>
          <cell r="E252">
            <v>1</v>
          </cell>
          <cell r="F252" t="str">
            <v>TT</v>
          </cell>
          <cell r="G252" t="str">
            <v>4S</v>
          </cell>
          <cell r="H252" t="str">
            <v>5T</v>
          </cell>
          <cell r="I252" t="str">
            <v>8979172301</v>
          </cell>
          <cell r="J252" t="str">
            <v>PIN SPLIT</v>
          </cell>
          <cell r="K252">
            <v>2.25</v>
          </cell>
        </row>
        <row r="253">
          <cell r="B253">
            <v>247</v>
          </cell>
          <cell r="C253" t="str">
            <v>Jibuhin</v>
          </cell>
          <cell r="D253" t="str">
            <v>p</v>
          </cell>
          <cell r="E253">
            <v>1</v>
          </cell>
          <cell r="F253" t="str">
            <v>TT</v>
          </cell>
          <cell r="G253" t="str">
            <v>4S</v>
          </cell>
          <cell r="H253" t="str">
            <v>5ST-1</v>
          </cell>
          <cell r="I253" t="str">
            <v>8-94341-9050</v>
          </cell>
          <cell r="J253" t="str">
            <v>SPRING ROCKER ARM</v>
          </cell>
          <cell r="K253">
            <v>2.2599999999999998</v>
          </cell>
        </row>
        <row r="254">
          <cell r="B254">
            <v>248</v>
          </cell>
          <cell r="C254" t="str">
            <v>Jibuhin</v>
          </cell>
          <cell r="D254" t="str">
            <v>p</v>
          </cell>
          <cell r="E254">
            <v>1</v>
          </cell>
          <cell r="F254" t="str">
            <v>FL</v>
          </cell>
          <cell r="G254" t="str">
            <v>4S</v>
          </cell>
          <cell r="H254" t="str">
            <v>7SUB-KDK</v>
          </cell>
          <cell r="I254" t="str">
            <v>8-94341-9060</v>
          </cell>
          <cell r="J254" t="str">
            <v>WASHER ROCKER SPRING</v>
          </cell>
          <cell r="K254">
            <v>0.93</v>
          </cell>
        </row>
        <row r="255">
          <cell r="B255">
            <v>249</v>
          </cell>
          <cell r="C255" t="str">
            <v>Jibuhin</v>
          </cell>
          <cell r="D255" t="str">
            <v>p</v>
          </cell>
          <cell r="E255">
            <v>1</v>
          </cell>
          <cell r="F255" t="str">
            <v>FL</v>
          </cell>
          <cell r="G255" t="str">
            <v>6L</v>
          </cell>
          <cell r="H255" t="str">
            <v>7SUB-KDK</v>
          </cell>
          <cell r="I255" t="str">
            <v>9-09164-0100</v>
          </cell>
          <cell r="J255" t="str">
            <v>WASHER ROCKER ARM</v>
          </cell>
          <cell r="K255">
            <v>0.75</v>
          </cell>
        </row>
        <row r="256">
          <cell r="B256">
            <v>250</v>
          </cell>
          <cell r="C256" t="str">
            <v>JKK</v>
          </cell>
          <cell r="D256" t="str">
            <v>t</v>
          </cell>
          <cell r="E256">
            <v>3</v>
          </cell>
          <cell r="F256" t="str">
            <v>TT</v>
          </cell>
          <cell r="G256" t="str">
            <v>6L</v>
          </cell>
          <cell r="H256" t="str">
            <v>5ST-2</v>
          </cell>
          <cell r="I256" t="str">
            <v>KB-88236</v>
          </cell>
          <cell r="J256" t="str">
            <v>TENSION SPRING</v>
          </cell>
          <cell r="K256">
            <v>0.63</v>
          </cell>
        </row>
        <row r="257">
          <cell r="B257">
            <v>251</v>
          </cell>
          <cell r="C257" t="str">
            <v>Kawa Enter</v>
          </cell>
          <cell r="D257" t="str">
            <v>a</v>
          </cell>
          <cell r="E257">
            <v>2</v>
          </cell>
          <cell r="F257" t="str">
            <v>LS</v>
          </cell>
          <cell r="G257" t="str">
            <v>6L</v>
          </cell>
          <cell r="H257" t="str">
            <v>6L</v>
          </cell>
          <cell r="I257" t="str">
            <v>39129-1020</v>
          </cell>
          <cell r="J257" t="str">
            <v>SPRING GOVERNOR</v>
          </cell>
          <cell r="K257">
            <v>6.8</v>
          </cell>
        </row>
        <row r="258">
          <cell r="B258">
            <v>252</v>
          </cell>
          <cell r="C258" t="str">
            <v>Kawa Enter</v>
          </cell>
          <cell r="D258" t="str">
            <v>a</v>
          </cell>
          <cell r="E258">
            <v>2</v>
          </cell>
          <cell r="F258" t="str">
            <v>LS</v>
          </cell>
          <cell r="H258" t="str">
            <v>6L-VALVE</v>
          </cell>
          <cell r="I258" t="str">
            <v>49078-1189A</v>
          </cell>
          <cell r="J258" t="str">
            <v>SPRING ENGINE-VALVE</v>
          </cell>
          <cell r="K258">
            <v>14.73</v>
          </cell>
        </row>
        <row r="259">
          <cell r="B259">
            <v>253</v>
          </cell>
          <cell r="C259" t="str">
            <v>Kawa Enter</v>
          </cell>
          <cell r="D259" t="str">
            <v>a</v>
          </cell>
          <cell r="E259">
            <v>2</v>
          </cell>
          <cell r="F259" t="str">
            <v>SS</v>
          </cell>
          <cell r="H259" t="str">
            <v>3S</v>
          </cell>
          <cell r="I259" t="str">
            <v>92081-020-1</v>
          </cell>
          <cell r="J259" t="str">
            <v>SPRING</v>
          </cell>
          <cell r="K259">
            <v>2.36</v>
          </cell>
        </row>
        <row r="260">
          <cell r="B260">
            <v>254</v>
          </cell>
          <cell r="C260" t="str">
            <v>Kawa Enter</v>
          </cell>
          <cell r="D260" t="str">
            <v>a</v>
          </cell>
          <cell r="E260">
            <v>2</v>
          </cell>
          <cell r="F260" t="str">
            <v>TT</v>
          </cell>
          <cell r="G260" t="str">
            <v>3S</v>
          </cell>
          <cell r="H260" t="str">
            <v>5ST-2</v>
          </cell>
          <cell r="I260" t="str">
            <v>92081-047-1</v>
          </cell>
          <cell r="J260" t="str">
            <v>SPRING</v>
          </cell>
          <cell r="K260">
            <v>5.31</v>
          </cell>
        </row>
        <row r="261">
          <cell r="B261">
            <v>255</v>
          </cell>
          <cell r="C261" t="str">
            <v>Kawa Enter</v>
          </cell>
          <cell r="D261" t="str">
            <v>a</v>
          </cell>
          <cell r="E261">
            <v>2</v>
          </cell>
          <cell r="F261" t="str">
            <v>SS</v>
          </cell>
          <cell r="H261" t="str">
            <v>3S</v>
          </cell>
          <cell r="I261" t="str">
            <v>92081-096-1</v>
          </cell>
          <cell r="J261" t="str">
            <v>SPRING</v>
          </cell>
          <cell r="K261">
            <v>3.98</v>
          </cell>
        </row>
        <row r="262">
          <cell r="B262">
            <v>256</v>
          </cell>
          <cell r="C262" t="str">
            <v>Kawa Enter</v>
          </cell>
          <cell r="D262" t="str">
            <v>a</v>
          </cell>
          <cell r="E262">
            <v>2</v>
          </cell>
          <cell r="F262" t="str">
            <v>SS</v>
          </cell>
          <cell r="H262" t="str">
            <v>3S</v>
          </cell>
          <cell r="I262" t="str">
            <v>92081-112-2</v>
          </cell>
          <cell r="J262" t="str">
            <v>SPRING</v>
          </cell>
          <cell r="K262">
            <v>2.39</v>
          </cell>
        </row>
        <row r="263">
          <cell r="B263">
            <v>257</v>
          </cell>
          <cell r="C263" t="str">
            <v>Kawa Enter</v>
          </cell>
          <cell r="D263" t="str">
            <v>a</v>
          </cell>
          <cell r="E263">
            <v>2</v>
          </cell>
          <cell r="F263" t="str">
            <v>SS</v>
          </cell>
          <cell r="G263" t="str">
            <v>3S</v>
          </cell>
          <cell r="H263" t="str">
            <v>3S</v>
          </cell>
          <cell r="I263" t="str">
            <v>92081-122-2</v>
          </cell>
          <cell r="J263" t="str">
            <v>SPRING</v>
          </cell>
          <cell r="K263">
            <v>1.1100000000000001</v>
          </cell>
        </row>
        <row r="264">
          <cell r="B264">
            <v>258</v>
          </cell>
          <cell r="C264" t="str">
            <v>Kawa Enter</v>
          </cell>
          <cell r="D264" t="str">
            <v>a</v>
          </cell>
          <cell r="E264">
            <v>2</v>
          </cell>
          <cell r="F264" t="str">
            <v>TT</v>
          </cell>
          <cell r="G264" t="str">
            <v>6L</v>
          </cell>
          <cell r="H264" t="str">
            <v>5T</v>
          </cell>
          <cell r="I264" t="str">
            <v>92081-1276C</v>
          </cell>
          <cell r="J264" t="str">
            <v>TORSION SPRING</v>
          </cell>
          <cell r="K264">
            <v>6.9</v>
          </cell>
        </row>
        <row r="265">
          <cell r="B265">
            <v>259</v>
          </cell>
          <cell r="C265" t="str">
            <v>Kawa Enter</v>
          </cell>
          <cell r="D265" t="str">
            <v>a</v>
          </cell>
          <cell r="E265">
            <v>2</v>
          </cell>
          <cell r="F265" t="str">
            <v>SS</v>
          </cell>
          <cell r="G265" t="str">
            <v>6L</v>
          </cell>
          <cell r="H265" t="str">
            <v>4S</v>
          </cell>
          <cell r="I265" t="str">
            <v>92144-1245B</v>
          </cell>
          <cell r="J265" t="str">
            <v>SPRING</v>
          </cell>
          <cell r="K265">
            <v>3.6</v>
          </cell>
        </row>
        <row r="266">
          <cell r="B266">
            <v>260</v>
          </cell>
          <cell r="C266" t="str">
            <v>Kawa Enter</v>
          </cell>
          <cell r="D266" t="str">
            <v>a</v>
          </cell>
          <cell r="E266">
            <v>2</v>
          </cell>
          <cell r="F266" t="str">
            <v>SS</v>
          </cell>
          <cell r="G266" t="str">
            <v>6L</v>
          </cell>
          <cell r="H266" t="str">
            <v>3S</v>
          </cell>
          <cell r="I266" t="str">
            <v>92144-1791A</v>
          </cell>
          <cell r="J266" t="str">
            <v>COMPRESSION SPRING</v>
          </cell>
          <cell r="K266">
            <v>1.43</v>
          </cell>
        </row>
        <row r="267">
          <cell r="B267">
            <v>261</v>
          </cell>
          <cell r="C267" t="str">
            <v>Kawa Enter</v>
          </cell>
          <cell r="D267" t="str">
            <v>a</v>
          </cell>
          <cell r="E267">
            <v>2</v>
          </cell>
          <cell r="F267" t="str">
            <v>SS</v>
          </cell>
          <cell r="G267" t="str">
            <v>6L</v>
          </cell>
          <cell r="H267" t="str">
            <v>3S</v>
          </cell>
          <cell r="I267" t="str">
            <v>92145-1091A</v>
          </cell>
          <cell r="J267" t="str">
            <v>SPRING</v>
          </cell>
          <cell r="K267">
            <v>0.95</v>
          </cell>
        </row>
        <row r="268">
          <cell r="B268">
            <v>262</v>
          </cell>
          <cell r="C268" t="str">
            <v>Kawa Enter</v>
          </cell>
          <cell r="D268" t="str">
            <v>a</v>
          </cell>
          <cell r="E268">
            <v>2</v>
          </cell>
          <cell r="F268" t="str">
            <v>LS</v>
          </cell>
          <cell r="G268" t="str">
            <v>6L</v>
          </cell>
          <cell r="H268" t="str">
            <v>6L</v>
          </cell>
          <cell r="I268" t="str">
            <v>92145-1195</v>
          </cell>
          <cell r="J268" t="str">
            <v>SPRING</v>
          </cell>
          <cell r="K268">
            <v>2.2999999999999998</v>
          </cell>
        </row>
        <row r="269">
          <cell r="B269">
            <v>263</v>
          </cell>
          <cell r="C269" t="str">
            <v>Kawa Enter</v>
          </cell>
          <cell r="D269" t="str">
            <v>a</v>
          </cell>
          <cell r="E269">
            <v>2</v>
          </cell>
          <cell r="F269" t="str">
            <v>SR</v>
          </cell>
          <cell r="G269" t="str">
            <v>3ST</v>
          </cell>
          <cell r="H269" t="str">
            <v>1FSB-F1</v>
          </cell>
          <cell r="I269" t="str">
            <v>92145-1196</v>
          </cell>
          <cell r="J269" t="str">
            <v>SPRING</v>
          </cell>
          <cell r="K269">
            <v>18.73</v>
          </cell>
        </row>
        <row r="270">
          <cell r="B270">
            <v>264</v>
          </cell>
          <cell r="C270" t="str">
            <v>Kawa Enter</v>
          </cell>
          <cell r="D270" t="str">
            <v>a</v>
          </cell>
          <cell r="E270">
            <v>2</v>
          </cell>
          <cell r="F270" t="str">
            <v>TT</v>
          </cell>
          <cell r="G270" t="str">
            <v>5T</v>
          </cell>
          <cell r="H270" t="str">
            <v>5T</v>
          </cell>
          <cell r="I270" t="str">
            <v>92145-1308A</v>
          </cell>
          <cell r="J270" t="str">
            <v>SPRING</v>
          </cell>
          <cell r="K270">
            <v>4.5999999999999996</v>
          </cell>
        </row>
        <row r="271">
          <cell r="B271">
            <v>265</v>
          </cell>
          <cell r="C271" t="str">
            <v>Kawa Enter</v>
          </cell>
          <cell r="D271" t="str">
            <v>a</v>
          </cell>
          <cell r="E271">
            <v>2</v>
          </cell>
          <cell r="F271" t="str">
            <v>SR</v>
          </cell>
          <cell r="G271" t="str">
            <v>6L</v>
          </cell>
          <cell r="H271" t="str">
            <v>1FSB-F1</v>
          </cell>
          <cell r="I271" t="str">
            <v>92145-1387A</v>
          </cell>
          <cell r="J271" t="str">
            <v>SPRING</v>
          </cell>
          <cell r="K271">
            <v>11.3</v>
          </cell>
        </row>
        <row r="272">
          <cell r="B272">
            <v>266</v>
          </cell>
          <cell r="C272" t="str">
            <v>Keihin</v>
          </cell>
          <cell r="D272" t="str">
            <v>t</v>
          </cell>
          <cell r="E272">
            <v>2</v>
          </cell>
          <cell r="F272" t="str">
            <v>LS</v>
          </cell>
          <cell r="G272" t="str">
            <v>6L</v>
          </cell>
          <cell r="H272" t="str">
            <v>6LSTOP</v>
          </cell>
          <cell r="I272" t="str">
            <v>1290-974-2001</v>
          </cell>
          <cell r="J272" t="str">
            <v>COIL SPRING</v>
          </cell>
          <cell r="K272">
            <v>5.5</v>
          </cell>
        </row>
        <row r="273">
          <cell r="B273">
            <v>267</v>
          </cell>
          <cell r="C273" t="str">
            <v>Keihin</v>
          </cell>
          <cell r="D273" t="str">
            <v>t</v>
          </cell>
          <cell r="E273">
            <v>2</v>
          </cell>
          <cell r="F273" t="str">
            <v>SS</v>
          </cell>
          <cell r="G273" t="str">
            <v>6L</v>
          </cell>
          <cell r="H273" t="str">
            <v>3S</v>
          </cell>
          <cell r="I273" t="str">
            <v>1300-KGH1-0000</v>
          </cell>
          <cell r="J273" t="str">
            <v>SPG.COM.COIL</v>
          </cell>
          <cell r="K273">
            <v>3.72</v>
          </cell>
        </row>
        <row r="274">
          <cell r="B274">
            <v>268</v>
          </cell>
          <cell r="C274" t="str">
            <v>Keihin</v>
          </cell>
          <cell r="D274" t="str">
            <v>t</v>
          </cell>
          <cell r="E274">
            <v>2</v>
          </cell>
          <cell r="F274" t="str">
            <v>TT</v>
          </cell>
          <cell r="G274" t="str">
            <v>5T</v>
          </cell>
          <cell r="H274" t="str">
            <v>5T</v>
          </cell>
          <cell r="I274" t="str">
            <v>1305-KGH1-0000</v>
          </cell>
          <cell r="J274" t="str">
            <v>SPG.TOR.COIL</v>
          </cell>
          <cell r="K274">
            <v>5.8</v>
          </cell>
        </row>
        <row r="275">
          <cell r="B275">
            <v>269</v>
          </cell>
          <cell r="C275" t="str">
            <v>Keihin</v>
          </cell>
          <cell r="D275" t="str">
            <v>t</v>
          </cell>
          <cell r="E275">
            <v>2</v>
          </cell>
          <cell r="F275" t="str">
            <v>SS</v>
          </cell>
          <cell r="G275" t="str">
            <v>6L</v>
          </cell>
          <cell r="H275" t="str">
            <v>3S</v>
          </cell>
          <cell r="I275" t="str">
            <v>16050-KE1-0040</v>
          </cell>
          <cell r="J275" t="str">
            <v>COIL SPRING (TH) CC1462</v>
          </cell>
          <cell r="K275">
            <v>0.95</v>
          </cell>
        </row>
        <row r="276">
          <cell r="B276">
            <v>270</v>
          </cell>
          <cell r="C276" t="str">
            <v>Keihin</v>
          </cell>
          <cell r="D276" t="str">
            <v>t</v>
          </cell>
          <cell r="E276">
            <v>2</v>
          </cell>
          <cell r="F276" t="str">
            <v>SS</v>
          </cell>
          <cell r="G276" t="str">
            <v>1F-F1</v>
          </cell>
          <cell r="H276" t="str">
            <v>4S</v>
          </cell>
          <cell r="I276" t="str">
            <v>16052-KG8-9010</v>
          </cell>
          <cell r="J276" t="str">
            <v>TOR SPRING (RL)</v>
          </cell>
          <cell r="K276">
            <v>0.39</v>
          </cell>
        </row>
        <row r="277">
          <cell r="B277">
            <v>271</v>
          </cell>
          <cell r="C277" t="str">
            <v>Keihin</v>
          </cell>
          <cell r="D277" t="str">
            <v>t</v>
          </cell>
          <cell r="E277">
            <v>2</v>
          </cell>
          <cell r="F277" t="str">
            <v>FM</v>
          </cell>
          <cell r="G277" t="str">
            <v>1F-F1</v>
          </cell>
          <cell r="H277" t="str">
            <v>2FFM-F2</v>
          </cell>
          <cell r="I277" t="str">
            <v>95002-02089</v>
          </cell>
          <cell r="J277" t="str">
            <v>TUBE CLIP</v>
          </cell>
          <cell r="K277">
            <v>0.64</v>
          </cell>
        </row>
        <row r="278">
          <cell r="B278">
            <v>272</v>
          </cell>
          <cell r="C278" t="str">
            <v>Keihin</v>
          </cell>
          <cell r="D278" t="str">
            <v>t</v>
          </cell>
          <cell r="E278">
            <v>2</v>
          </cell>
          <cell r="F278" t="str">
            <v>SS</v>
          </cell>
          <cell r="G278" t="str">
            <v>6L</v>
          </cell>
          <cell r="H278" t="str">
            <v>4S</v>
          </cell>
          <cell r="I278" t="str">
            <v>W1711-403-9900</v>
          </cell>
          <cell r="J278" t="str">
            <v>COIL SPRING</v>
          </cell>
          <cell r="K278">
            <v>0.43</v>
          </cell>
        </row>
        <row r="279">
          <cell r="B279">
            <v>273</v>
          </cell>
          <cell r="C279" t="str">
            <v>Keihin</v>
          </cell>
          <cell r="D279" t="str">
            <v>t</v>
          </cell>
          <cell r="E279">
            <v>2</v>
          </cell>
          <cell r="F279" t="str">
            <v>SS</v>
          </cell>
          <cell r="G279" t="str">
            <v>6L</v>
          </cell>
          <cell r="H279" t="str">
            <v>3S</v>
          </cell>
          <cell r="I279" t="str">
            <v>W1711-416-9900</v>
          </cell>
          <cell r="J279" t="str">
            <v>COIL SPRING</v>
          </cell>
          <cell r="K279">
            <v>0.47</v>
          </cell>
        </row>
        <row r="280">
          <cell r="B280">
            <v>274</v>
          </cell>
          <cell r="C280" t="str">
            <v>Keihin</v>
          </cell>
          <cell r="D280" t="str">
            <v>t</v>
          </cell>
          <cell r="E280">
            <v>2</v>
          </cell>
          <cell r="F280" t="str">
            <v>SS</v>
          </cell>
          <cell r="G280" t="str">
            <v>3S</v>
          </cell>
          <cell r="H280" t="str">
            <v>4S</v>
          </cell>
          <cell r="I280" t="str">
            <v>W1711-450-9901</v>
          </cell>
          <cell r="J280" t="str">
            <v>COIL SPRING</v>
          </cell>
          <cell r="K280">
            <v>0.85</v>
          </cell>
        </row>
        <row r="281">
          <cell r="B281">
            <v>275</v>
          </cell>
          <cell r="C281" t="str">
            <v>Keihin</v>
          </cell>
          <cell r="D281" t="str">
            <v>t</v>
          </cell>
          <cell r="E281">
            <v>2</v>
          </cell>
          <cell r="F281" t="str">
            <v>SS</v>
          </cell>
          <cell r="G281" t="str">
            <v>3S</v>
          </cell>
          <cell r="H281" t="str">
            <v>3S</v>
          </cell>
          <cell r="I281" t="str">
            <v>W1711-KAN-7700</v>
          </cell>
          <cell r="J281" t="str">
            <v>COIL SPRING</v>
          </cell>
          <cell r="K281">
            <v>1.2</v>
          </cell>
        </row>
        <row r="282">
          <cell r="B282">
            <v>276</v>
          </cell>
          <cell r="C282" t="str">
            <v>Keihin</v>
          </cell>
          <cell r="D282" t="str">
            <v>t</v>
          </cell>
          <cell r="E282">
            <v>2</v>
          </cell>
          <cell r="F282" t="str">
            <v>SS</v>
          </cell>
          <cell r="G282" t="str">
            <v>3S</v>
          </cell>
          <cell r="H282" t="str">
            <v>3S</v>
          </cell>
          <cell r="I282" t="str">
            <v>W1711-KW6-9700</v>
          </cell>
          <cell r="J282" t="str">
            <v>COIL SPRING</v>
          </cell>
          <cell r="K282">
            <v>0.88</v>
          </cell>
        </row>
        <row r="283">
          <cell r="B283">
            <v>277</v>
          </cell>
          <cell r="C283" t="str">
            <v>Keihin</v>
          </cell>
          <cell r="D283" t="str">
            <v>t</v>
          </cell>
          <cell r="E283">
            <v>2</v>
          </cell>
          <cell r="F283" t="str">
            <v>SS</v>
          </cell>
          <cell r="G283" t="str">
            <v>5ST-1</v>
          </cell>
          <cell r="H283" t="str">
            <v>3S</v>
          </cell>
          <cell r="I283" t="str">
            <v>W1782-016-9901</v>
          </cell>
          <cell r="J283" t="str">
            <v>CLIP</v>
          </cell>
          <cell r="K283">
            <v>0.5</v>
          </cell>
        </row>
        <row r="284">
          <cell r="B284">
            <v>278</v>
          </cell>
          <cell r="C284" t="str">
            <v>Keihin</v>
          </cell>
          <cell r="D284" t="str">
            <v>t</v>
          </cell>
          <cell r="E284">
            <v>2</v>
          </cell>
          <cell r="F284" t="str">
            <v>SS</v>
          </cell>
          <cell r="G284" t="str">
            <v>5ST-1</v>
          </cell>
          <cell r="H284" t="str">
            <v>4S</v>
          </cell>
          <cell r="I284" t="str">
            <v>W1G11-KAN-7700</v>
          </cell>
          <cell r="J284" t="str">
            <v>COIL SPRING</v>
          </cell>
          <cell r="K284">
            <v>0.28000000000000003</v>
          </cell>
        </row>
        <row r="285">
          <cell r="B285">
            <v>279</v>
          </cell>
          <cell r="C285" t="str">
            <v>Keihin</v>
          </cell>
          <cell r="D285" t="str">
            <v>t</v>
          </cell>
          <cell r="E285">
            <v>2</v>
          </cell>
          <cell r="F285" t="str">
            <v>FM</v>
          </cell>
          <cell r="G285" t="str">
            <v>5T</v>
          </cell>
          <cell r="H285" t="str">
            <v>2FFM-F2</v>
          </cell>
          <cell r="I285" t="str">
            <v>W9535-25000</v>
          </cell>
          <cell r="J285" t="str">
            <v>TUBE CLIP</v>
          </cell>
          <cell r="K285">
            <v>0.48</v>
          </cell>
        </row>
        <row r="286">
          <cell r="B286">
            <v>280</v>
          </cell>
          <cell r="C286" t="str">
            <v>Kulthorn</v>
          </cell>
          <cell r="D286" t="str">
            <v>w</v>
          </cell>
          <cell r="E286">
            <v>3</v>
          </cell>
          <cell r="F286" t="str">
            <v>TT</v>
          </cell>
          <cell r="G286" t="str">
            <v>5TL</v>
          </cell>
          <cell r="H286" t="str">
            <v>5T</v>
          </cell>
          <cell r="I286" t="str">
            <v>KES 288</v>
          </cell>
          <cell r="J286" t="str">
            <v>SPRING OVERLOAD</v>
          </cell>
          <cell r="K286">
            <v>0.86</v>
          </cell>
        </row>
        <row r="287">
          <cell r="B287">
            <v>281</v>
          </cell>
          <cell r="C287" t="str">
            <v>S_Aisin</v>
          </cell>
          <cell r="D287" t="str">
            <v>p</v>
          </cell>
          <cell r="E287">
            <v>1</v>
          </cell>
          <cell r="F287" t="str">
            <v>SS</v>
          </cell>
          <cell r="G287" t="str">
            <v>3S</v>
          </cell>
          <cell r="H287" t="str">
            <v>47509-04020</v>
          </cell>
          <cell r="I287" t="str">
            <v>SPG. SUB ASSY WHEEL</v>
          </cell>
          <cell r="J287">
            <v>2.54</v>
          </cell>
          <cell r="K287">
            <v>4800</v>
          </cell>
        </row>
        <row r="288">
          <cell r="B288">
            <v>282</v>
          </cell>
          <cell r="C288" t="str">
            <v>S_Aisin</v>
          </cell>
          <cell r="D288" t="str">
            <v>p</v>
          </cell>
          <cell r="E288">
            <v>1</v>
          </cell>
          <cell r="F288" t="str">
            <v>FM</v>
          </cell>
          <cell r="G288" t="str">
            <v>2FFM-F2</v>
          </cell>
          <cell r="H288" t="str">
            <v>47743-04010</v>
          </cell>
          <cell r="I288" t="str">
            <v>SPG. ANTI SQUEL</v>
          </cell>
          <cell r="J288">
            <v>1.1499999999999999</v>
          </cell>
          <cell r="K288">
            <v>12500</v>
          </cell>
        </row>
        <row r="289">
          <cell r="B289">
            <v>283</v>
          </cell>
          <cell r="C289" t="str">
            <v>MACO</v>
          </cell>
          <cell r="D289" t="str">
            <v>w</v>
          </cell>
          <cell r="E289">
            <v>3</v>
          </cell>
          <cell r="F289" t="str">
            <v>SS</v>
          </cell>
          <cell r="H289" t="str">
            <v>3S</v>
          </cell>
          <cell r="I289" t="str">
            <v>AHA941D003</v>
          </cell>
          <cell r="J289" t="str">
            <v>SPRING PROTECTOR</v>
          </cell>
          <cell r="K289">
            <v>1.49</v>
          </cell>
        </row>
        <row r="290">
          <cell r="B290">
            <v>284</v>
          </cell>
          <cell r="C290" t="str">
            <v>MACO</v>
          </cell>
          <cell r="D290" t="str">
            <v>w</v>
          </cell>
          <cell r="E290">
            <v>3</v>
          </cell>
          <cell r="F290" t="str">
            <v>SS</v>
          </cell>
          <cell r="H290" t="str">
            <v>4S</v>
          </cell>
          <cell r="I290" t="str">
            <v>RVD941D002</v>
          </cell>
          <cell r="J290" t="str">
            <v>SPRING COIL</v>
          </cell>
          <cell r="K290">
            <v>0.6</v>
          </cell>
        </row>
        <row r="291">
          <cell r="B291">
            <v>285</v>
          </cell>
          <cell r="C291" t="str">
            <v>Matsushita</v>
          </cell>
          <cell r="D291" t="str">
            <v>t</v>
          </cell>
          <cell r="E291">
            <v>3</v>
          </cell>
          <cell r="F291" t="str">
            <v>SS</v>
          </cell>
          <cell r="H291" t="str">
            <v>3S</v>
          </cell>
          <cell r="I291" t="str">
            <v>EH564P780</v>
          </cell>
          <cell r="J291" t="str">
            <v>LOCK SPRING</v>
          </cell>
          <cell r="K291">
            <v>0.35</v>
          </cell>
        </row>
        <row r="292">
          <cell r="B292">
            <v>286</v>
          </cell>
          <cell r="C292" t="str">
            <v>Matsushita</v>
          </cell>
          <cell r="D292" t="str">
            <v>t</v>
          </cell>
          <cell r="E292">
            <v>3</v>
          </cell>
          <cell r="F292" t="str">
            <v>SS</v>
          </cell>
          <cell r="G292" t="str">
            <v>6L-VALVE</v>
          </cell>
          <cell r="H292" t="str">
            <v>4S</v>
          </cell>
          <cell r="I292" t="str">
            <v>ES843P-160</v>
          </cell>
          <cell r="J292" t="str">
            <v>LOCK SPRING</v>
          </cell>
          <cell r="K292">
            <v>0.24</v>
          </cell>
        </row>
        <row r="293">
          <cell r="B293">
            <v>287</v>
          </cell>
          <cell r="C293" t="str">
            <v>Matsushita</v>
          </cell>
          <cell r="D293" t="str">
            <v>t</v>
          </cell>
          <cell r="E293">
            <v>3</v>
          </cell>
          <cell r="F293" t="str">
            <v>SS</v>
          </cell>
          <cell r="G293" t="str">
            <v>6L</v>
          </cell>
          <cell r="H293" t="str">
            <v>4S</v>
          </cell>
          <cell r="I293" t="str">
            <v>ES893P-210</v>
          </cell>
          <cell r="J293" t="str">
            <v>BLADE FIT SPRING</v>
          </cell>
          <cell r="K293">
            <v>0.25</v>
          </cell>
        </row>
        <row r="294">
          <cell r="B294">
            <v>288</v>
          </cell>
          <cell r="C294" t="str">
            <v>Mazda Engine</v>
          </cell>
          <cell r="D294" t="str">
            <v>g</v>
          </cell>
          <cell r="E294">
            <v>1</v>
          </cell>
          <cell r="F294" t="str">
            <v>SS</v>
          </cell>
          <cell r="G294" t="str">
            <v>6L</v>
          </cell>
          <cell r="H294" t="str">
            <v>3S</v>
          </cell>
          <cell r="I294" t="str">
            <v>8-97910-107-0</v>
          </cell>
          <cell r="J294" t="str">
            <v>COIL SPRING</v>
          </cell>
          <cell r="K294">
            <v>1.5</v>
          </cell>
        </row>
        <row r="295">
          <cell r="B295">
            <v>289</v>
          </cell>
          <cell r="C295" t="str">
            <v>Mikuni</v>
          </cell>
          <cell r="D295" t="str">
            <v>t</v>
          </cell>
          <cell r="E295">
            <v>2</v>
          </cell>
          <cell r="F295" t="str">
            <v>SS</v>
          </cell>
          <cell r="G295" t="str">
            <v>5T</v>
          </cell>
          <cell r="H295" t="str">
            <v>3S</v>
          </cell>
          <cell r="I295" t="str">
            <v>730-12023-T</v>
          </cell>
          <cell r="J295" t="str">
            <v>SPRING</v>
          </cell>
          <cell r="K295">
            <v>0.71</v>
          </cell>
        </row>
        <row r="296">
          <cell r="B296">
            <v>290</v>
          </cell>
          <cell r="C296" t="str">
            <v>Mikuni</v>
          </cell>
          <cell r="D296" t="str">
            <v>t</v>
          </cell>
          <cell r="E296">
            <v>2</v>
          </cell>
          <cell r="F296" t="str">
            <v>SS</v>
          </cell>
          <cell r="G296" t="str">
            <v>4S</v>
          </cell>
          <cell r="H296" t="str">
            <v>3S</v>
          </cell>
          <cell r="I296" t="str">
            <v>730-14003-T</v>
          </cell>
          <cell r="J296" t="str">
            <v>SPRING</v>
          </cell>
          <cell r="K296">
            <v>0.72</v>
          </cell>
        </row>
        <row r="297">
          <cell r="B297">
            <v>291</v>
          </cell>
          <cell r="C297" t="str">
            <v>Mikuni</v>
          </cell>
          <cell r="D297" t="str">
            <v>t</v>
          </cell>
          <cell r="E297">
            <v>2</v>
          </cell>
          <cell r="F297" t="str">
            <v>SS</v>
          </cell>
          <cell r="G297" t="str">
            <v>3S</v>
          </cell>
          <cell r="H297" t="str">
            <v>3S</v>
          </cell>
          <cell r="I297" t="str">
            <v>BV21/25A-1-T</v>
          </cell>
          <cell r="J297" t="str">
            <v>SPRING</v>
          </cell>
          <cell r="K297">
            <v>0.31</v>
          </cell>
        </row>
        <row r="298">
          <cell r="B298">
            <v>292</v>
          </cell>
          <cell r="C298" t="str">
            <v>Mikuni</v>
          </cell>
          <cell r="D298" t="str">
            <v>t</v>
          </cell>
          <cell r="E298">
            <v>2</v>
          </cell>
          <cell r="F298" t="str">
            <v>SS</v>
          </cell>
          <cell r="G298" t="str">
            <v>5T</v>
          </cell>
          <cell r="H298" t="str">
            <v>4S</v>
          </cell>
          <cell r="I298" t="str">
            <v>M12F/46A-8-1-T</v>
          </cell>
          <cell r="J298" t="str">
            <v>SPG COMPRESSION</v>
          </cell>
          <cell r="K298">
            <v>0.45</v>
          </cell>
        </row>
        <row r="299">
          <cell r="B299">
            <v>293</v>
          </cell>
          <cell r="C299" t="str">
            <v>Mikuni</v>
          </cell>
          <cell r="D299" t="str">
            <v>t</v>
          </cell>
          <cell r="E299">
            <v>2</v>
          </cell>
          <cell r="F299" t="str">
            <v>SS</v>
          </cell>
          <cell r="G299" t="str">
            <v>3S</v>
          </cell>
          <cell r="H299" t="str">
            <v>3S</v>
          </cell>
          <cell r="I299" t="str">
            <v>VM20/232-5-T</v>
          </cell>
          <cell r="J299" t="str">
            <v>SPRING</v>
          </cell>
          <cell r="K299">
            <v>1.46</v>
          </cell>
        </row>
        <row r="300">
          <cell r="B300">
            <v>294</v>
          </cell>
          <cell r="C300" t="str">
            <v>Mikuni</v>
          </cell>
          <cell r="D300" t="str">
            <v>t</v>
          </cell>
          <cell r="E300">
            <v>2</v>
          </cell>
          <cell r="F300" t="str">
            <v>SS</v>
          </cell>
          <cell r="G300" t="str">
            <v>3S</v>
          </cell>
          <cell r="H300" t="str">
            <v>3S</v>
          </cell>
          <cell r="I300" t="str">
            <v>VM20/475A-2-T</v>
          </cell>
          <cell r="J300" t="str">
            <v>SPRING</v>
          </cell>
          <cell r="K300">
            <v>1.01</v>
          </cell>
        </row>
        <row r="301">
          <cell r="B301">
            <v>295</v>
          </cell>
          <cell r="C301" t="str">
            <v>Mikuni</v>
          </cell>
          <cell r="D301" t="str">
            <v>t</v>
          </cell>
          <cell r="E301">
            <v>2</v>
          </cell>
          <cell r="F301" t="str">
            <v>SS</v>
          </cell>
          <cell r="G301" t="str">
            <v>3S</v>
          </cell>
          <cell r="H301" t="str">
            <v>3S</v>
          </cell>
          <cell r="I301" t="str">
            <v>VM26/197-1-T</v>
          </cell>
          <cell r="J301" t="str">
            <v>SPRING</v>
          </cell>
          <cell r="K301">
            <v>0.81</v>
          </cell>
        </row>
        <row r="302">
          <cell r="B302">
            <v>296</v>
          </cell>
          <cell r="C302" t="str">
            <v>Murakami</v>
          </cell>
          <cell r="D302" t="str">
            <v>a</v>
          </cell>
          <cell r="E302">
            <v>1</v>
          </cell>
          <cell r="F302" t="str">
            <v>LS</v>
          </cell>
          <cell r="G302" t="str">
            <v>3S</v>
          </cell>
          <cell r="H302" t="str">
            <v>6L</v>
          </cell>
          <cell r="I302" t="str">
            <v>3N005-67830</v>
          </cell>
          <cell r="J302" t="str">
            <v>SPRING</v>
          </cell>
          <cell r="K302">
            <v>2.63</v>
          </cell>
        </row>
        <row r="303">
          <cell r="B303">
            <v>297</v>
          </cell>
          <cell r="C303" t="str">
            <v>Murakami</v>
          </cell>
          <cell r="D303" t="str">
            <v>a</v>
          </cell>
          <cell r="E303">
            <v>1</v>
          </cell>
          <cell r="F303" t="str">
            <v>LS</v>
          </cell>
          <cell r="G303" t="str">
            <v>3S</v>
          </cell>
          <cell r="H303" t="str">
            <v>6L</v>
          </cell>
          <cell r="I303" t="str">
            <v>3N005-A042A</v>
          </cell>
          <cell r="J303" t="str">
            <v>SPRING A042</v>
          </cell>
          <cell r="K303">
            <v>2</v>
          </cell>
        </row>
        <row r="304">
          <cell r="B304">
            <v>298</v>
          </cell>
          <cell r="C304" t="str">
            <v>Murakami</v>
          </cell>
          <cell r="D304" t="str">
            <v>a</v>
          </cell>
          <cell r="E304">
            <v>1</v>
          </cell>
          <cell r="F304" t="str">
            <v>LS</v>
          </cell>
          <cell r="G304" t="str">
            <v>6L</v>
          </cell>
          <cell r="H304" t="str">
            <v>6L</v>
          </cell>
          <cell r="I304" t="str">
            <v>3N005-A0430</v>
          </cell>
          <cell r="J304" t="str">
            <v>SPRING INNER A043</v>
          </cell>
          <cell r="K304">
            <v>4.75</v>
          </cell>
        </row>
        <row r="305">
          <cell r="B305">
            <v>299</v>
          </cell>
          <cell r="C305" t="str">
            <v>Murakami</v>
          </cell>
          <cell r="D305" t="str">
            <v>a</v>
          </cell>
          <cell r="E305">
            <v>1</v>
          </cell>
          <cell r="F305" t="str">
            <v>SS</v>
          </cell>
          <cell r="G305" t="str">
            <v>3S</v>
          </cell>
          <cell r="H305" t="str">
            <v>3S</v>
          </cell>
          <cell r="I305" t="str">
            <v>3N015-A0430</v>
          </cell>
          <cell r="J305" t="str">
            <v>SPRING OUTER A043</v>
          </cell>
          <cell r="K305">
            <v>1.1000000000000001</v>
          </cell>
        </row>
        <row r="306">
          <cell r="B306">
            <v>300</v>
          </cell>
          <cell r="C306" t="str">
            <v>Musashi</v>
          </cell>
          <cell r="D306" t="str">
            <v>n</v>
          </cell>
          <cell r="E306">
            <v>2</v>
          </cell>
          <cell r="F306" t="str">
            <v>SS</v>
          </cell>
          <cell r="G306" t="str">
            <v>5ST-1</v>
          </cell>
          <cell r="H306" t="str">
            <v>51466-065-9010-M1</v>
          </cell>
          <cell r="I306" t="str">
            <v>1403-GCC-000</v>
          </cell>
          <cell r="J306" t="str">
            <v>COIL SPRING</v>
          </cell>
          <cell r="K306">
            <v>2.27</v>
          </cell>
        </row>
        <row r="307">
          <cell r="B307">
            <v>301</v>
          </cell>
          <cell r="C307" t="str">
            <v>Nakagawa</v>
          </cell>
          <cell r="D307" t="str">
            <v>w</v>
          </cell>
          <cell r="E307">
            <v>3</v>
          </cell>
          <cell r="F307" t="str">
            <v>SS</v>
          </cell>
          <cell r="G307" t="str">
            <v>3S</v>
          </cell>
          <cell r="H307" t="str">
            <v>4S</v>
          </cell>
          <cell r="I307" t="str">
            <v>BS209H</v>
          </cell>
          <cell r="J307" t="str">
            <v>SPRING</v>
          </cell>
          <cell r="K307">
            <v>0.5</v>
          </cell>
        </row>
        <row r="308">
          <cell r="B308">
            <v>302</v>
          </cell>
          <cell r="C308" t="str">
            <v>Nakagawa</v>
          </cell>
          <cell r="D308" t="str">
            <v>w</v>
          </cell>
          <cell r="E308">
            <v>3</v>
          </cell>
          <cell r="F308" t="str">
            <v>SS</v>
          </cell>
          <cell r="G308" t="str">
            <v>3S</v>
          </cell>
          <cell r="H308" t="str">
            <v>4S</v>
          </cell>
          <cell r="I308" t="str">
            <v>BS214H</v>
          </cell>
          <cell r="J308" t="str">
            <v>SPRING</v>
          </cell>
          <cell r="K308">
            <v>0.5</v>
          </cell>
        </row>
        <row r="309">
          <cell r="B309">
            <v>303</v>
          </cell>
          <cell r="C309" t="str">
            <v>Nakagawa</v>
          </cell>
          <cell r="D309" t="str">
            <v>w</v>
          </cell>
          <cell r="E309">
            <v>3</v>
          </cell>
          <cell r="F309" t="str">
            <v>SS</v>
          </cell>
          <cell r="G309" t="str">
            <v>3S</v>
          </cell>
          <cell r="H309" t="str">
            <v>4S</v>
          </cell>
          <cell r="I309" t="str">
            <v>BS259H</v>
          </cell>
          <cell r="J309" t="str">
            <v>SPRING</v>
          </cell>
          <cell r="K309">
            <v>0.25</v>
          </cell>
        </row>
        <row r="310">
          <cell r="B310">
            <v>304</v>
          </cell>
          <cell r="C310" t="str">
            <v>NC Tech.</v>
          </cell>
          <cell r="D310" t="str">
            <v>w</v>
          </cell>
          <cell r="E310">
            <v>3</v>
          </cell>
          <cell r="F310" t="str">
            <v>SS</v>
          </cell>
          <cell r="G310" t="str">
            <v>3S</v>
          </cell>
          <cell r="H310" t="str">
            <v>3ST</v>
          </cell>
          <cell r="I310" t="str">
            <v>NC-008</v>
          </cell>
          <cell r="J310" t="str">
            <v>INNER SPRING</v>
          </cell>
          <cell r="K310">
            <v>1.5</v>
          </cell>
        </row>
        <row r="311">
          <cell r="B311">
            <v>305</v>
          </cell>
          <cell r="C311" t="str">
            <v>NEC</v>
          </cell>
          <cell r="D311" t="str">
            <v>t</v>
          </cell>
          <cell r="E311">
            <v>4</v>
          </cell>
          <cell r="F311" t="str">
            <v>TT</v>
          </cell>
          <cell r="G311" t="str">
            <v>4S</v>
          </cell>
          <cell r="H311" t="str">
            <v>5ST-2</v>
          </cell>
          <cell r="I311" t="str">
            <v>M-773986</v>
          </cell>
          <cell r="J311" t="str">
            <v>COIL SPRING</v>
          </cell>
          <cell r="K311">
            <v>0.72</v>
          </cell>
        </row>
        <row r="312">
          <cell r="B312">
            <v>306</v>
          </cell>
          <cell r="C312" t="str">
            <v>NEC</v>
          </cell>
          <cell r="D312" t="str">
            <v>t</v>
          </cell>
          <cell r="E312">
            <v>4</v>
          </cell>
          <cell r="F312" t="str">
            <v>TT</v>
          </cell>
          <cell r="G312" t="str">
            <v>3S</v>
          </cell>
          <cell r="H312" t="str">
            <v>5TC</v>
          </cell>
          <cell r="I312" t="str">
            <v>M-774585</v>
          </cell>
          <cell r="J312" t="str">
            <v>COIL SPRING</v>
          </cell>
          <cell r="K312">
            <v>1.06</v>
          </cell>
        </row>
        <row r="313">
          <cell r="B313">
            <v>307</v>
          </cell>
          <cell r="C313" t="str">
            <v>New Somthai</v>
          </cell>
          <cell r="D313" t="str">
            <v>w</v>
          </cell>
          <cell r="E313">
            <v>2</v>
          </cell>
          <cell r="F313" t="str">
            <v>TT</v>
          </cell>
          <cell r="G313" t="str">
            <v>6L</v>
          </cell>
          <cell r="H313" t="str">
            <v>5ST-1</v>
          </cell>
          <cell r="I313" t="str">
            <v>09443-08050</v>
          </cell>
          <cell r="J313" t="str">
            <v>GEAR SHIFT PAWL SPRING</v>
          </cell>
          <cell r="K313">
            <v>1.38</v>
          </cell>
        </row>
        <row r="314">
          <cell r="B314">
            <v>308</v>
          </cell>
          <cell r="C314" t="str">
            <v>New Somthai</v>
          </cell>
          <cell r="D314" t="str">
            <v>w</v>
          </cell>
          <cell r="E314">
            <v>2</v>
          </cell>
          <cell r="F314" t="str">
            <v>SS</v>
          </cell>
          <cell r="G314" t="str">
            <v>4S</v>
          </cell>
          <cell r="H314" t="str">
            <v>3S</v>
          </cell>
          <cell r="I314" t="str">
            <v>54117-692-9801</v>
          </cell>
          <cell r="J314" t="str">
            <v>SPRING LOCK PIN</v>
          </cell>
          <cell r="K314">
            <v>1</v>
          </cell>
        </row>
        <row r="315">
          <cell r="B315">
            <v>309</v>
          </cell>
          <cell r="C315" t="str">
            <v>New Somthai</v>
          </cell>
          <cell r="D315" t="str">
            <v>w</v>
          </cell>
          <cell r="E315">
            <v>2</v>
          </cell>
          <cell r="F315" t="str">
            <v>TT</v>
          </cell>
          <cell r="G315" t="str">
            <v>3ST</v>
          </cell>
          <cell r="H315" t="str">
            <v>5T</v>
          </cell>
          <cell r="I315" t="str">
            <v>92144-1720A</v>
          </cell>
          <cell r="J315" t="str">
            <v>SPRING</v>
          </cell>
          <cell r="K315">
            <v>1.9</v>
          </cell>
        </row>
        <row r="316">
          <cell r="B316">
            <v>310</v>
          </cell>
          <cell r="C316" t="str">
            <v>NHK  BP</v>
          </cell>
          <cell r="D316" t="str">
            <v>a</v>
          </cell>
          <cell r="E316">
            <v>1</v>
          </cell>
          <cell r="F316" t="str">
            <v>BP</v>
          </cell>
          <cell r="G316" t="str">
            <v>3S</v>
          </cell>
          <cell r="H316">
            <v>0</v>
          </cell>
          <cell r="I316" t="str">
            <v>72531-30070</v>
          </cell>
          <cell r="J316">
            <v>1</v>
          </cell>
          <cell r="K316">
            <v>35</v>
          </cell>
        </row>
        <row r="317">
          <cell r="B317">
            <v>311</v>
          </cell>
          <cell r="C317" t="str">
            <v>NHK  BP</v>
          </cell>
          <cell r="D317" t="str">
            <v>a</v>
          </cell>
          <cell r="E317">
            <v>1</v>
          </cell>
          <cell r="F317" t="str">
            <v>BP</v>
          </cell>
          <cell r="G317" t="str">
            <v>5T</v>
          </cell>
          <cell r="H317">
            <v>0</v>
          </cell>
          <cell r="I317" t="str">
            <v>72533-14030</v>
          </cell>
          <cell r="J317">
            <v>3.7</v>
          </cell>
          <cell r="K317">
            <v>17.98</v>
          </cell>
        </row>
        <row r="318">
          <cell r="B318">
            <v>312</v>
          </cell>
          <cell r="C318" t="str">
            <v>NHK  BP</v>
          </cell>
          <cell r="D318" t="str">
            <v>a</v>
          </cell>
          <cell r="E318">
            <v>1</v>
          </cell>
          <cell r="F318" t="str">
            <v>BP</v>
          </cell>
          <cell r="G318" t="str">
            <v>6L</v>
          </cell>
          <cell r="H318">
            <v>0</v>
          </cell>
          <cell r="I318" t="str">
            <v>CU309-00001</v>
          </cell>
          <cell r="J318">
            <v>2.0299999999999998</v>
          </cell>
          <cell r="K318">
            <v>5</v>
          </cell>
        </row>
        <row r="319">
          <cell r="B319">
            <v>313</v>
          </cell>
          <cell r="C319" t="str">
            <v>NHK  BP</v>
          </cell>
          <cell r="D319" t="str">
            <v>a</v>
          </cell>
          <cell r="E319">
            <v>1</v>
          </cell>
          <cell r="F319" t="str">
            <v>BP</v>
          </cell>
          <cell r="G319" t="str">
            <v>2F-F2</v>
          </cell>
          <cell r="H319">
            <v>0</v>
          </cell>
          <cell r="I319" t="str">
            <v>CU309-00002</v>
          </cell>
          <cell r="J319">
            <v>3.62</v>
          </cell>
          <cell r="K319">
            <v>4</v>
          </cell>
        </row>
        <row r="320">
          <cell r="B320">
            <v>314</v>
          </cell>
          <cell r="C320" t="str">
            <v>NHK  BP</v>
          </cell>
          <cell r="D320" t="str">
            <v>a</v>
          </cell>
          <cell r="E320">
            <v>1</v>
          </cell>
          <cell r="F320" t="str">
            <v>BP</v>
          </cell>
          <cell r="G320" t="str">
            <v>3S</v>
          </cell>
          <cell r="H320">
            <v>0</v>
          </cell>
          <cell r="I320" t="str">
            <v>CU309-00003</v>
          </cell>
          <cell r="J320">
            <v>1.82</v>
          </cell>
          <cell r="K320">
            <v>3</v>
          </cell>
        </row>
        <row r="321">
          <cell r="B321">
            <v>315</v>
          </cell>
          <cell r="C321" t="str">
            <v>NHK  BP</v>
          </cell>
          <cell r="D321" t="str">
            <v>a</v>
          </cell>
          <cell r="E321">
            <v>1</v>
          </cell>
          <cell r="F321" t="str">
            <v>BP</v>
          </cell>
          <cell r="G321" t="str">
            <v>4ST</v>
          </cell>
          <cell r="H321">
            <v>0</v>
          </cell>
          <cell r="I321" t="str">
            <v>NI669-27231-A</v>
          </cell>
          <cell r="J321">
            <v>0.34</v>
          </cell>
          <cell r="K321">
            <v>17.8</v>
          </cell>
        </row>
        <row r="322">
          <cell r="B322">
            <v>316</v>
          </cell>
          <cell r="C322" t="str">
            <v>NHK  BP</v>
          </cell>
          <cell r="D322" t="str">
            <v>a</v>
          </cell>
          <cell r="E322">
            <v>1</v>
          </cell>
          <cell r="F322" t="str">
            <v>BP</v>
          </cell>
          <cell r="G322" t="str">
            <v>4S</v>
          </cell>
          <cell r="H322">
            <v>0</v>
          </cell>
          <cell r="I322" t="str">
            <v>NMF003-10131</v>
          </cell>
          <cell r="J322">
            <v>0.76</v>
          </cell>
          <cell r="K322">
            <v>31</v>
          </cell>
        </row>
        <row r="323">
          <cell r="B323">
            <v>317</v>
          </cell>
          <cell r="C323" t="str">
            <v>NHK  BP</v>
          </cell>
          <cell r="D323" t="str">
            <v>a</v>
          </cell>
          <cell r="E323">
            <v>1</v>
          </cell>
          <cell r="F323" t="str">
            <v>BP</v>
          </cell>
          <cell r="G323" t="str">
            <v>4ST</v>
          </cell>
          <cell r="H323">
            <v>0</v>
          </cell>
          <cell r="I323" t="str">
            <v>NMF003-10170-B</v>
          </cell>
          <cell r="J323">
            <v>0.76</v>
          </cell>
          <cell r="K323">
            <v>4.75</v>
          </cell>
        </row>
        <row r="324">
          <cell r="B324">
            <v>318</v>
          </cell>
          <cell r="C324" t="str">
            <v>NHK  BP</v>
          </cell>
          <cell r="D324" t="str">
            <v>a</v>
          </cell>
          <cell r="E324">
            <v>1</v>
          </cell>
          <cell r="F324" t="str">
            <v>BP</v>
          </cell>
          <cell r="G324" t="str">
            <v>4S</v>
          </cell>
          <cell r="H324">
            <v>0</v>
          </cell>
          <cell r="I324" t="str">
            <v>NMF003-17110-B</v>
          </cell>
          <cell r="J324">
            <v>0.83</v>
          </cell>
          <cell r="K324">
            <v>12</v>
          </cell>
        </row>
        <row r="325">
          <cell r="B325">
            <v>319</v>
          </cell>
          <cell r="C325" t="str">
            <v>NHK  BP</v>
          </cell>
          <cell r="D325" t="str">
            <v>a</v>
          </cell>
          <cell r="E325">
            <v>1</v>
          </cell>
          <cell r="F325" t="str">
            <v>BP</v>
          </cell>
          <cell r="G325" t="str">
            <v>4S</v>
          </cell>
          <cell r="H325">
            <v>0</v>
          </cell>
          <cell r="I325" t="str">
            <v>NMF005-10133-A</v>
          </cell>
          <cell r="J325">
            <v>0.64</v>
          </cell>
          <cell r="K325">
            <v>37.96</v>
          </cell>
        </row>
        <row r="326">
          <cell r="B326">
            <v>320</v>
          </cell>
          <cell r="C326" t="str">
            <v>NHK  BP</v>
          </cell>
          <cell r="D326" t="str">
            <v>a</v>
          </cell>
          <cell r="E326">
            <v>1</v>
          </cell>
          <cell r="F326" t="str">
            <v>BP</v>
          </cell>
          <cell r="G326" t="str">
            <v>4ST</v>
          </cell>
          <cell r="H326">
            <v>0</v>
          </cell>
          <cell r="I326" t="str">
            <v>NMF005-10134-A</v>
          </cell>
          <cell r="J326">
            <v>0.8</v>
          </cell>
          <cell r="K326">
            <v>17.98</v>
          </cell>
        </row>
        <row r="327">
          <cell r="B327">
            <v>321</v>
          </cell>
          <cell r="C327" t="str">
            <v>NHK  BP</v>
          </cell>
          <cell r="D327" t="str">
            <v>a</v>
          </cell>
          <cell r="E327">
            <v>1</v>
          </cell>
          <cell r="F327" t="str">
            <v>BP</v>
          </cell>
          <cell r="G327" t="str">
            <v>4ST</v>
          </cell>
          <cell r="H327">
            <v>0</v>
          </cell>
          <cell r="I327" t="str">
            <v>NS621-30232</v>
          </cell>
          <cell r="J327">
            <v>0.42</v>
          </cell>
          <cell r="K327">
            <v>30</v>
          </cell>
        </row>
        <row r="328">
          <cell r="B328">
            <v>322</v>
          </cell>
          <cell r="C328" t="str">
            <v>NHK  BP</v>
          </cell>
          <cell r="D328" t="str">
            <v>a</v>
          </cell>
          <cell r="E328">
            <v>1</v>
          </cell>
          <cell r="F328" t="str">
            <v>BP</v>
          </cell>
          <cell r="G328" t="str">
            <v>4ST</v>
          </cell>
          <cell r="H328">
            <v>0</v>
          </cell>
          <cell r="I328" t="str">
            <v>NT771-10131</v>
          </cell>
          <cell r="J328">
            <v>0.74</v>
          </cell>
          <cell r="K328">
            <v>27</v>
          </cell>
        </row>
        <row r="329">
          <cell r="B329">
            <v>323</v>
          </cell>
          <cell r="C329" t="str">
            <v>NHK  BP</v>
          </cell>
          <cell r="D329" t="str">
            <v>a</v>
          </cell>
          <cell r="E329">
            <v>1</v>
          </cell>
          <cell r="F329" t="str">
            <v>BP</v>
          </cell>
          <cell r="G329" t="str">
            <v>4S</v>
          </cell>
          <cell r="H329">
            <v>0</v>
          </cell>
          <cell r="I329" t="str">
            <v>NT783-11210-D</v>
          </cell>
          <cell r="J329">
            <v>0.5</v>
          </cell>
          <cell r="K329">
            <v>11.4</v>
          </cell>
        </row>
        <row r="330">
          <cell r="B330">
            <v>324</v>
          </cell>
          <cell r="C330" t="str">
            <v>NHK  BP</v>
          </cell>
          <cell r="D330" t="str">
            <v>a</v>
          </cell>
          <cell r="E330">
            <v>1</v>
          </cell>
          <cell r="F330" t="str">
            <v>BP</v>
          </cell>
          <cell r="G330" t="str">
            <v>4ST</v>
          </cell>
          <cell r="H330">
            <v>0</v>
          </cell>
          <cell r="I330" t="str">
            <v>NT785-11210-E</v>
          </cell>
          <cell r="J330">
            <v>0.78</v>
          </cell>
          <cell r="K330">
            <v>11.4</v>
          </cell>
        </row>
        <row r="331">
          <cell r="B331">
            <v>325</v>
          </cell>
          <cell r="C331" t="str">
            <v>NHK  BP</v>
          </cell>
          <cell r="D331" t="str">
            <v>a</v>
          </cell>
          <cell r="E331">
            <v>1</v>
          </cell>
          <cell r="F331" t="str">
            <v>BP</v>
          </cell>
          <cell r="G331" t="str">
            <v>4ST</v>
          </cell>
          <cell r="H331">
            <v>0</v>
          </cell>
          <cell r="I331" t="str">
            <v>NT787-11231</v>
          </cell>
          <cell r="J331">
            <v>1.9</v>
          </cell>
          <cell r="K331">
            <v>2.7</v>
          </cell>
        </row>
        <row r="332">
          <cell r="B332">
            <v>326</v>
          </cell>
          <cell r="C332" t="str">
            <v>NHK  BP</v>
          </cell>
          <cell r="D332" t="str">
            <v>a</v>
          </cell>
          <cell r="E332">
            <v>1</v>
          </cell>
          <cell r="F332" t="str">
            <v>BP</v>
          </cell>
          <cell r="G332" t="str">
            <v>4S</v>
          </cell>
          <cell r="H332">
            <v>0</v>
          </cell>
          <cell r="I332" t="str">
            <v>NT791-32331</v>
          </cell>
          <cell r="J332">
            <v>0.85</v>
          </cell>
          <cell r="K332">
            <v>5.2</v>
          </cell>
        </row>
        <row r="333">
          <cell r="B333">
            <v>327</v>
          </cell>
          <cell r="C333" t="str">
            <v>NHK  BP</v>
          </cell>
          <cell r="D333" t="str">
            <v>a</v>
          </cell>
          <cell r="E333">
            <v>1</v>
          </cell>
          <cell r="F333" t="str">
            <v>BP</v>
          </cell>
          <cell r="G333" t="str">
            <v>4S</v>
          </cell>
          <cell r="H333">
            <v>0</v>
          </cell>
          <cell r="I333" t="str">
            <v>NT853-37232</v>
          </cell>
          <cell r="J333">
            <v>0.95</v>
          </cell>
          <cell r="K333">
            <v>4.45</v>
          </cell>
        </row>
        <row r="334">
          <cell r="B334">
            <v>328</v>
          </cell>
          <cell r="C334" t="str">
            <v>NHK  BP</v>
          </cell>
          <cell r="D334" t="str">
            <v>a</v>
          </cell>
          <cell r="E334">
            <v>1</v>
          </cell>
          <cell r="F334" t="str">
            <v>BP</v>
          </cell>
          <cell r="G334" t="str">
            <v>4S</v>
          </cell>
          <cell r="H334">
            <v>0</v>
          </cell>
          <cell r="I334" t="str">
            <v>NT853-47232</v>
          </cell>
          <cell r="J334">
            <v>0.8</v>
          </cell>
          <cell r="K334">
            <v>4.45</v>
          </cell>
        </row>
        <row r="335">
          <cell r="B335">
            <v>329</v>
          </cell>
          <cell r="C335" t="str">
            <v>NHK  BP</v>
          </cell>
          <cell r="D335" t="str">
            <v>a</v>
          </cell>
          <cell r="E335">
            <v>1</v>
          </cell>
          <cell r="F335" t="str">
            <v>BP</v>
          </cell>
          <cell r="G335" t="str">
            <v>4S</v>
          </cell>
          <cell r="H335">
            <v>0</v>
          </cell>
          <cell r="I335" t="str">
            <v>NT969-12336</v>
          </cell>
          <cell r="J335">
            <v>0.6</v>
          </cell>
          <cell r="K335">
            <v>12.7</v>
          </cell>
        </row>
        <row r="336">
          <cell r="B336">
            <v>330</v>
          </cell>
          <cell r="C336" t="str">
            <v>NHK  BP</v>
          </cell>
          <cell r="D336" t="str">
            <v>a</v>
          </cell>
          <cell r="E336">
            <v>1</v>
          </cell>
          <cell r="F336" t="str">
            <v>BP</v>
          </cell>
          <cell r="G336" t="str">
            <v>4S</v>
          </cell>
          <cell r="H336">
            <v>0</v>
          </cell>
          <cell r="I336" t="str">
            <v>NT969-12337</v>
          </cell>
          <cell r="J336">
            <v>0.86</v>
          </cell>
          <cell r="K336">
            <v>12.7</v>
          </cell>
        </row>
        <row r="337">
          <cell r="B337">
            <v>331</v>
          </cell>
          <cell r="C337" t="str">
            <v>Nisshin Bo</v>
          </cell>
          <cell r="D337" t="str">
            <v>p</v>
          </cell>
          <cell r="E337">
            <v>1</v>
          </cell>
          <cell r="F337" t="str">
            <v>TT</v>
          </cell>
          <cell r="G337" t="str">
            <v>3S</v>
          </cell>
          <cell r="H337" t="str">
            <v>5T</v>
          </cell>
          <cell r="I337" t="str">
            <v>BM165-72203</v>
          </cell>
          <cell r="J337" t="str">
            <v>SPRING, RETURN LOWER</v>
          </cell>
          <cell r="K337">
            <v>3.19</v>
          </cell>
        </row>
        <row r="338">
          <cell r="B338">
            <v>332</v>
          </cell>
          <cell r="C338" t="str">
            <v>Nisshin Bo</v>
          </cell>
          <cell r="D338" t="str">
            <v>p</v>
          </cell>
          <cell r="E338">
            <v>1</v>
          </cell>
          <cell r="F338" t="str">
            <v>TT</v>
          </cell>
          <cell r="G338" t="str">
            <v>3S</v>
          </cell>
          <cell r="H338" t="str">
            <v>5T</v>
          </cell>
          <cell r="I338" t="str">
            <v>BM165-72401</v>
          </cell>
          <cell r="J338" t="str">
            <v>SPG ADJUSTER</v>
          </cell>
          <cell r="K338">
            <v>2.4500000000000002</v>
          </cell>
        </row>
        <row r="339">
          <cell r="B339">
            <v>333</v>
          </cell>
          <cell r="C339" t="str">
            <v>Nisshin Bo</v>
          </cell>
          <cell r="D339" t="str">
            <v>p</v>
          </cell>
          <cell r="E339">
            <v>1</v>
          </cell>
          <cell r="F339" t="str">
            <v>SS</v>
          </cell>
          <cell r="G339" t="str">
            <v>3S</v>
          </cell>
          <cell r="H339" t="str">
            <v>3S</v>
          </cell>
          <cell r="I339" t="str">
            <v>BM165-74800</v>
          </cell>
          <cell r="J339" t="str">
            <v>SPG. SHOE HLOD DOWN</v>
          </cell>
          <cell r="K339">
            <v>1.59</v>
          </cell>
        </row>
        <row r="340">
          <cell r="B340">
            <v>334</v>
          </cell>
          <cell r="C340" t="str">
            <v>Nisshin Brake</v>
          </cell>
          <cell r="D340" t="str">
            <v>t</v>
          </cell>
          <cell r="E340">
            <v>2</v>
          </cell>
          <cell r="F340" t="str">
            <v>FL</v>
          </cell>
          <cell r="G340">
            <v>0</v>
          </cell>
          <cell r="H340" t="str">
            <v>1F-F1</v>
          </cell>
          <cell r="I340" t="str">
            <v>002-C30-061A</v>
          </cell>
          <cell r="J340">
            <v>35</v>
          </cell>
          <cell r="K340">
            <v>6200</v>
          </cell>
        </row>
        <row r="341">
          <cell r="B341">
            <v>335</v>
          </cell>
          <cell r="C341" t="str">
            <v>Nisshin Brake</v>
          </cell>
          <cell r="D341" t="str">
            <v>t</v>
          </cell>
          <cell r="E341">
            <v>2</v>
          </cell>
          <cell r="F341" t="str">
            <v>FL</v>
          </cell>
          <cell r="G341">
            <v>0</v>
          </cell>
          <cell r="H341" t="str">
            <v>1F-F1</v>
          </cell>
          <cell r="I341" t="str">
            <v>002-C30-069B</v>
          </cell>
          <cell r="J341">
            <v>17.98</v>
          </cell>
          <cell r="K341">
            <v>6200</v>
          </cell>
        </row>
        <row r="342">
          <cell r="B342">
            <v>336</v>
          </cell>
          <cell r="C342" t="str">
            <v>Nisshin Brake</v>
          </cell>
          <cell r="D342" t="str">
            <v>t</v>
          </cell>
          <cell r="E342">
            <v>2</v>
          </cell>
          <cell r="F342" t="str">
            <v>FL</v>
          </cell>
          <cell r="G342" t="str">
            <v>6L</v>
          </cell>
          <cell r="H342" t="str">
            <v>1F-F1</v>
          </cell>
          <cell r="I342" t="str">
            <v>002-C30-098C</v>
          </cell>
          <cell r="J342" t="str">
            <v>PAD SPRING</v>
          </cell>
          <cell r="K342">
            <v>9.16</v>
          </cell>
        </row>
        <row r="343">
          <cell r="B343">
            <v>337</v>
          </cell>
          <cell r="C343" t="str">
            <v>Nisshin Brake</v>
          </cell>
          <cell r="D343" t="str">
            <v>t</v>
          </cell>
          <cell r="E343">
            <v>2</v>
          </cell>
          <cell r="F343" t="str">
            <v>LS</v>
          </cell>
          <cell r="H343" t="str">
            <v>1F-F1</v>
          </cell>
          <cell r="I343" t="str">
            <v>002-C30-104A-1</v>
          </cell>
          <cell r="J343">
            <v>5.38</v>
          </cell>
          <cell r="K343">
            <v>18000</v>
          </cell>
        </row>
        <row r="344">
          <cell r="B344">
            <v>338</v>
          </cell>
          <cell r="C344" t="str">
            <v>Nisshin Brake</v>
          </cell>
          <cell r="D344" t="str">
            <v>t</v>
          </cell>
          <cell r="E344">
            <v>2</v>
          </cell>
          <cell r="F344" t="str">
            <v>FL</v>
          </cell>
          <cell r="G344" t="str">
            <v>3S</v>
          </cell>
          <cell r="H344" t="str">
            <v>1F-F1</v>
          </cell>
          <cell r="I344" t="str">
            <v>002-C30-111A-1</v>
          </cell>
          <cell r="J344" t="str">
            <v>SPRING,PAD</v>
          </cell>
          <cell r="K344">
            <v>9.6199999999999992</v>
          </cell>
        </row>
        <row r="345">
          <cell r="B345">
            <v>339</v>
          </cell>
          <cell r="C345" t="str">
            <v>Nisshin Brake</v>
          </cell>
          <cell r="D345" t="str">
            <v>t</v>
          </cell>
          <cell r="E345">
            <v>2</v>
          </cell>
          <cell r="F345" t="str">
            <v>FM</v>
          </cell>
          <cell r="G345" t="str">
            <v>3S</v>
          </cell>
          <cell r="H345" t="str">
            <v>2FFM-F2</v>
          </cell>
          <cell r="I345" t="str">
            <v>002-C81-104A</v>
          </cell>
          <cell r="J345" t="str">
            <v>WEAR INDICATOR</v>
          </cell>
          <cell r="K345">
            <v>3.53</v>
          </cell>
        </row>
        <row r="346">
          <cell r="B346">
            <v>340</v>
          </cell>
          <cell r="C346" t="str">
            <v>Nisshin Brake</v>
          </cell>
          <cell r="D346" t="str">
            <v>t</v>
          </cell>
          <cell r="E346">
            <v>2</v>
          </cell>
          <cell r="F346" t="str">
            <v>FL</v>
          </cell>
          <cell r="G346" t="str">
            <v>5T</v>
          </cell>
          <cell r="H346" t="str">
            <v>1F-F1</v>
          </cell>
          <cell r="I346" t="str">
            <v>002-C95-071C</v>
          </cell>
          <cell r="J346" t="str">
            <v>RETAINER</v>
          </cell>
          <cell r="K346">
            <v>3.45</v>
          </cell>
        </row>
        <row r="347">
          <cell r="B347">
            <v>341</v>
          </cell>
          <cell r="C347" t="str">
            <v>Nisshin Brake</v>
          </cell>
          <cell r="D347" t="str">
            <v>t</v>
          </cell>
          <cell r="E347">
            <v>2</v>
          </cell>
          <cell r="F347" t="str">
            <v>FM</v>
          </cell>
          <cell r="G347" t="str">
            <v>4S</v>
          </cell>
          <cell r="H347" t="str">
            <v>2FFM-F2</v>
          </cell>
          <cell r="I347" t="str">
            <v>002-D64-101</v>
          </cell>
          <cell r="J347" t="str">
            <v>SPRING SHOE CLAMP</v>
          </cell>
          <cell r="K347">
            <v>2.04</v>
          </cell>
        </row>
        <row r="348">
          <cell r="B348">
            <v>342</v>
          </cell>
          <cell r="C348" t="str">
            <v>Nisshin Brake</v>
          </cell>
          <cell r="D348" t="str">
            <v>t</v>
          </cell>
          <cell r="E348">
            <v>2</v>
          </cell>
          <cell r="F348" t="str">
            <v>FS</v>
          </cell>
          <cell r="G348" t="str">
            <v>3S</v>
          </cell>
          <cell r="H348" t="str">
            <v>2F-F2</v>
          </cell>
          <cell r="I348" t="str">
            <v>003-M93-022A</v>
          </cell>
          <cell r="J348" t="str">
            <v>PROTECTOR</v>
          </cell>
          <cell r="K348">
            <v>0.93</v>
          </cell>
        </row>
        <row r="349">
          <cell r="B349">
            <v>343</v>
          </cell>
          <cell r="C349" t="str">
            <v>Nisshin Brake</v>
          </cell>
          <cell r="D349" t="str">
            <v>t</v>
          </cell>
          <cell r="E349">
            <v>2</v>
          </cell>
          <cell r="F349" t="str">
            <v>FL</v>
          </cell>
          <cell r="G349" t="str">
            <v>3S</v>
          </cell>
          <cell r="H349" t="str">
            <v>1F-F1</v>
          </cell>
          <cell r="I349" t="str">
            <v>003-M93-072</v>
          </cell>
          <cell r="J349" t="str">
            <v>PLATE REFLECTION</v>
          </cell>
          <cell r="K349">
            <v>1.32</v>
          </cell>
        </row>
        <row r="350">
          <cell r="B350">
            <v>344</v>
          </cell>
          <cell r="C350" t="str">
            <v>Nisshin Brake</v>
          </cell>
          <cell r="D350" t="str">
            <v>t</v>
          </cell>
          <cell r="E350">
            <v>2</v>
          </cell>
          <cell r="F350" t="str">
            <v>FL</v>
          </cell>
          <cell r="G350" t="str">
            <v>3S</v>
          </cell>
          <cell r="H350" t="str">
            <v>1FFB-F1</v>
          </cell>
          <cell r="I350" t="str">
            <v>012-C44-095X</v>
          </cell>
          <cell r="J350" t="str">
            <v>PAD PLATE</v>
          </cell>
          <cell r="K350">
            <v>5.2</v>
          </cell>
        </row>
        <row r="351">
          <cell r="B351">
            <v>345</v>
          </cell>
          <cell r="C351" t="str">
            <v>Nissho Iwai</v>
          </cell>
          <cell r="D351" t="str">
            <v>t</v>
          </cell>
          <cell r="E351">
            <v>4</v>
          </cell>
          <cell r="F351" t="str">
            <v>SS</v>
          </cell>
          <cell r="G351" t="str">
            <v>5ST-2</v>
          </cell>
          <cell r="H351" t="str">
            <v>4ST</v>
          </cell>
          <cell r="I351" t="str">
            <v>6ZB-1394</v>
          </cell>
          <cell r="J351" t="str">
            <v>COMPRESSION SPRING</v>
          </cell>
          <cell r="K351">
            <v>0.34</v>
          </cell>
        </row>
        <row r="352">
          <cell r="B352">
            <v>346</v>
          </cell>
          <cell r="C352" t="str">
            <v>Nissho Iwai</v>
          </cell>
          <cell r="D352" t="str">
            <v>t</v>
          </cell>
          <cell r="E352">
            <v>4</v>
          </cell>
          <cell r="F352" t="str">
            <v>SS</v>
          </cell>
          <cell r="G352" t="str">
            <v>4S</v>
          </cell>
          <cell r="H352" t="str">
            <v>4S</v>
          </cell>
          <cell r="I352" t="str">
            <v>6ZB-1396A</v>
          </cell>
          <cell r="J352" t="str">
            <v>COMPRESSION SPRING</v>
          </cell>
          <cell r="K352">
            <v>0.76</v>
          </cell>
        </row>
        <row r="353">
          <cell r="B353">
            <v>347</v>
          </cell>
          <cell r="C353" t="str">
            <v>Nissho Iwai</v>
          </cell>
          <cell r="D353" t="str">
            <v>t</v>
          </cell>
          <cell r="E353">
            <v>4</v>
          </cell>
          <cell r="F353" t="str">
            <v>SS</v>
          </cell>
          <cell r="G353" t="str">
            <v>4S</v>
          </cell>
          <cell r="H353" t="str">
            <v>4ST</v>
          </cell>
          <cell r="I353" t="str">
            <v>6ZB-1396E06</v>
          </cell>
          <cell r="J353" t="str">
            <v>COMPRESSION SPRING</v>
          </cell>
          <cell r="K353">
            <v>0.76</v>
          </cell>
        </row>
        <row r="354">
          <cell r="B354">
            <v>348</v>
          </cell>
          <cell r="C354" t="str">
            <v>Nissho Iwai</v>
          </cell>
          <cell r="D354" t="str">
            <v>t</v>
          </cell>
          <cell r="E354">
            <v>4</v>
          </cell>
          <cell r="F354" t="str">
            <v>SS</v>
          </cell>
          <cell r="G354" t="str">
            <v>3S</v>
          </cell>
          <cell r="H354" t="str">
            <v>4S</v>
          </cell>
          <cell r="I354" t="str">
            <v>6ZB-1399</v>
          </cell>
          <cell r="J354" t="str">
            <v>COMPRESSION SPRING</v>
          </cell>
          <cell r="K354">
            <v>0.83</v>
          </cell>
        </row>
        <row r="355">
          <cell r="B355">
            <v>349</v>
          </cell>
          <cell r="C355" t="str">
            <v>Nissho Iwai</v>
          </cell>
          <cell r="D355" t="str">
            <v>t</v>
          </cell>
          <cell r="E355">
            <v>4</v>
          </cell>
          <cell r="F355" t="str">
            <v>SS</v>
          </cell>
          <cell r="G355" t="str">
            <v>4S</v>
          </cell>
          <cell r="H355" t="str">
            <v>4S</v>
          </cell>
          <cell r="I355" t="str">
            <v>6ZB-1427E01</v>
          </cell>
          <cell r="J355" t="str">
            <v>COMPRESSION SPRING</v>
          </cell>
          <cell r="K355">
            <v>0.64</v>
          </cell>
        </row>
        <row r="356">
          <cell r="B356">
            <v>350</v>
          </cell>
          <cell r="C356" t="str">
            <v>Nissho Iwai</v>
          </cell>
          <cell r="D356" t="str">
            <v>t</v>
          </cell>
          <cell r="E356">
            <v>4</v>
          </cell>
          <cell r="F356" t="str">
            <v>SS</v>
          </cell>
          <cell r="G356" t="str">
            <v>4ST</v>
          </cell>
          <cell r="H356" t="str">
            <v>4ST</v>
          </cell>
          <cell r="I356" t="str">
            <v>6ZB-1427E01-A</v>
          </cell>
          <cell r="J356" t="str">
            <v>SPRING</v>
          </cell>
          <cell r="K356">
            <v>0.8</v>
          </cell>
        </row>
        <row r="357">
          <cell r="B357">
            <v>351</v>
          </cell>
          <cell r="C357" t="str">
            <v>Nissho Iwai</v>
          </cell>
          <cell r="D357" t="str">
            <v>t</v>
          </cell>
          <cell r="E357">
            <v>4</v>
          </cell>
          <cell r="F357" t="str">
            <v>SS</v>
          </cell>
          <cell r="G357" t="str">
            <v>3S</v>
          </cell>
          <cell r="H357" t="str">
            <v>4ST</v>
          </cell>
          <cell r="I357" t="str">
            <v>6ZB-1456</v>
          </cell>
          <cell r="J357" t="str">
            <v>COMPRESSION SPRING</v>
          </cell>
          <cell r="K357">
            <v>0.42</v>
          </cell>
        </row>
        <row r="358">
          <cell r="B358">
            <v>352</v>
          </cell>
          <cell r="C358" t="str">
            <v>Nissho Iwai</v>
          </cell>
          <cell r="D358" t="str">
            <v>t</v>
          </cell>
          <cell r="E358">
            <v>4</v>
          </cell>
          <cell r="F358" t="str">
            <v>SS</v>
          </cell>
          <cell r="G358" t="str">
            <v>4S</v>
          </cell>
          <cell r="H358" t="str">
            <v>4ST</v>
          </cell>
          <cell r="I358" t="str">
            <v>6ZB-1462</v>
          </cell>
          <cell r="J358" t="str">
            <v>COMPRESSION SPRING</v>
          </cell>
          <cell r="K358">
            <v>0.74</v>
          </cell>
        </row>
        <row r="359">
          <cell r="B359">
            <v>353</v>
          </cell>
          <cell r="C359" t="str">
            <v>Nissho Iwai</v>
          </cell>
          <cell r="D359" t="str">
            <v>t</v>
          </cell>
          <cell r="E359">
            <v>4</v>
          </cell>
          <cell r="F359" t="str">
            <v>SS</v>
          </cell>
          <cell r="G359" t="str">
            <v>4S</v>
          </cell>
          <cell r="H359" t="str">
            <v>4S</v>
          </cell>
          <cell r="I359" t="str">
            <v>6ZB-1487</v>
          </cell>
          <cell r="J359" t="str">
            <v>COMPRESSION SPRING</v>
          </cell>
          <cell r="K359">
            <v>0.5</v>
          </cell>
        </row>
        <row r="360">
          <cell r="B360">
            <v>354</v>
          </cell>
          <cell r="C360" t="str">
            <v>Nissho Iwai</v>
          </cell>
          <cell r="D360" t="str">
            <v>t</v>
          </cell>
          <cell r="E360">
            <v>4</v>
          </cell>
          <cell r="F360" t="str">
            <v>SS</v>
          </cell>
          <cell r="G360" t="str">
            <v>3S</v>
          </cell>
          <cell r="H360" t="str">
            <v>4ST</v>
          </cell>
          <cell r="I360" t="str">
            <v>6ZB-1500</v>
          </cell>
          <cell r="J360" t="str">
            <v>COMPRESSION SPRING</v>
          </cell>
          <cell r="K360">
            <v>0.78</v>
          </cell>
        </row>
        <row r="361">
          <cell r="B361">
            <v>355</v>
          </cell>
          <cell r="C361" t="str">
            <v>Nissho Iwai</v>
          </cell>
          <cell r="D361" t="str">
            <v>t</v>
          </cell>
          <cell r="E361">
            <v>4</v>
          </cell>
          <cell r="F361" t="str">
            <v>SS</v>
          </cell>
          <cell r="G361" t="str">
            <v>4S</v>
          </cell>
          <cell r="H361" t="str">
            <v>4ST</v>
          </cell>
          <cell r="I361" t="str">
            <v>6ZB-1532TP2</v>
          </cell>
          <cell r="J361" t="str">
            <v>SPRING</v>
          </cell>
          <cell r="K361">
            <v>1.9</v>
          </cell>
        </row>
        <row r="362">
          <cell r="B362">
            <v>356</v>
          </cell>
          <cell r="C362" t="str">
            <v>Nissho Iwai</v>
          </cell>
          <cell r="D362" t="str">
            <v>t</v>
          </cell>
          <cell r="E362">
            <v>4</v>
          </cell>
          <cell r="F362" t="str">
            <v>SS</v>
          </cell>
          <cell r="G362" t="str">
            <v>4S</v>
          </cell>
          <cell r="H362" t="str">
            <v>4S</v>
          </cell>
          <cell r="I362" t="str">
            <v>6ZB-1534TP1</v>
          </cell>
          <cell r="J362" t="str">
            <v>SPRING</v>
          </cell>
          <cell r="K362">
            <v>0.85</v>
          </cell>
        </row>
        <row r="363">
          <cell r="B363">
            <v>357</v>
          </cell>
          <cell r="C363" t="str">
            <v>Nissho Iwai</v>
          </cell>
          <cell r="D363" t="str">
            <v>t</v>
          </cell>
          <cell r="E363">
            <v>4</v>
          </cell>
          <cell r="F363" t="str">
            <v>SS</v>
          </cell>
          <cell r="G363" t="str">
            <v>4S</v>
          </cell>
          <cell r="H363" t="str">
            <v>4S</v>
          </cell>
          <cell r="I363" t="str">
            <v>6ZB-1560TP10</v>
          </cell>
          <cell r="J363" t="str">
            <v>SPRING</v>
          </cell>
          <cell r="K363">
            <v>0.95</v>
          </cell>
        </row>
        <row r="364">
          <cell r="B364">
            <v>358</v>
          </cell>
          <cell r="C364" t="str">
            <v>Nissho Iwai</v>
          </cell>
          <cell r="D364" t="str">
            <v>t</v>
          </cell>
          <cell r="E364">
            <v>4</v>
          </cell>
          <cell r="F364" t="str">
            <v>SS</v>
          </cell>
          <cell r="G364" t="str">
            <v>4S</v>
          </cell>
          <cell r="H364" t="str">
            <v>4S</v>
          </cell>
          <cell r="I364" t="str">
            <v>6ZB-1562</v>
          </cell>
          <cell r="J364" t="str">
            <v>SPRING</v>
          </cell>
          <cell r="K364">
            <v>0.8</v>
          </cell>
        </row>
        <row r="365">
          <cell r="B365">
            <v>359</v>
          </cell>
          <cell r="C365" t="str">
            <v>Nissho Iwai</v>
          </cell>
          <cell r="D365" t="str">
            <v>t</v>
          </cell>
          <cell r="E365">
            <v>4</v>
          </cell>
          <cell r="F365" t="str">
            <v>SS</v>
          </cell>
          <cell r="G365" t="str">
            <v>4S</v>
          </cell>
          <cell r="H365" t="str">
            <v>4S</v>
          </cell>
          <cell r="I365" t="str">
            <v>6ZB-1568</v>
          </cell>
          <cell r="J365" t="str">
            <v>COIL  SPRING</v>
          </cell>
          <cell r="K365">
            <v>0.6</v>
          </cell>
        </row>
        <row r="366">
          <cell r="B366">
            <v>360</v>
          </cell>
          <cell r="C366" t="str">
            <v>Nissho Iwai</v>
          </cell>
          <cell r="D366" t="str">
            <v>t</v>
          </cell>
          <cell r="E366">
            <v>4</v>
          </cell>
          <cell r="F366" t="str">
            <v>SS</v>
          </cell>
          <cell r="G366" t="str">
            <v>3S</v>
          </cell>
          <cell r="H366" t="str">
            <v>4S</v>
          </cell>
          <cell r="I366" t="str">
            <v>6ZB-965B</v>
          </cell>
          <cell r="J366" t="str">
            <v>COMPRESSION SPRING</v>
          </cell>
          <cell r="K366">
            <v>0.86</v>
          </cell>
        </row>
        <row r="367">
          <cell r="B367">
            <v>361</v>
          </cell>
          <cell r="C367" t="str">
            <v>O.A Golden</v>
          </cell>
          <cell r="D367" t="str">
            <v>w</v>
          </cell>
          <cell r="E367">
            <v>3</v>
          </cell>
          <cell r="F367" t="str">
            <v>SS</v>
          </cell>
          <cell r="G367" t="str">
            <v>4ST</v>
          </cell>
          <cell r="H367" t="str">
            <v>3ST</v>
          </cell>
          <cell r="I367" t="str">
            <v>KMD-001</v>
          </cell>
          <cell r="J367" t="str">
            <v>OUTER SPRING (250a)</v>
          </cell>
          <cell r="K367">
            <v>2.97</v>
          </cell>
        </row>
        <row r="368">
          <cell r="B368">
            <v>362</v>
          </cell>
          <cell r="C368" t="str">
            <v>O.A Golden</v>
          </cell>
          <cell r="D368" t="str">
            <v>w</v>
          </cell>
          <cell r="E368">
            <v>3</v>
          </cell>
          <cell r="F368" t="str">
            <v>SS</v>
          </cell>
          <cell r="G368" t="str">
            <v>3S</v>
          </cell>
          <cell r="H368" t="str">
            <v>3ST</v>
          </cell>
          <cell r="I368" t="str">
            <v>KMD-002</v>
          </cell>
          <cell r="J368" t="str">
            <v>OUTER SPRING (270a)</v>
          </cell>
          <cell r="K368">
            <v>2.97</v>
          </cell>
        </row>
        <row r="369">
          <cell r="B369">
            <v>363</v>
          </cell>
          <cell r="C369" t="str">
            <v>O.A Golden</v>
          </cell>
          <cell r="D369" t="str">
            <v>w</v>
          </cell>
          <cell r="E369">
            <v>3</v>
          </cell>
          <cell r="F369" t="str">
            <v>SS</v>
          </cell>
          <cell r="G369" t="str">
            <v>5ST-2</v>
          </cell>
          <cell r="H369" t="str">
            <v>3ST</v>
          </cell>
          <cell r="I369" t="str">
            <v>KMD-003</v>
          </cell>
          <cell r="J369" t="str">
            <v>INNER SPRING</v>
          </cell>
          <cell r="K369">
            <v>1.53</v>
          </cell>
        </row>
        <row r="370">
          <cell r="B370">
            <v>364</v>
          </cell>
          <cell r="C370" t="str">
            <v>O.A Golden</v>
          </cell>
          <cell r="D370" t="str">
            <v>w</v>
          </cell>
          <cell r="E370">
            <v>3</v>
          </cell>
          <cell r="F370" t="str">
            <v>SS</v>
          </cell>
          <cell r="G370" t="str">
            <v>4S</v>
          </cell>
          <cell r="H370" t="str">
            <v>4ST</v>
          </cell>
          <cell r="I370" t="str">
            <v>KMD-004</v>
          </cell>
          <cell r="J370" t="str">
            <v>HOOK LEVER SPRING</v>
          </cell>
          <cell r="K370">
            <v>0.79</v>
          </cell>
        </row>
        <row r="371">
          <cell r="B371">
            <v>365</v>
          </cell>
          <cell r="C371" t="str">
            <v>PCS</v>
          </cell>
          <cell r="D371" t="str">
            <v>t</v>
          </cell>
          <cell r="E371">
            <v>1</v>
          </cell>
          <cell r="F371" t="str">
            <v>SS</v>
          </cell>
          <cell r="G371" t="str">
            <v>3S</v>
          </cell>
          <cell r="H371" t="str">
            <v>4S</v>
          </cell>
          <cell r="I371" t="str">
            <v>22-2</v>
          </cell>
          <cell r="J371" t="str">
            <v>SPRING</v>
          </cell>
          <cell r="K371">
            <v>0.6</v>
          </cell>
        </row>
        <row r="372">
          <cell r="B372">
            <v>366</v>
          </cell>
          <cell r="C372" t="str">
            <v>PCS</v>
          </cell>
          <cell r="D372" t="str">
            <v>t</v>
          </cell>
          <cell r="E372">
            <v>1</v>
          </cell>
          <cell r="F372" t="str">
            <v>LS</v>
          </cell>
          <cell r="G372" t="str">
            <v>4S</v>
          </cell>
          <cell r="H372" t="str">
            <v>6L</v>
          </cell>
          <cell r="I372" t="str">
            <v>39-3</v>
          </cell>
          <cell r="J372" t="str">
            <v>SPRING</v>
          </cell>
          <cell r="K372">
            <v>5.25</v>
          </cell>
        </row>
        <row r="373">
          <cell r="B373">
            <v>367</v>
          </cell>
          <cell r="C373" t="str">
            <v>Prestige</v>
          </cell>
          <cell r="D373" t="str">
            <v>w</v>
          </cell>
          <cell r="E373">
            <v>1</v>
          </cell>
          <cell r="F373" t="str">
            <v>SS</v>
          </cell>
          <cell r="G373" t="str">
            <v>4S</v>
          </cell>
          <cell r="H373" t="str">
            <v>3S</v>
          </cell>
          <cell r="I373" t="str">
            <v>0651-00051</v>
          </cell>
          <cell r="J373" t="str">
            <v>SPRING GOVERNOR</v>
          </cell>
          <cell r="K373">
            <v>0.85</v>
          </cell>
        </row>
        <row r="374">
          <cell r="B374">
            <v>368</v>
          </cell>
          <cell r="C374" t="str">
            <v>Progress Toyo</v>
          </cell>
          <cell r="D374" t="str">
            <v>a</v>
          </cell>
          <cell r="E374">
            <v>1</v>
          </cell>
          <cell r="F374" t="str">
            <v>LS</v>
          </cell>
          <cell r="G374" t="str">
            <v>2F-F2</v>
          </cell>
          <cell r="H374" t="str">
            <v>6L</v>
          </cell>
          <cell r="I374" t="str">
            <v>3527-007-00</v>
          </cell>
          <cell r="J374" t="str">
            <v>SPRING</v>
          </cell>
          <cell r="K374">
            <v>2.15</v>
          </cell>
        </row>
        <row r="375">
          <cell r="B375">
            <v>369</v>
          </cell>
          <cell r="C375" t="str">
            <v>Progress Toyo</v>
          </cell>
          <cell r="D375" t="str">
            <v>a</v>
          </cell>
          <cell r="E375">
            <v>1</v>
          </cell>
          <cell r="F375" t="str">
            <v>LS</v>
          </cell>
          <cell r="G375" t="str">
            <v>6L</v>
          </cell>
          <cell r="H375" t="str">
            <v>6L</v>
          </cell>
          <cell r="I375" t="str">
            <v>P-2084-007-00</v>
          </cell>
          <cell r="J375" t="str">
            <v>SPRING</v>
          </cell>
          <cell r="K375">
            <v>2.8</v>
          </cell>
        </row>
        <row r="376">
          <cell r="B376">
            <v>370</v>
          </cell>
          <cell r="C376" t="str">
            <v>S_Adler</v>
          </cell>
          <cell r="D376" t="str">
            <v>p</v>
          </cell>
          <cell r="E376">
            <v>2</v>
          </cell>
          <cell r="F376" t="str">
            <v>SS</v>
          </cell>
          <cell r="G376" t="str">
            <v>2FFM-F2</v>
          </cell>
          <cell r="H376" t="str">
            <v>4S</v>
          </cell>
          <cell r="I376" t="str">
            <v>90501-050F1</v>
          </cell>
          <cell r="J376" t="str">
            <v>SPRING COMPRESSION</v>
          </cell>
          <cell r="K376">
            <v>0.3</v>
          </cell>
        </row>
        <row r="377">
          <cell r="B377">
            <v>371</v>
          </cell>
          <cell r="C377" t="str">
            <v>S_Adler</v>
          </cell>
          <cell r="D377" t="str">
            <v>p</v>
          </cell>
          <cell r="E377">
            <v>2</v>
          </cell>
          <cell r="F377" t="str">
            <v>LS</v>
          </cell>
          <cell r="G377" t="str">
            <v>6L</v>
          </cell>
          <cell r="H377" t="str">
            <v>6L</v>
          </cell>
          <cell r="I377" t="str">
            <v>90501-20126</v>
          </cell>
          <cell r="J377" t="str">
            <v>SPRING COMPRESSION</v>
          </cell>
          <cell r="K377">
            <v>1.79</v>
          </cell>
        </row>
        <row r="378">
          <cell r="B378">
            <v>372</v>
          </cell>
          <cell r="C378" t="str">
            <v>S_Adler</v>
          </cell>
          <cell r="D378" t="str">
            <v>p</v>
          </cell>
          <cell r="E378">
            <v>2</v>
          </cell>
          <cell r="F378" t="str">
            <v>LS</v>
          </cell>
          <cell r="G378" t="str">
            <v>5T</v>
          </cell>
          <cell r="H378" t="str">
            <v>6L</v>
          </cell>
          <cell r="I378" t="str">
            <v>90501-203G2</v>
          </cell>
          <cell r="J378" t="str">
            <v>SPRING COMPRESSION</v>
          </cell>
          <cell r="K378">
            <v>2.76</v>
          </cell>
        </row>
        <row r="379">
          <cell r="B379">
            <v>373</v>
          </cell>
          <cell r="C379" t="str">
            <v>S_Adler</v>
          </cell>
          <cell r="D379" t="str">
            <v>p</v>
          </cell>
          <cell r="E379">
            <v>2</v>
          </cell>
          <cell r="F379" t="str">
            <v>LS</v>
          </cell>
          <cell r="G379" t="str">
            <v>3S</v>
          </cell>
          <cell r="H379" t="str">
            <v>6L</v>
          </cell>
          <cell r="I379" t="str">
            <v>90501-20568</v>
          </cell>
          <cell r="J379" t="str">
            <v>SPRING COMPRESSION</v>
          </cell>
          <cell r="K379">
            <v>2.75</v>
          </cell>
        </row>
        <row r="380">
          <cell r="B380">
            <v>374</v>
          </cell>
          <cell r="C380" t="str">
            <v>S_Adler</v>
          </cell>
          <cell r="D380" t="str">
            <v>p</v>
          </cell>
          <cell r="E380">
            <v>2</v>
          </cell>
          <cell r="F380" t="str">
            <v>LS</v>
          </cell>
          <cell r="G380" t="str">
            <v>5TC</v>
          </cell>
          <cell r="H380" t="str">
            <v>6L</v>
          </cell>
          <cell r="I380" t="str">
            <v>90501-217J8</v>
          </cell>
          <cell r="J380" t="str">
            <v>SPRING COMPRESSION</v>
          </cell>
          <cell r="K380">
            <v>3</v>
          </cell>
        </row>
        <row r="381">
          <cell r="B381">
            <v>375</v>
          </cell>
          <cell r="C381" t="str">
            <v>S_Aisin</v>
          </cell>
          <cell r="D381" t="str">
            <v>p</v>
          </cell>
          <cell r="E381">
            <v>1</v>
          </cell>
          <cell r="F381" t="str">
            <v>SS</v>
          </cell>
          <cell r="G381" t="str">
            <v>5TC</v>
          </cell>
          <cell r="H381" t="str">
            <v>3S</v>
          </cell>
          <cell r="I381" t="str">
            <v>132281-14060</v>
          </cell>
          <cell r="J381">
            <v>2.84</v>
          </cell>
          <cell r="K381">
            <v>4.2</v>
          </cell>
        </row>
        <row r="382">
          <cell r="B382">
            <v>376</v>
          </cell>
          <cell r="C382" t="str">
            <v>S_Aisin</v>
          </cell>
          <cell r="D382" t="str">
            <v>p</v>
          </cell>
          <cell r="E382">
            <v>1</v>
          </cell>
          <cell r="F382" t="str">
            <v>LS</v>
          </cell>
          <cell r="H382" t="str">
            <v>3S</v>
          </cell>
          <cell r="I382" t="str">
            <v>15132-02110</v>
          </cell>
          <cell r="J382" t="str">
            <v>SPR. OIL PUMP RELEASE VA</v>
          </cell>
          <cell r="K382">
            <v>1.51</v>
          </cell>
        </row>
        <row r="383">
          <cell r="B383">
            <v>377</v>
          </cell>
          <cell r="C383" t="str">
            <v>S_Aisin</v>
          </cell>
          <cell r="D383" t="str">
            <v>p</v>
          </cell>
          <cell r="E383">
            <v>1</v>
          </cell>
          <cell r="F383" t="str">
            <v>FL</v>
          </cell>
          <cell r="G383" t="str">
            <v>5ST-1</v>
          </cell>
          <cell r="H383" t="str">
            <v>1F-F1</v>
          </cell>
          <cell r="I383" t="str">
            <v>44628-S501</v>
          </cell>
          <cell r="J383" t="str">
            <v>RING CIRCULAR</v>
          </cell>
          <cell r="K383">
            <v>1.87</v>
          </cell>
        </row>
        <row r="384">
          <cell r="B384">
            <v>378</v>
          </cell>
          <cell r="C384" t="str">
            <v>S_Aisin</v>
          </cell>
          <cell r="D384" t="str">
            <v>p</v>
          </cell>
          <cell r="E384">
            <v>1</v>
          </cell>
          <cell r="F384" t="str">
            <v>FL</v>
          </cell>
          <cell r="G384" t="str">
            <v>7SUB-KDK</v>
          </cell>
          <cell r="H384" t="str">
            <v>1F-F1</v>
          </cell>
          <cell r="I384" t="str">
            <v>44628-S502</v>
          </cell>
          <cell r="J384" t="str">
            <v>RING CIRCULAR</v>
          </cell>
          <cell r="K384">
            <v>3.15</v>
          </cell>
        </row>
        <row r="385">
          <cell r="B385">
            <v>379</v>
          </cell>
          <cell r="C385" t="str">
            <v>S_Aisin</v>
          </cell>
          <cell r="D385" t="str">
            <v>p</v>
          </cell>
          <cell r="E385">
            <v>1</v>
          </cell>
          <cell r="F385" t="str">
            <v>LS</v>
          </cell>
          <cell r="G385" t="str">
            <v>3S</v>
          </cell>
          <cell r="H385" t="str">
            <v>6L</v>
          </cell>
          <cell r="I385" t="str">
            <v>44638-S501</v>
          </cell>
          <cell r="J385" t="str">
            <v>SPG. BOOSTER PISTON</v>
          </cell>
          <cell r="K385">
            <v>16.829999999999998</v>
          </cell>
        </row>
        <row r="386">
          <cell r="B386">
            <v>380</v>
          </cell>
          <cell r="C386" t="str">
            <v>S_Aisin</v>
          </cell>
          <cell r="D386" t="str">
            <v>p</v>
          </cell>
          <cell r="E386">
            <v>1</v>
          </cell>
          <cell r="F386" t="str">
            <v>LS</v>
          </cell>
          <cell r="G386" t="str">
            <v>6L-VALVE</v>
          </cell>
          <cell r="H386" t="str">
            <v>6L</v>
          </cell>
          <cell r="I386" t="str">
            <v>44638-S502</v>
          </cell>
          <cell r="J386" t="str">
            <v>SPG. BOOSTER PISTON</v>
          </cell>
          <cell r="K386">
            <v>13.93</v>
          </cell>
        </row>
        <row r="387">
          <cell r="B387">
            <v>381</v>
          </cell>
          <cell r="C387" t="str">
            <v>S_Aisin</v>
          </cell>
          <cell r="D387" t="str">
            <v>p</v>
          </cell>
          <cell r="E387">
            <v>1</v>
          </cell>
          <cell r="F387" t="str">
            <v>SS</v>
          </cell>
          <cell r="G387" t="str">
            <v>5T</v>
          </cell>
          <cell r="H387" t="str">
            <v>3S</v>
          </cell>
          <cell r="I387" t="str">
            <v>44656-S501</v>
          </cell>
          <cell r="J387" t="str">
            <v>SPG. CONTROL VALAE</v>
          </cell>
          <cell r="K387">
            <v>0.76</v>
          </cell>
        </row>
        <row r="388">
          <cell r="B388">
            <v>382</v>
          </cell>
          <cell r="C388" t="str">
            <v>S_Aisin</v>
          </cell>
          <cell r="D388" t="str">
            <v>p</v>
          </cell>
          <cell r="E388">
            <v>1</v>
          </cell>
          <cell r="F388" t="str">
            <v>SS</v>
          </cell>
          <cell r="G388" t="str">
            <v>5T</v>
          </cell>
          <cell r="H388" t="str">
            <v>3S</v>
          </cell>
          <cell r="I388" t="str">
            <v>44666-S501</v>
          </cell>
          <cell r="J388" t="str">
            <v>SPG. AIR VALAE RETURN</v>
          </cell>
          <cell r="K388">
            <v>2.5499999999999998</v>
          </cell>
        </row>
        <row r="389">
          <cell r="B389">
            <v>383</v>
          </cell>
          <cell r="C389" t="str">
            <v>S_Aisin</v>
          </cell>
          <cell r="D389" t="str">
            <v>p</v>
          </cell>
          <cell r="E389">
            <v>1</v>
          </cell>
          <cell r="F389" t="str">
            <v>SS</v>
          </cell>
          <cell r="G389" t="str">
            <v>5T</v>
          </cell>
          <cell r="H389" t="str">
            <v>3S</v>
          </cell>
          <cell r="I389" t="str">
            <v>44666-S502</v>
          </cell>
          <cell r="J389" t="str">
            <v>SPG. AIR VALAE RETURN</v>
          </cell>
          <cell r="K389">
            <v>2.5499999999999998</v>
          </cell>
        </row>
        <row r="390">
          <cell r="B390">
            <v>384</v>
          </cell>
          <cell r="C390" t="str">
            <v>S_Aisin</v>
          </cell>
          <cell r="D390" t="str">
            <v>p</v>
          </cell>
          <cell r="E390">
            <v>1</v>
          </cell>
          <cell r="F390" t="str">
            <v>SS</v>
          </cell>
          <cell r="G390" t="str">
            <v>5T</v>
          </cell>
          <cell r="H390" t="str">
            <v>3S</v>
          </cell>
          <cell r="I390" t="str">
            <v>47509-04020</v>
          </cell>
          <cell r="J390" t="str">
            <v>SPG. SUB ASSY WHEEL</v>
          </cell>
          <cell r="K390">
            <v>2.54</v>
          </cell>
        </row>
        <row r="391">
          <cell r="B391">
            <v>385</v>
          </cell>
          <cell r="C391" t="str">
            <v>S_Aisin</v>
          </cell>
          <cell r="D391" t="str">
            <v>p</v>
          </cell>
          <cell r="E391">
            <v>1</v>
          </cell>
          <cell r="F391" t="str">
            <v>FM</v>
          </cell>
          <cell r="G391" t="str">
            <v>3S</v>
          </cell>
          <cell r="H391" t="str">
            <v>2FFM-F2</v>
          </cell>
          <cell r="I391" t="str">
            <v>47743-04010</v>
          </cell>
          <cell r="J391" t="str">
            <v>SPG. ANTI SQUEL</v>
          </cell>
          <cell r="K391">
            <v>1.1499999999999999</v>
          </cell>
        </row>
        <row r="392">
          <cell r="B392">
            <v>386</v>
          </cell>
          <cell r="C392" t="str">
            <v>S_Aisin</v>
          </cell>
          <cell r="D392" t="str">
            <v>p</v>
          </cell>
          <cell r="E392">
            <v>1</v>
          </cell>
          <cell r="F392" t="str">
            <v>SS</v>
          </cell>
          <cell r="H392" t="str">
            <v>3S</v>
          </cell>
          <cell r="I392" t="str">
            <v>50501-4300-II</v>
          </cell>
          <cell r="J392" t="str">
            <v>SPG COMPRESSION</v>
          </cell>
          <cell r="K392">
            <v>1.1399999999999999</v>
          </cell>
        </row>
        <row r="393">
          <cell r="B393">
            <v>387</v>
          </cell>
          <cell r="C393" t="str">
            <v>S_Aisin</v>
          </cell>
          <cell r="D393" t="str">
            <v>p</v>
          </cell>
          <cell r="E393">
            <v>1</v>
          </cell>
          <cell r="F393" t="str">
            <v>SS</v>
          </cell>
          <cell r="G393" t="str">
            <v>6L-VALVE</v>
          </cell>
          <cell r="H393" t="str">
            <v>3S</v>
          </cell>
          <cell r="I393" t="str">
            <v>50504-S401</v>
          </cell>
          <cell r="J393" t="str">
            <v>SPG COMPRESSION</v>
          </cell>
          <cell r="K393">
            <v>2.08</v>
          </cell>
        </row>
        <row r="394">
          <cell r="B394">
            <v>388</v>
          </cell>
          <cell r="C394" t="str">
            <v>S_Aisin</v>
          </cell>
          <cell r="D394" t="str">
            <v>p</v>
          </cell>
          <cell r="E394">
            <v>1</v>
          </cell>
          <cell r="F394" t="str">
            <v>SS</v>
          </cell>
          <cell r="G394" t="str">
            <v>6L</v>
          </cell>
          <cell r="H394" t="str">
            <v>3S</v>
          </cell>
          <cell r="I394" t="str">
            <v>50504-S402</v>
          </cell>
          <cell r="J394" t="str">
            <v>SPG COMPRESSION</v>
          </cell>
          <cell r="K394">
            <v>2.69</v>
          </cell>
        </row>
        <row r="395">
          <cell r="B395">
            <v>389</v>
          </cell>
          <cell r="C395" t="str">
            <v>S_Aisin</v>
          </cell>
          <cell r="D395" t="str">
            <v>p</v>
          </cell>
          <cell r="E395">
            <v>1</v>
          </cell>
          <cell r="F395" t="str">
            <v>SS</v>
          </cell>
          <cell r="G395" t="str">
            <v>5T</v>
          </cell>
          <cell r="H395" t="str">
            <v>3S</v>
          </cell>
          <cell r="I395" t="str">
            <v>50504-S403-ECI</v>
          </cell>
          <cell r="J395" t="str">
            <v>SPG COMPRESSION</v>
          </cell>
          <cell r="K395">
            <v>2.75</v>
          </cell>
        </row>
        <row r="396">
          <cell r="B396">
            <v>390</v>
          </cell>
          <cell r="C396" t="str">
            <v>S_Aisin</v>
          </cell>
          <cell r="D396" t="str">
            <v>p</v>
          </cell>
          <cell r="E396">
            <v>1</v>
          </cell>
          <cell r="F396" t="str">
            <v>SS</v>
          </cell>
          <cell r="G396" t="str">
            <v>5T</v>
          </cell>
          <cell r="H396" t="str">
            <v>3S</v>
          </cell>
          <cell r="I396" t="str">
            <v>50504-S404-ECI</v>
          </cell>
          <cell r="J396" t="str">
            <v>SPG COMPRESSION</v>
          </cell>
          <cell r="K396">
            <v>2.13</v>
          </cell>
        </row>
        <row r="397">
          <cell r="B397">
            <v>391</v>
          </cell>
          <cell r="C397" t="str">
            <v>S_Aisin</v>
          </cell>
          <cell r="D397" t="str">
            <v>p</v>
          </cell>
          <cell r="E397">
            <v>1</v>
          </cell>
          <cell r="F397" t="str">
            <v>SS</v>
          </cell>
          <cell r="G397" t="str">
            <v>5T</v>
          </cell>
          <cell r="H397" t="str">
            <v>3S</v>
          </cell>
          <cell r="I397" t="str">
            <v>50504-S405</v>
          </cell>
          <cell r="J397" t="str">
            <v>SPRING, COMPRESSION</v>
          </cell>
          <cell r="K397">
            <v>4.25</v>
          </cell>
        </row>
        <row r="398">
          <cell r="B398">
            <v>392</v>
          </cell>
          <cell r="C398" t="str">
            <v>S_Aisin</v>
          </cell>
          <cell r="D398" t="str">
            <v>p</v>
          </cell>
          <cell r="E398">
            <v>1</v>
          </cell>
          <cell r="F398" t="str">
            <v>SS</v>
          </cell>
          <cell r="G398" t="str">
            <v>5T</v>
          </cell>
          <cell r="H398" t="str">
            <v>3S</v>
          </cell>
          <cell r="I398" t="str">
            <v>90027-60001</v>
          </cell>
          <cell r="J398" t="str">
            <v>SPG COMPRESSION</v>
          </cell>
          <cell r="K398">
            <v>0.76</v>
          </cell>
        </row>
        <row r="399">
          <cell r="B399">
            <v>393</v>
          </cell>
          <cell r="C399" t="str">
            <v>S_Aisin</v>
          </cell>
          <cell r="D399" t="str">
            <v>p</v>
          </cell>
          <cell r="E399">
            <v>1</v>
          </cell>
          <cell r="F399" t="str">
            <v>LS</v>
          </cell>
          <cell r="G399" t="str">
            <v>5T</v>
          </cell>
          <cell r="H399" t="str">
            <v>6L</v>
          </cell>
          <cell r="I399" t="str">
            <v>90080-50209</v>
          </cell>
          <cell r="J399" t="str">
            <v>SPRING  COMPRESSION</v>
          </cell>
          <cell r="K399">
            <v>2</v>
          </cell>
        </row>
        <row r="400">
          <cell r="B400">
            <v>394</v>
          </cell>
          <cell r="C400" t="str">
            <v>S_Aisin</v>
          </cell>
          <cell r="D400" t="str">
            <v>p</v>
          </cell>
          <cell r="E400">
            <v>1</v>
          </cell>
          <cell r="F400" t="str">
            <v>TT</v>
          </cell>
          <cell r="G400" t="str">
            <v>5T</v>
          </cell>
          <cell r="H400" t="str">
            <v>5T</v>
          </cell>
          <cell r="I400" t="str">
            <v>90080-50210</v>
          </cell>
          <cell r="J400" t="str">
            <v>SPG TENSION</v>
          </cell>
          <cell r="K400">
            <v>8</v>
          </cell>
        </row>
        <row r="401">
          <cell r="B401">
            <v>395</v>
          </cell>
          <cell r="C401" t="str">
            <v>S_Aisin</v>
          </cell>
          <cell r="D401" t="str">
            <v>p</v>
          </cell>
          <cell r="E401">
            <v>1</v>
          </cell>
          <cell r="F401" t="str">
            <v>TT</v>
          </cell>
          <cell r="G401" t="str">
            <v>3S</v>
          </cell>
          <cell r="H401" t="str">
            <v>5T</v>
          </cell>
          <cell r="I401" t="str">
            <v>90080-50211</v>
          </cell>
          <cell r="J401" t="str">
            <v>SPG.</v>
          </cell>
          <cell r="K401">
            <v>2.2000000000000002</v>
          </cell>
        </row>
        <row r="402">
          <cell r="B402">
            <v>396</v>
          </cell>
          <cell r="C402" t="str">
            <v>S_Aisin</v>
          </cell>
          <cell r="D402" t="str">
            <v>p</v>
          </cell>
          <cell r="E402">
            <v>1</v>
          </cell>
          <cell r="F402" t="str">
            <v>TT</v>
          </cell>
          <cell r="G402" t="str">
            <v>3S</v>
          </cell>
          <cell r="H402" t="str">
            <v>5T</v>
          </cell>
          <cell r="I402" t="str">
            <v>90080-50212</v>
          </cell>
          <cell r="J402" t="str">
            <v>SPG TENSION</v>
          </cell>
          <cell r="K402">
            <v>8</v>
          </cell>
        </row>
        <row r="403">
          <cell r="B403">
            <v>397</v>
          </cell>
          <cell r="C403" t="str">
            <v>S_Aisin</v>
          </cell>
          <cell r="D403" t="str">
            <v>p</v>
          </cell>
          <cell r="E403">
            <v>1</v>
          </cell>
          <cell r="F403" t="str">
            <v>TT</v>
          </cell>
          <cell r="G403" t="str">
            <v>3S</v>
          </cell>
          <cell r="H403" t="str">
            <v>5T</v>
          </cell>
          <cell r="I403" t="str">
            <v>90080-50213</v>
          </cell>
          <cell r="J403" t="str">
            <v>SPG TENSION</v>
          </cell>
          <cell r="K403">
            <v>3.91</v>
          </cell>
        </row>
        <row r="404">
          <cell r="B404">
            <v>398</v>
          </cell>
          <cell r="C404" t="str">
            <v>S_Aisin</v>
          </cell>
          <cell r="D404" t="str">
            <v>p</v>
          </cell>
          <cell r="E404">
            <v>1</v>
          </cell>
          <cell r="F404" t="str">
            <v>TT</v>
          </cell>
          <cell r="G404" t="str">
            <v>6L</v>
          </cell>
          <cell r="H404" t="str">
            <v>5T</v>
          </cell>
          <cell r="I404" t="str">
            <v>90080-50236</v>
          </cell>
          <cell r="J404" t="str">
            <v>SPG TENSION</v>
          </cell>
          <cell r="K404">
            <v>2.33</v>
          </cell>
        </row>
        <row r="405">
          <cell r="B405">
            <v>399</v>
          </cell>
          <cell r="C405" t="str">
            <v>S_Aisin</v>
          </cell>
          <cell r="D405" t="str">
            <v>p</v>
          </cell>
          <cell r="E405">
            <v>1</v>
          </cell>
          <cell r="F405" t="str">
            <v>TT</v>
          </cell>
          <cell r="G405" t="str">
            <v>3S</v>
          </cell>
          <cell r="H405" t="str">
            <v>5T</v>
          </cell>
          <cell r="I405" t="str">
            <v>90080-50237</v>
          </cell>
          <cell r="J405" t="str">
            <v>SPG TENSION</v>
          </cell>
          <cell r="K405">
            <v>2.62</v>
          </cell>
        </row>
        <row r="406">
          <cell r="B406">
            <v>400</v>
          </cell>
          <cell r="C406" t="str">
            <v>S_Aisin</v>
          </cell>
          <cell r="D406" t="str">
            <v>p</v>
          </cell>
          <cell r="E406">
            <v>1</v>
          </cell>
          <cell r="F406" t="str">
            <v>SS</v>
          </cell>
          <cell r="G406" t="str">
            <v>5T</v>
          </cell>
          <cell r="H406" t="str">
            <v>3S</v>
          </cell>
          <cell r="I406" t="str">
            <v>90080-50238</v>
          </cell>
          <cell r="J406" t="str">
            <v>SPG COMPRESSION</v>
          </cell>
          <cell r="K406">
            <v>0.99</v>
          </cell>
        </row>
        <row r="407">
          <cell r="B407">
            <v>401</v>
          </cell>
          <cell r="C407" t="str">
            <v>S_Aisin</v>
          </cell>
          <cell r="D407" t="str">
            <v>p</v>
          </cell>
          <cell r="E407">
            <v>1</v>
          </cell>
          <cell r="F407" t="str">
            <v>SS</v>
          </cell>
          <cell r="G407" t="str">
            <v>1F-F1</v>
          </cell>
          <cell r="H407" t="str">
            <v>3S</v>
          </cell>
          <cell r="I407" t="str">
            <v>90080-50239</v>
          </cell>
          <cell r="J407" t="str">
            <v>SPG COMPRESSION</v>
          </cell>
          <cell r="K407">
            <v>1.8</v>
          </cell>
        </row>
        <row r="408">
          <cell r="B408">
            <v>402</v>
          </cell>
          <cell r="C408" t="str">
            <v>S_Aisin</v>
          </cell>
          <cell r="D408" t="str">
            <v>p</v>
          </cell>
          <cell r="E408">
            <v>1</v>
          </cell>
          <cell r="F408" t="str">
            <v>SS</v>
          </cell>
          <cell r="G408" t="str">
            <v>7SUB-KDK</v>
          </cell>
          <cell r="H408" t="str">
            <v>3S</v>
          </cell>
          <cell r="I408" t="str">
            <v>90501-S301</v>
          </cell>
          <cell r="J408" t="str">
            <v>SPRING  COMPRESSION</v>
          </cell>
          <cell r="K408">
            <v>0.65</v>
          </cell>
        </row>
        <row r="409">
          <cell r="B409">
            <v>403</v>
          </cell>
          <cell r="C409" t="str">
            <v>S_Aisin</v>
          </cell>
          <cell r="D409" t="str">
            <v>p</v>
          </cell>
          <cell r="E409">
            <v>1</v>
          </cell>
          <cell r="F409" t="str">
            <v>SS</v>
          </cell>
          <cell r="G409" t="str">
            <v>1F-F1</v>
          </cell>
          <cell r="H409" t="str">
            <v>4S</v>
          </cell>
          <cell r="I409" t="str">
            <v>90502-S301</v>
          </cell>
          <cell r="J409" t="str">
            <v>SPRING  CONICAL</v>
          </cell>
          <cell r="K409">
            <v>2.4</v>
          </cell>
        </row>
        <row r="410">
          <cell r="B410">
            <v>404</v>
          </cell>
          <cell r="C410" t="str">
            <v>S_Ansei</v>
          </cell>
          <cell r="D410" t="str">
            <v>w</v>
          </cell>
          <cell r="E410">
            <v>1</v>
          </cell>
          <cell r="F410" t="str">
            <v>TT</v>
          </cell>
          <cell r="G410" t="str">
            <v>7SUB-KDK</v>
          </cell>
          <cell r="H410" t="str">
            <v>5ST-1</v>
          </cell>
          <cell r="I410" t="str">
            <v>AA-00A057E</v>
          </cell>
          <cell r="J410" t="str">
            <v>SPRING OPEN LEVER RET</v>
          </cell>
          <cell r="K410">
            <v>1.1599999999999999</v>
          </cell>
        </row>
        <row r="411">
          <cell r="B411">
            <v>405</v>
          </cell>
          <cell r="C411" t="str">
            <v>S_Ansei</v>
          </cell>
          <cell r="D411" t="str">
            <v>w</v>
          </cell>
          <cell r="E411">
            <v>1</v>
          </cell>
          <cell r="F411" t="str">
            <v>TT</v>
          </cell>
          <cell r="G411" t="str">
            <v>1F-F1</v>
          </cell>
          <cell r="H411" t="str">
            <v>7SUB-TNC</v>
          </cell>
          <cell r="I411" t="str">
            <v>AA-00A717J</v>
          </cell>
          <cell r="J411" t="str">
            <v>SPRING LATCH RET (LH)</v>
          </cell>
          <cell r="K411">
            <v>0.95</v>
          </cell>
        </row>
        <row r="412">
          <cell r="B412">
            <v>406</v>
          </cell>
          <cell r="C412" t="str">
            <v>S_Ansei</v>
          </cell>
          <cell r="D412" t="str">
            <v>w</v>
          </cell>
          <cell r="E412">
            <v>1</v>
          </cell>
          <cell r="F412" t="str">
            <v>TT</v>
          </cell>
          <cell r="G412" t="str">
            <v>4S</v>
          </cell>
          <cell r="H412" t="str">
            <v>7SUB-TNC</v>
          </cell>
          <cell r="I412" t="str">
            <v>AA-00A718J</v>
          </cell>
          <cell r="J412" t="str">
            <v>SPRING LATCH RET (RH)</v>
          </cell>
          <cell r="K412">
            <v>0.95</v>
          </cell>
        </row>
        <row r="413">
          <cell r="B413">
            <v>407</v>
          </cell>
          <cell r="C413" t="str">
            <v>S_Ansei</v>
          </cell>
          <cell r="D413" t="str">
            <v>w</v>
          </cell>
          <cell r="E413">
            <v>1</v>
          </cell>
          <cell r="F413" t="str">
            <v>TT</v>
          </cell>
          <cell r="G413" t="str">
            <v>4S</v>
          </cell>
          <cell r="H413" t="str">
            <v>5T</v>
          </cell>
          <cell r="I413" t="str">
            <v>AA-01A371E</v>
          </cell>
          <cell r="J413" t="str">
            <v>SPRING OPEN LEVER RET</v>
          </cell>
          <cell r="K413">
            <v>0.88</v>
          </cell>
        </row>
        <row r="414">
          <cell r="B414">
            <v>408</v>
          </cell>
          <cell r="C414" t="str">
            <v>S_Ansei</v>
          </cell>
          <cell r="D414" t="str">
            <v>w</v>
          </cell>
          <cell r="E414">
            <v>1</v>
          </cell>
          <cell r="F414" t="str">
            <v>TT</v>
          </cell>
          <cell r="G414" t="str">
            <v>4S</v>
          </cell>
          <cell r="H414" t="str">
            <v>5T</v>
          </cell>
          <cell r="I414" t="str">
            <v>AA-01A372E</v>
          </cell>
          <cell r="J414" t="str">
            <v>SPRING OPEN LEVER RET</v>
          </cell>
          <cell r="K414">
            <v>0.88</v>
          </cell>
        </row>
        <row r="415">
          <cell r="B415">
            <v>409</v>
          </cell>
          <cell r="C415" t="str">
            <v>S_Ansei</v>
          </cell>
          <cell r="D415" t="str">
            <v>w</v>
          </cell>
          <cell r="E415">
            <v>1</v>
          </cell>
          <cell r="F415" t="str">
            <v>SS</v>
          </cell>
          <cell r="G415" t="str">
            <v>4S</v>
          </cell>
          <cell r="H415" t="str">
            <v>4S</v>
          </cell>
          <cell r="I415" t="str">
            <v>D2-001208J</v>
          </cell>
          <cell r="J415" t="str">
            <v>SPRING CHECKER RETURN</v>
          </cell>
          <cell r="K415">
            <v>0.52</v>
          </cell>
        </row>
        <row r="416">
          <cell r="B416">
            <v>410</v>
          </cell>
          <cell r="C416" t="str">
            <v>S_Ansei</v>
          </cell>
          <cell r="D416" t="str">
            <v>w</v>
          </cell>
          <cell r="E416">
            <v>1</v>
          </cell>
          <cell r="F416" t="str">
            <v>TT</v>
          </cell>
          <cell r="G416" t="str">
            <v>3S</v>
          </cell>
          <cell r="H416" t="str">
            <v>5T</v>
          </cell>
          <cell r="I416" t="str">
            <v>F1-002010J</v>
          </cell>
          <cell r="J416" t="str">
            <v>SPRING (HOOK)</v>
          </cell>
          <cell r="K416">
            <v>1.35</v>
          </cell>
        </row>
        <row r="417">
          <cell r="B417">
            <v>411</v>
          </cell>
          <cell r="C417" t="str">
            <v>S_Ansei</v>
          </cell>
          <cell r="D417" t="str">
            <v>w</v>
          </cell>
          <cell r="E417">
            <v>1</v>
          </cell>
          <cell r="F417" t="str">
            <v>SS</v>
          </cell>
          <cell r="G417" t="str">
            <v>6L</v>
          </cell>
          <cell r="H417" t="str">
            <v>4S</v>
          </cell>
          <cell r="I417" t="str">
            <v>MB 134344</v>
          </cell>
          <cell r="J417" t="str">
            <v>SPRING SILENCER</v>
          </cell>
          <cell r="K417">
            <v>0.4</v>
          </cell>
        </row>
        <row r="418">
          <cell r="B418">
            <v>412</v>
          </cell>
          <cell r="C418" t="str">
            <v>S_Ansei</v>
          </cell>
          <cell r="D418" t="str">
            <v>w</v>
          </cell>
          <cell r="E418">
            <v>1</v>
          </cell>
          <cell r="F418" t="str">
            <v>SS</v>
          </cell>
          <cell r="G418" t="str">
            <v>6L</v>
          </cell>
          <cell r="H418" t="str">
            <v>3S</v>
          </cell>
          <cell r="I418" t="str">
            <v>MB 437885</v>
          </cell>
          <cell r="J418" t="str">
            <v>SPRING</v>
          </cell>
          <cell r="K418">
            <v>2.1</v>
          </cell>
        </row>
        <row r="419">
          <cell r="B419">
            <v>413</v>
          </cell>
          <cell r="C419" t="str">
            <v>S_Ansei</v>
          </cell>
          <cell r="D419" t="str">
            <v>w</v>
          </cell>
          <cell r="E419">
            <v>1</v>
          </cell>
          <cell r="F419" t="str">
            <v>TT</v>
          </cell>
          <cell r="G419" t="str">
            <v>6L</v>
          </cell>
          <cell r="H419" t="str">
            <v>5TC</v>
          </cell>
          <cell r="I419" t="str">
            <v>MR 101431</v>
          </cell>
          <cell r="J419" t="str">
            <v>SPRING (LATCH)</v>
          </cell>
          <cell r="K419">
            <v>3.5</v>
          </cell>
        </row>
        <row r="420">
          <cell r="B420">
            <v>414</v>
          </cell>
          <cell r="C420" t="str">
            <v>S_Ansei</v>
          </cell>
          <cell r="D420" t="str">
            <v>w</v>
          </cell>
          <cell r="E420">
            <v>1</v>
          </cell>
          <cell r="F420" t="str">
            <v>TT</v>
          </cell>
          <cell r="G420" t="str">
            <v>6L</v>
          </cell>
          <cell r="H420" t="str">
            <v>5T</v>
          </cell>
          <cell r="I420" t="str">
            <v>MR 101432</v>
          </cell>
          <cell r="J420" t="str">
            <v>SPRING (PAWL)</v>
          </cell>
          <cell r="K420">
            <v>3.4</v>
          </cell>
        </row>
        <row r="421">
          <cell r="B421">
            <v>415</v>
          </cell>
          <cell r="C421" t="str">
            <v>S_DK</v>
          </cell>
          <cell r="D421" t="str">
            <v>p</v>
          </cell>
          <cell r="E421">
            <v>1</v>
          </cell>
          <cell r="F421" t="str">
            <v>FM</v>
          </cell>
          <cell r="G421" t="str">
            <v>3S</v>
          </cell>
          <cell r="H421" t="str">
            <v>2FFM-F2</v>
          </cell>
          <cell r="I421" t="str">
            <v>10210-39000</v>
          </cell>
          <cell r="J421" t="str">
            <v>CLIP</v>
          </cell>
          <cell r="K421">
            <v>4.9000000000000004</v>
          </cell>
        </row>
        <row r="422">
          <cell r="B422">
            <v>416</v>
          </cell>
          <cell r="C422" t="str">
            <v>S_DK</v>
          </cell>
          <cell r="D422" t="str">
            <v>p</v>
          </cell>
          <cell r="E422">
            <v>1</v>
          </cell>
          <cell r="F422" t="str">
            <v>FM</v>
          </cell>
          <cell r="G422" t="str">
            <v>4S</v>
          </cell>
          <cell r="H422" t="str">
            <v>2FFM-F2</v>
          </cell>
          <cell r="I422" t="str">
            <v>10210-82000</v>
          </cell>
          <cell r="J422" t="str">
            <v>CLIP</v>
          </cell>
          <cell r="K422">
            <v>4.0999999999999996</v>
          </cell>
        </row>
        <row r="423">
          <cell r="B423">
            <v>417</v>
          </cell>
          <cell r="C423" t="str">
            <v>S_DK</v>
          </cell>
          <cell r="D423" t="str">
            <v>p</v>
          </cell>
          <cell r="E423">
            <v>1</v>
          </cell>
          <cell r="F423" t="str">
            <v>FM</v>
          </cell>
          <cell r="G423" t="str">
            <v>1F-F1</v>
          </cell>
          <cell r="H423" t="str">
            <v>2FFM-F2</v>
          </cell>
          <cell r="I423" t="str">
            <v>1021141000</v>
          </cell>
          <cell r="J423" t="str">
            <v>CLIP</v>
          </cell>
          <cell r="K423">
            <v>4.4800000000000004</v>
          </cell>
        </row>
        <row r="424">
          <cell r="B424">
            <v>418</v>
          </cell>
          <cell r="C424" t="str">
            <v>S_DK</v>
          </cell>
          <cell r="D424" t="str">
            <v>p</v>
          </cell>
          <cell r="E424">
            <v>1</v>
          </cell>
          <cell r="F424" t="str">
            <v>LS</v>
          </cell>
          <cell r="G424" t="str">
            <v>5T</v>
          </cell>
          <cell r="H424" t="str">
            <v>6L</v>
          </cell>
          <cell r="I424" t="str">
            <v>2U00600300</v>
          </cell>
          <cell r="J424" t="str">
            <v>TORSION SPRING</v>
          </cell>
          <cell r="K424">
            <v>9.75</v>
          </cell>
        </row>
        <row r="425">
          <cell r="B425">
            <v>419</v>
          </cell>
          <cell r="C425" t="str">
            <v>S_DK</v>
          </cell>
          <cell r="D425" t="str">
            <v>p</v>
          </cell>
          <cell r="E425">
            <v>1</v>
          </cell>
          <cell r="F425" t="str">
            <v>LS</v>
          </cell>
          <cell r="G425" t="str">
            <v>5T</v>
          </cell>
          <cell r="H425" t="str">
            <v>6L</v>
          </cell>
          <cell r="I425" t="str">
            <v>2U00600400</v>
          </cell>
          <cell r="J425" t="str">
            <v>TORSION SPRING</v>
          </cell>
          <cell r="K425">
            <v>4.25</v>
          </cell>
        </row>
        <row r="426">
          <cell r="B426">
            <v>420</v>
          </cell>
          <cell r="C426" t="str">
            <v>S_DK</v>
          </cell>
          <cell r="D426" t="str">
            <v>p</v>
          </cell>
          <cell r="E426">
            <v>1</v>
          </cell>
          <cell r="F426" t="str">
            <v>SR</v>
          </cell>
          <cell r="G426" t="str">
            <v>3S</v>
          </cell>
          <cell r="H426" t="str">
            <v>1FSB-F1</v>
          </cell>
          <cell r="I426" t="str">
            <v>2U02400201</v>
          </cell>
          <cell r="J426" t="str">
            <v>CONED SPRING</v>
          </cell>
          <cell r="K426">
            <v>10.11</v>
          </cell>
        </row>
        <row r="427">
          <cell r="B427">
            <v>421</v>
          </cell>
          <cell r="C427" t="str">
            <v>S_DK</v>
          </cell>
          <cell r="D427" t="str">
            <v>p</v>
          </cell>
          <cell r="E427">
            <v>1</v>
          </cell>
          <cell r="F427" t="str">
            <v>SR</v>
          </cell>
          <cell r="G427" t="str">
            <v>3S</v>
          </cell>
          <cell r="H427" t="str">
            <v>1FSB-F1</v>
          </cell>
          <cell r="I427" t="str">
            <v>2U02400300</v>
          </cell>
          <cell r="J427" t="str">
            <v>CONED SPRING</v>
          </cell>
          <cell r="K427">
            <v>10.62</v>
          </cell>
        </row>
        <row r="428">
          <cell r="B428">
            <v>422</v>
          </cell>
          <cell r="C428" t="str">
            <v>S_DK</v>
          </cell>
          <cell r="D428" t="str">
            <v>p</v>
          </cell>
          <cell r="E428">
            <v>1</v>
          </cell>
          <cell r="F428" t="str">
            <v>SR</v>
          </cell>
          <cell r="G428" t="str">
            <v>3S</v>
          </cell>
          <cell r="H428" t="str">
            <v>1FSB-F1</v>
          </cell>
          <cell r="I428" t="str">
            <v>2U02400400</v>
          </cell>
          <cell r="J428" t="str">
            <v>CONED SPG.</v>
          </cell>
          <cell r="K428">
            <v>9.17</v>
          </cell>
        </row>
        <row r="429">
          <cell r="B429">
            <v>423</v>
          </cell>
          <cell r="C429" t="str">
            <v>S_DK</v>
          </cell>
          <cell r="D429" t="str">
            <v>p</v>
          </cell>
          <cell r="E429">
            <v>1</v>
          </cell>
          <cell r="F429" t="str">
            <v>SR</v>
          </cell>
          <cell r="G429" t="str">
            <v>7SUB-KDK</v>
          </cell>
          <cell r="H429" t="str">
            <v>1FSB-F1</v>
          </cell>
          <cell r="I429" t="str">
            <v>2U02400500</v>
          </cell>
          <cell r="J429" t="str">
            <v>CONED SPG.</v>
          </cell>
          <cell r="K429">
            <v>10.28</v>
          </cell>
        </row>
        <row r="430">
          <cell r="B430">
            <v>424</v>
          </cell>
          <cell r="C430" t="str">
            <v>S_DK</v>
          </cell>
          <cell r="D430" t="str">
            <v>p</v>
          </cell>
          <cell r="E430">
            <v>1</v>
          </cell>
          <cell r="F430" t="str">
            <v>SR</v>
          </cell>
          <cell r="G430" t="str">
            <v>3S</v>
          </cell>
          <cell r="H430" t="str">
            <v>1FSB-F1</v>
          </cell>
          <cell r="I430" t="str">
            <v>2U02400700</v>
          </cell>
          <cell r="J430" t="str">
            <v>CONED SPG.</v>
          </cell>
          <cell r="K430">
            <v>11.13</v>
          </cell>
        </row>
        <row r="431">
          <cell r="B431">
            <v>425</v>
          </cell>
          <cell r="C431" t="str">
            <v>S_DK</v>
          </cell>
          <cell r="D431" t="str">
            <v>p</v>
          </cell>
          <cell r="E431">
            <v>1</v>
          </cell>
          <cell r="F431" t="str">
            <v>SR</v>
          </cell>
          <cell r="G431" t="str">
            <v>3S</v>
          </cell>
          <cell r="H431" t="str">
            <v>1FSB-F1</v>
          </cell>
          <cell r="I431" t="str">
            <v>2U02430100</v>
          </cell>
          <cell r="J431" t="str">
            <v>CONED SPG.</v>
          </cell>
          <cell r="K431">
            <v>13.37</v>
          </cell>
        </row>
        <row r="432">
          <cell r="B432">
            <v>426</v>
          </cell>
          <cell r="C432" t="str">
            <v>S_Goshi</v>
          </cell>
          <cell r="D432" t="str">
            <v>n</v>
          </cell>
          <cell r="E432">
            <v>2</v>
          </cell>
          <cell r="F432" t="str">
            <v>ME</v>
          </cell>
          <cell r="G432" t="str">
            <v>5ST-2</v>
          </cell>
          <cell r="H432" t="str">
            <v>2FMH-F3</v>
          </cell>
          <cell r="I432" t="str">
            <v>18171-KBP-7700</v>
          </cell>
          <cell r="J432" t="str">
            <v>RING,M/CAT SUPPORT</v>
          </cell>
          <cell r="K432">
            <v>31</v>
          </cell>
        </row>
        <row r="433">
          <cell r="B433">
            <v>427</v>
          </cell>
          <cell r="C433" t="str">
            <v>S_Goshi</v>
          </cell>
          <cell r="D433" t="str">
            <v>n</v>
          </cell>
          <cell r="E433">
            <v>2</v>
          </cell>
          <cell r="F433" t="str">
            <v>ME</v>
          </cell>
          <cell r="G433" t="str">
            <v>3S</v>
          </cell>
          <cell r="H433" t="str">
            <v>2FMH-F3</v>
          </cell>
          <cell r="I433" t="str">
            <v>18351-HN2B-0000-02</v>
          </cell>
          <cell r="J433" t="str">
            <v>SPACER MESH</v>
          </cell>
          <cell r="K433">
            <v>37</v>
          </cell>
        </row>
        <row r="434">
          <cell r="B434">
            <v>428</v>
          </cell>
          <cell r="C434" t="str">
            <v>S_Goshi</v>
          </cell>
          <cell r="D434" t="str">
            <v>n</v>
          </cell>
          <cell r="E434">
            <v>2</v>
          </cell>
          <cell r="F434" t="str">
            <v>ME</v>
          </cell>
          <cell r="G434" t="str">
            <v>3S</v>
          </cell>
          <cell r="H434" t="str">
            <v>2FMH-F3</v>
          </cell>
          <cell r="I434" t="str">
            <v>18353-KBA-8400-H1</v>
          </cell>
          <cell r="J434" t="str">
            <v>RING A,EMISSION CONVERTE</v>
          </cell>
          <cell r="K434">
            <v>22.03</v>
          </cell>
        </row>
        <row r="435">
          <cell r="B435">
            <v>429</v>
          </cell>
          <cell r="C435" t="str">
            <v>S_Goshi</v>
          </cell>
          <cell r="D435" t="str">
            <v>n</v>
          </cell>
          <cell r="E435">
            <v>2</v>
          </cell>
          <cell r="F435" t="str">
            <v>ME</v>
          </cell>
          <cell r="G435" t="str">
            <v>3S</v>
          </cell>
          <cell r="H435" t="str">
            <v>2FMH-F3</v>
          </cell>
          <cell r="I435" t="str">
            <v>18353-KBA-8500-H1</v>
          </cell>
          <cell r="J435" t="str">
            <v>RING A EMISSION CONVERTE</v>
          </cell>
          <cell r="K435">
            <v>30.8</v>
          </cell>
        </row>
        <row r="436">
          <cell r="B436">
            <v>430</v>
          </cell>
          <cell r="C436" t="str">
            <v>S_Goshi</v>
          </cell>
          <cell r="D436" t="str">
            <v>n</v>
          </cell>
          <cell r="E436">
            <v>2</v>
          </cell>
          <cell r="F436" t="str">
            <v>ME</v>
          </cell>
          <cell r="G436" t="str">
            <v>5T</v>
          </cell>
          <cell r="H436" t="str">
            <v>2FMH-F3</v>
          </cell>
          <cell r="I436" t="str">
            <v>18353-KGC-9000-H1</v>
          </cell>
          <cell r="J436" t="str">
            <v>RING A,EMISSION CONVERTE</v>
          </cell>
          <cell r="K436">
            <v>23.9</v>
          </cell>
        </row>
        <row r="437">
          <cell r="B437">
            <v>431</v>
          </cell>
          <cell r="C437" t="str">
            <v>S_Goshi</v>
          </cell>
          <cell r="D437" t="str">
            <v>n</v>
          </cell>
          <cell r="E437">
            <v>2</v>
          </cell>
          <cell r="F437" t="str">
            <v>ME</v>
          </cell>
          <cell r="H437" t="str">
            <v>2FMH-F3</v>
          </cell>
          <cell r="I437" t="str">
            <v>18353-KW6-8400-H1</v>
          </cell>
          <cell r="J437" t="str">
            <v>RING B EMISSION CONVERTE</v>
          </cell>
          <cell r="K437">
            <v>41.06</v>
          </cell>
        </row>
        <row r="438">
          <cell r="B438">
            <v>432</v>
          </cell>
          <cell r="C438" t="str">
            <v>S_Goshi</v>
          </cell>
          <cell r="D438" t="str">
            <v>n</v>
          </cell>
          <cell r="E438">
            <v>2</v>
          </cell>
          <cell r="F438" t="str">
            <v>ME</v>
          </cell>
          <cell r="G438" t="str">
            <v>4S</v>
          </cell>
          <cell r="H438" t="str">
            <v>2FMH-F3</v>
          </cell>
          <cell r="I438" t="str">
            <v>18354-KFN-8800-H1</v>
          </cell>
          <cell r="J438" t="str">
            <v>RING,EMISSION CONVERTER</v>
          </cell>
          <cell r="K438">
            <v>26.1</v>
          </cell>
        </row>
        <row r="439">
          <cell r="B439">
            <v>433</v>
          </cell>
          <cell r="C439" t="str">
            <v>S_Goshi</v>
          </cell>
          <cell r="D439" t="str">
            <v>n</v>
          </cell>
          <cell r="E439">
            <v>2</v>
          </cell>
          <cell r="F439" t="str">
            <v>ME</v>
          </cell>
          <cell r="G439" t="str">
            <v>1FSB-F1</v>
          </cell>
          <cell r="H439" t="str">
            <v>2FMH-F3</v>
          </cell>
          <cell r="I439" t="str">
            <v>18363-KW6-8400-H1</v>
          </cell>
          <cell r="J439" t="str">
            <v>RING A EMISSION CONVERTE</v>
          </cell>
          <cell r="K439">
            <v>22.06</v>
          </cell>
        </row>
        <row r="440">
          <cell r="B440">
            <v>434</v>
          </cell>
          <cell r="C440" t="str">
            <v>S_Goshi</v>
          </cell>
          <cell r="D440" t="str">
            <v>n</v>
          </cell>
          <cell r="E440">
            <v>2</v>
          </cell>
          <cell r="F440" t="str">
            <v>ME</v>
          </cell>
          <cell r="G440" t="str">
            <v>5T</v>
          </cell>
          <cell r="H440" t="str">
            <v>2FMH-F3</v>
          </cell>
          <cell r="I440" t="str">
            <v>18383-KBA-8400-H1</v>
          </cell>
          <cell r="J440" t="str">
            <v>RING B,EMISSION CONVERTE</v>
          </cell>
          <cell r="K440">
            <v>41.29</v>
          </cell>
        </row>
        <row r="441">
          <cell r="B441">
            <v>435</v>
          </cell>
          <cell r="C441" t="str">
            <v>S_Hitachi</v>
          </cell>
          <cell r="D441" t="str">
            <v>p</v>
          </cell>
          <cell r="E441">
            <v>1</v>
          </cell>
          <cell r="F441" t="str">
            <v>SS</v>
          </cell>
          <cell r="G441" t="str">
            <v>3S</v>
          </cell>
          <cell r="H441" t="str">
            <v>3S</v>
          </cell>
          <cell r="I441" t="str">
            <v>GB486878-1</v>
          </cell>
          <cell r="J441" t="str">
            <v>SPRING</v>
          </cell>
          <cell r="K441">
            <v>1.65</v>
          </cell>
        </row>
        <row r="442">
          <cell r="B442">
            <v>436</v>
          </cell>
          <cell r="C442" t="str">
            <v>S_Hitachi</v>
          </cell>
          <cell r="D442" t="str">
            <v>p</v>
          </cell>
          <cell r="E442">
            <v>1</v>
          </cell>
          <cell r="F442" t="str">
            <v>SS</v>
          </cell>
          <cell r="G442" t="str">
            <v>1FSB-F1</v>
          </cell>
          <cell r="H442" t="str">
            <v>3S</v>
          </cell>
          <cell r="I442" t="str">
            <v>GB493248-1</v>
          </cell>
          <cell r="J442" t="str">
            <v>SPRING</v>
          </cell>
          <cell r="K442">
            <v>1.2</v>
          </cell>
        </row>
        <row r="443">
          <cell r="B443">
            <v>437</v>
          </cell>
          <cell r="C443" t="str">
            <v>S_Hitachi</v>
          </cell>
          <cell r="D443" t="str">
            <v>p</v>
          </cell>
          <cell r="E443">
            <v>1</v>
          </cell>
          <cell r="F443" t="str">
            <v>SS</v>
          </cell>
          <cell r="G443" t="str">
            <v>3S</v>
          </cell>
          <cell r="H443" t="str">
            <v>3S</v>
          </cell>
          <cell r="I443" t="str">
            <v>GD318564-1</v>
          </cell>
          <cell r="J443" t="str">
            <v>C RETURN SPRING</v>
          </cell>
          <cell r="K443">
            <v>1.3</v>
          </cell>
        </row>
        <row r="444">
          <cell r="B444">
            <v>438</v>
          </cell>
          <cell r="C444" t="str">
            <v>S_Hitachi</v>
          </cell>
          <cell r="D444" t="str">
            <v>p</v>
          </cell>
          <cell r="E444">
            <v>1</v>
          </cell>
          <cell r="F444" t="str">
            <v>SS</v>
          </cell>
          <cell r="G444" t="str">
            <v>6L</v>
          </cell>
          <cell r="H444" t="str">
            <v>4S</v>
          </cell>
          <cell r="I444" t="str">
            <v>GD405363</v>
          </cell>
          <cell r="J444" t="str">
            <v>SPRING</v>
          </cell>
          <cell r="K444">
            <v>1.2</v>
          </cell>
        </row>
        <row r="445">
          <cell r="B445">
            <v>439</v>
          </cell>
          <cell r="C445" t="str">
            <v>S_Inter</v>
          </cell>
          <cell r="D445" t="str">
            <v>a</v>
          </cell>
          <cell r="E445">
            <v>1</v>
          </cell>
          <cell r="F445" t="str">
            <v>TT</v>
          </cell>
          <cell r="G445" t="str">
            <v>1FSB-F1</v>
          </cell>
          <cell r="H445" t="str">
            <v>5T</v>
          </cell>
          <cell r="I445" t="str">
            <v>09448-29010</v>
          </cell>
          <cell r="J445" t="str">
            <v>SPRING CLUTCH PEDAL</v>
          </cell>
          <cell r="K445">
            <v>14.5</v>
          </cell>
        </row>
        <row r="446">
          <cell r="B446">
            <v>440</v>
          </cell>
          <cell r="C446" t="str">
            <v>S_Inter</v>
          </cell>
          <cell r="D446" t="str">
            <v>a</v>
          </cell>
          <cell r="E446">
            <v>1</v>
          </cell>
          <cell r="F446" t="str">
            <v>SS</v>
          </cell>
          <cell r="G446" t="str">
            <v>1FSB-F1</v>
          </cell>
          <cell r="H446" t="str">
            <v>3S</v>
          </cell>
          <cell r="I446" t="str">
            <v>12891-82001</v>
          </cell>
          <cell r="J446" t="str">
            <v>SPRING,ROCKER ARM</v>
          </cell>
          <cell r="K446">
            <v>1</v>
          </cell>
        </row>
        <row r="447">
          <cell r="B447">
            <v>441</v>
          </cell>
          <cell r="C447" t="str">
            <v>S_Inter</v>
          </cell>
          <cell r="D447" t="str">
            <v>a</v>
          </cell>
          <cell r="E447">
            <v>1</v>
          </cell>
          <cell r="F447" t="str">
            <v>LS</v>
          </cell>
          <cell r="G447" t="str">
            <v>5T</v>
          </cell>
          <cell r="H447" t="str">
            <v>CKD</v>
          </cell>
          <cell r="I447" t="str">
            <v>12921-82000</v>
          </cell>
          <cell r="J447" t="str">
            <v>SPRING VALVE</v>
          </cell>
          <cell r="K447">
            <v>27</v>
          </cell>
        </row>
        <row r="448">
          <cell r="B448">
            <v>442</v>
          </cell>
          <cell r="C448" t="str">
            <v>S_Inter</v>
          </cell>
          <cell r="D448" t="str">
            <v>a</v>
          </cell>
          <cell r="E448">
            <v>1</v>
          </cell>
          <cell r="F448" t="str">
            <v>TT</v>
          </cell>
          <cell r="G448" t="str">
            <v>1FSB-F1</v>
          </cell>
          <cell r="H448" t="str">
            <v>5T</v>
          </cell>
          <cell r="I448" t="str">
            <v>49831-62A00</v>
          </cell>
          <cell r="J448" t="str">
            <v>SPRING ASSY,CLUTCH PEDAL</v>
          </cell>
          <cell r="K448">
            <v>14</v>
          </cell>
        </row>
        <row r="449">
          <cell r="B449">
            <v>443</v>
          </cell>
          <cell r="C449" t="str">
            <v>S_Kubota</v>
          </cell>
          <cell r="D449" t="str">
            <v>t</v>
          </cell>
          <cell r="E449">
            <v>5</v>
          </cell>
          <cell r="F449" t="str">
            <v>SS</v>
          </cell>
          <cell r="H449" t="str">
            <v>4S</v>
          </cell>
          <cell r="I449" t="str">
            <v>1432154231</v>
          </cell>
          <cell r="J449" t="str">
            <v>SPRING FULL LIMITER 1</v>
          </cell>
          <cell r="K449">
            <v>1.6</v>
          </cell>
        </row>
        <row r="450">
          <cell r="B450">
            <v>444</v>
          </cell>
          <cell r="C450" t="str">
            <v>S_Kubota</v>
          </cell>
          <cell r="D450" t="str">
            <v>t</v>
          </cell>
          <cell r="E450">
            <v>5</v>
          </cell>
          <cell r="F450" t="str">
            <v>SS</v>
          </cell>
          <cell r="G450" t="str">
            <v>3S</v>
          </cell>
          <cell r="H450" t="str">
            <v>4S</v>
          </cell>
          <cell r="I450" t="str">
            <v>1909012431</v>
          </cell>
          <cell r="J450" t="str">
            <v>SPRING FUEL LIMITER 2</v>
          </cell>
          <cell r="K450">
            <v>1.8</v>
          </cell>
        </row>
        <row r="451">
          <cell r="B451">
            <v>445</v>
          </cell>
          <cell r="C451" t="str">
            <v>S_Kubota</v>
          </cell>
          <cell r="D451" t="str">
            <v>t</v>
          </cell>
          <cell r="E451">
            <v>5</v>
          </cell>
          <cell r="F451" t="str">
            <v>LS</v>
          </cell>
          <cell r="G451" t="str">
            <v>3S</v>
          </cell>
          <cell r="H451" t="str">
            <v>6L</v>
          </cell>
          <cell r="I451" t="str">
            <v>35-14351-13240</v>
          </cell>
          <cell r="J451" t="str">
            <v>SPRING VALVE</v>
          </cell>
          <cell r="K451">
            <v>3.85</v>
          </cell>
        </row>
        <row r="452">
          <cell r="B452">
            <v>446</v>
          </cell>
          <cell r="C452" t="str">
            <v>S_Kubota</v>
          </cell>
          <cell r="D452" t="str">
            <v>t</v>
          </cell>
          <cell r="E452">
            <v>5</v>
          </cell>
          <cell r="F452" t="str">
            <v>SS</v>
          </cell>
          <cell r="H452" t="str">
            <v>3S</v>
          </cell>
          <cell r="I452" t="str">
            <v>35-14911-36951</v>
          </cell>
          <cell r="J452" t="str">
            <v>SPRING PLUG</v>
          </cell>
          <cell r="K452">
            <v>0.96</v>
          </cell>
        </row>
        <row r="453">
          <cell r="B453">
            <v>447</v>
          </cell>
          <cell r="C453" t="str">
            <v>S_Kubota</v>
          </cell>
          <cell r="D453" t="str">
            <v>t</v>
          </cell>
          <cell r="E453">
            <v>5</v>
          </cell>
          <cell r="F453" t="str">
            <v>TT</v>
          </cell>
          <cell r="G453" t="str">
            <v>3S</v>
          </cell>
          <cell r="H453" t="str">
            <v>5T</v>
          </cell>
          <cell r="I453" t="str">
            <v>35-14911-66210</v>
          </cell>
          <cell r="J453" t="str">
            <v>SPRING DECOMPRESS</v>
          </cell>
          <cell r="K453">
            <v>0.5</v>
          </cell>
        </row>
        <row r="454">
          <cell r="B454">
            <v>448</v>
          </cell>
          <cell r="C454" t="str">
            <v>S_Nastech</v>
          </cell>
          <cell r="D454" t="str">
            <v>t</v>
          </cell>
          <cell r="E454">
            <v>1</v>
          </cell>
          <cell r="F454" t="str">
            <v>FS</v>
          </cell>
          <cell r="G454" t="str">
            <v>3S</v>
          </cell>
          <cell r="H454" t="str">
            <v>2F-F2</v>
          </cell>
          <cell r="I454" t="str">
            <v>82102S0004</v>
          </cell>
          <cell r="J454" t="str">
            <v>WASHER-PLAIN</v>
          </cell>
          <cell r="K454">
            <v>1.55</v>
          </cell>
        </row>
        <row r="455">
          <cell r="B455">
            <v>449</v>
          </cell>
          <cell r="C455" t="str">
            <v>S_Nastech</v>
          </cell>
          <cell r="D455" t="str">
            <v>t</v>
          </cell>
          <cell r="E455">
            <v>1</v>
          </cell>
          <cell r="F455" t="str">
            <v>FM</v>
          </cell>
          <cell r="G455" t="str">
            <v>3S</v>
          </cell>
          <cell r="H455" t="str">
            <v>2FFM-F2</v>
          </cell>
          <cell r="I455" t="str">
            <v>8339-S-0078</v>
          </cell>
          <cell r="J455" t="str">
            <v>RETRING</v>
          </cell>
          <cell r="K455">
            <v>1.18</v>
          </cell>
        </row>
        <row r="456">
          <cell r="B456">
            <v>450</v>
          </cell>
          <cell r="C456" t="str">
            <v>S_Nastech</v>
          </cell>
          <cell r="D456" t="str">
            <v>t</v>
          </cell>
          <cell r="E456">
            <v>1</v>
          </cell>
          <cell r="F456" t="str">
            <v>LS</v>
          </cell>
          <cell r="G456" t="str">
            <v>3S</v>
          </cell>
          <cell r="H456" t="str">
            <v>6L</v>
          </cell>
          <cell r="I456" t="str">
            <v>8350S0381</v>
          </cell>
          <cell r="J456" t="str">
            <v>COIL SPRING</v>
          </cell>
          <cell r="K456">
            <v>2.74</v>
          </cell>
        </row>
        <row r="457">
          <cell r="B457">
            <v>451</v>
          </cell>
          <cell r="C457" t="str">
            <v>S_Nastech</v>
          </cell>
          <cell r="D457" t="str">
            <v>t</v>
          </cell>
          <cell r="E457">
            <v>1</v>
          </cell>
          <cell r="F457" t="str">
            <v>TT</v>
          </cell>
          <cell r="G457" t="str">
            <v>6L</v>
          </cell>
          <cell r="H457" t="str">
            <v>5T</v>
          </cell>
          <cell r="I457" t="str">
            <v>8351S0112</v>
          </cell>
          <cell r="J457" t="str">
            <v>COIL SPRING : TENS.</v>
          </cell>
          <cell r="K457">
            <v>4.8</v>
          </cell>
        </row>
        <row r="458">
          <cell r="B458">
            <v>452</v>
          </cell>
          <cell r="C458" t="str">
            <v>S_Nastech</v>
          </cell>
          <cell r="D458" t="str">
            <v>t</v>
          </cell>
          <cell r="E458">
            <v>1</v>
          </cell>
          <cell r="F458" t="str">
            <v>SS</v>
          </cell>
          <cell r="G458" t="str">
            <v>2FFM-F2</v>
          </cell>
          <cell r="H458" t="str">
            <v>3S</v>
          </cell>
          <cell r="I458" t="str">
            <v>8359S0047</v>
          </cell>
          <cell r="J458" t="str">
            <v>SPRING</v>
          </cell>
          <cell r="K458">
            <v>0.39</v>
          </cell>
        </row>
        <row r="459">
          <cell r="B459">
            <v>453</v>
          </cell>
          <cell r="C459" t="str">
            <v>S_Nastech</v>
          </cell>
          <cell r="D459" t="str">
            <v>t</v>
          </cell>
          <cell r="E459">
            <v>1</v>
          </cell>
          <cell r="F459" t="str">
            <v>TT</v>
          </cell>
          <cell r="G459" t="str">
            <v>5T</v>
          </cell>
          <cell r="H459" t="str">
            <v>5TC</v>
          </cell>
          <cell r="I459" t="str">
            <v>8360S0012</v>
          </cell>
          <cell r="J459" t="str">
            <v>WIRE</v>
          </cell>
          <cell r="K459">
            <v>2.84</v>
          </cell>
        </row>
        <row r="460">
          <cell r="B460">
            <v>454</v>
          </cell>
          <cell r="C460" t="str">
            <v>S_Nastech</v>
          </cell>
          <cell r="D460" t="str">
            <v>t</v>
          </cell>
          <cell r="E460">
            <v>1</v>
          </cell>
          <cell r="F460" t="str">
            <v>TT</v>
          </cell>
          <cell r="G460" t="str">
            <v>5T</v>
          </cell>
          <cell r="H460" t="str">
            <v>5TC</v>
          </cell>
          <cell r="I460" t="str">
            <v>8367S0012</v>
          </cell>
          <cell r="J460" t="str">
            <v>WIRE</v>
          </cell>
          <cell r="K460">
            <v>2.84</v>
          </cell>
        </row>
        <row r="461">
          <cell r="B461">
            <v>455</v>
          </cell>
          <cell r="C461" t="str">
            <v>S_Sanitary</v>
          </cell>
          <cell r="D461" t="str">
            <v>t</v>
          </cell>
          <cell r="E461">
            <v>5</v>
          </cell>
          <cell r="F461" t="str">
            <v>SS</v>
          </cell>
          <cell r="G461" t="str">
            <v>1F-F1</v>
          </cell>
          <cell r="H461" t="str">
            <v>3S</v>
          </cell>
          <cell r="I461" t="str">
            <v>52001</v>
          </cell>
          <cell r="J461" t="str">
            <v>SPRING</v>
          </cell>
          <cell r="K461">
            <v>0.92</v>
          </cell>
        </row>
        <row r="462">
          <cell r="B462">
            <v>456</v>
          </cell>
          <cell r="C462" t="str">
            <v>S_Sanitary</v>
          </cell>
          <cell r="D462" t="str">
            <v>t</v>
          </cell>
          <cell r="E462">
            <v>5</v>
          </cell>
          <cell r="F462" t="str">
            <v>SS</v>
          </cell>
          <cell r="G462">
            <v>0</v>
          </cell>
          <cell r="H462" t="str">
            <v>3S</v>
          </cell>
          <cell r="I462" t="str">
            <v>52002</v>
          </cell>
          <cell r="J462" t="str">
            <v>SPRING</v>
          </cell>
          <cell r="K462">
            <v>1.26</v>
          </cell>
        </row>
        <row r="463">
          <cell r="B463">
            <v>457</v>
          </cell>
          <cell r="C463" t="str">
            <v>S_Sanitary</v>
          </cell>
          <cell r="D463" t="str">
            <v>t</v>
          </cell>
          <cell r="E463">
            <v>5</v>
          </cell>
          <cell r="F463" t="str">
            <v>SS</v>
          </cell>
          <cell r="H463" t="str">
            <v>3S</v>
          </cell>
          <cell r="I463" t="str">
            <v>52003</v>
          </cell>
          <cell r="J463" t="str">
            <v>SPRING</v>
          </cell>
          <cell r="K463">
            <v>0.46</v>
          </cell>
        </row>
        <row r="464">
          <cell r="B464">
            <v>458</v>
          </cell>
          <cell r="C464" t="str">
            <v>S_Sanitary</v>
          </cell>
          <cell r="D464" t="str">
            <v>t</v>
          </cell>
          <cell r="E464">
            <v>5</v>
          </cell>
          <cell r="F464" t="str">
            <v>SS</v>
          </cell>
          <cell r="G464" t="str">
            <v>6L</v>
          </cell>
          <cell r="H464" t="str">
            <v>3S</v>
          </cell>
          <cell r="I464" t="str">
            <v>52004</v>
          </cell>
          <cell r="J464" t="str">
            <v>SPRING</v>
          </cell>
          <cell r="K464">
            <v>1.1000000000000001</v>
          </cell>
        </row>
        <row r="465">
          <cell r="B465">
            <v>459</v>
          </cell>
          <cell r="C465" t="str">
            <v>S_Sanitary</v>
          </cell>
          <cell r="D465" t="str">
            <v>t</v>
          </cell>
          <cell r="E465">
            <v>5</v>
          </cell>
          <cell r="F465" t="str">
            <v>SS</v>
          </cell>
          <cell r="G465" t="str">
            <v>2F-F2</v>
          </cell>
          <cell r="H465" t="str">
            <v>4S</v>
          </cell>
          <cell r="I465" t="str">
            <v>52005</v>
          </cell>
          <cell r="J465" t="str">
            <v>SPRING</v>
          </cell>
          <cell r="K465">
            <v>0.56999999999999995</v>
          </cell>
        </row>
        <row r="466">
          <cell r="B466">
            <v>460</v>
          </cell>
          <cell r="C466" t="str">
            <v>S_Sanitary</v>
          </cell>
          <cell r="D466" t="str">
            <v>t</v>
          </cell>
          <cell r="E466">
            <v>5</v>
          </cell>
          <cell r="F466" t="str">
            <v>SS</v>
          </cell>
          <cell r="G466" t="str">
            <v>2F-F2</v>
          </cell>
          <cell r="H466" t="str">
            <v>3S</v>
          </cell>
          <cell r="I466" t="str">
            <v>52006</v>
          </cell>
          <cell r="J466" t="str">
            <v>SPRING</v>
          </cell>
          <cell r="K466">
            <v>2.02</v>
          </cell>
        </row>
        <row r="467">
          <cell r="B467">
            <v>461</v>
          </cell>
          <cell r="C467" t="str">
            <v>S_Sanitary</v>
          </cell>
          <cell r="D467" t="str">
            <v>t</v>
          </cell>
          <cell r="E467">
            <v>5</v>
          </cell>
          <cell r="F467" t="str">
            <v>LS</v>
          </cell>
          <cell r="G467" t="str">
            <v>2F-F2</v>
          </cell>
          <cell r="H467" t="str">
            <v>6L</v>
          </cell>
          <cell r="I467" t="str">
            <v>52007</v>
          </cell>
          <cell r="J467" t="str">
            <v>SPRING</v>
          </cell>
          <cell r="K467">
            <v>7.47</v>
          </cell>
        </row>
        <row r="468">
          <cell r="B468">
            <v>462</v>
          </cell>
          <cell r="C468" t="str">
            <v>S_Sanitary</v>
          </cell>
          <cell r="D468" t="str">
            <v>t</v>
          </cell>
          <cell r="E468">
            <v>5</v>
          </cell>
          <cell r="F468" t="str">
            <v>SS</v>
          </cell>
          <cell r="G468" t="str">
            <v>2F-F2</v>
          </cell>
          <cell r="H468" t="str">
            <v>4S</v>
          </cell>
          <cell r="I468" t="str">
            <v>52008</v>
          </cell>
          <cell r="J468" t="str">
            <v>SPRING</v>
          </cell>
          <cell r="K468">
            <v>0.25</v>
          </cell>
        </row>
        <row r="469">
          <cell r="B469">
            <v>463</v>
          </cell>
          <cell r="C469" t="str">
            <v>S_Sanitary</v>
          </cell>
          <cell r="D469" t="str">
            <v>t</v>
          </cell>
          <cell r="E469">
            <v>5</v>
          </cell>
          <cell r="F469" t="str">
            <v>SS</v>
          </cell>
          <cell r="G469" t="str">
            <v>2F-F2</v>
          </cell>
          <cell r="H469" t="str">
            <v>3ST</v>
          </cell>
          <cell r="I469" t="str">
            <v>52023</v>
          </cell>
          <cell r="J469" t="str">
            <v>SPRING</v>
          </cell>
          <cell r="K469">
            <v>1.45</v>
          </cell>
        </row>
        <row r="470">
          <cell r="B470">
            <v>464</v>
          </cell>
          <cell r="C470" t="str">
            <v>S_Showa</v>
          </cell>
          <cell r="D470" t="str">
            <v>w</v>
          </cell>
          <cell r="E470">
            <v>2</v>
          </cell>
          <cell r="F470" t="str">
            <v>LS</v>
          </cell>
          <cell r="G470" t="str">
            <v>2F-F2</v>
          </cell>
          <cell r="H470" t="str">
            <v>6L</v>
          </cell>
          <cell r="I470" t="str">
            <v>24009-385-00</v>
          </cell>
          <cell r="J470" t="str">
            <v>SPRING REBOUND</v>
          </cell>
          <cell r="K470">
            <v>1.54</v>
          </cell>
        </row>
        <row r="471">
          <cell r="B471">
            <v>465</v>
          </cell>
          <cell r="C471" t="str">
            <v>S_Showa</v>
          </cell>
          <cell r="D471" t="str">
            <v>w</v>
          </cell>
          <cell r="E471">
            <v>2</v>
          </cell>
          <cell r="F471" t="str">
            <v>LS</v>
          </cell>
          <cell r="G471" t="str">
            <v>2F-F2</v>
          </cell>
          <cell r="H471" t="str">
            <v>6L</v>
          </cell>
          <cell r="I471" t="str">
            <v>25009-385-00</v>
          </cell>
          <cell r="J471" t="str">
            <v>REBOUND SPRING</v>
          </cell>
          <cell r="K471">
            <v>1.93</v>
          </cell>
        </row>
        <row r="472">
          <cell r="B472">
            <v>466</v>
          </cell>
          <cell r="C472" t="str">
            <v>S_Showa</v>
          </cell>
          <cell r="D472" t="str">
            <v>w</v>
          </cell>
          <cell r="E472">
            <v>2</v>
          </cell>
          <cell r="F472" t="str">
            <v>LS</v>
          </cell>
          <cell r="G472" t="str">
            <v>2FFM-F2</v>
          </cell>
          <cell r="H472" t="str">
            <v>6L</v>
          </cell>
          <cell r="I472" t="str">
            <v>27009-385-00</v>
          </cell>
          <cell r="J472" t="str">
            <v>SPRING REBOUND</v>
          </cell>
          <cell r="K472">
            <v>2.31</v>
          </cell>
        </row>
        <row r="473">
          <cell r="B473">
            <v>467</v>
          </cell>
          <cell r="C473" t="str">
            <v>S_Showa</v>
          </cell>
          <cell r="D473" t="str">
            <v>w</v>
          </cell>
          <cell r="E473">
            <v>2</v>
          </cell>
          <cell r="F473" t="str">
            <v>SS</v>
          </cell>
          <cell r="G473" t="str">
            <v>6L</v>
          </cell>
          <cell r="H473" t="str">
            <v>3S</v>
          </cell>
          <cell r="I473" t="str">
            <v>30009-366-20</v>
          </cell>
          <cell r="J473" t="str">
            <v>STOPPER  RING</v>
          </cell>
          <cell r="K473">
            <v>1.8</v>
          </cell>
        </row>
        <row r="474">
          <cell r="B474">
            <v>468</v>
          </cell>
          <cell r="C474" t="str">
            <v>S_Showa</v>
          </cell>
          <cell r="D474" t="str">
            <v>w</v>
          </cell>
          <cell r="E474">
            <v>2</v>
          </cell>
          <cell r="F474" t="str">
            <v>FL</v>
          </cell>
          <cell r="G474" t="str">
            <v>6LSTOP</v>
          </cell>
          <cell r="H474" t="str">
            <v>1F-F1</v>
          </cell>
          <cell r="I474" t="str">
            <v>31009-365-01</v>
          </cell>
          <cell r="J474" t="str">
            <v>RING, OIL SEAL STOP</v>
          </cell>
          <cell r="K474">
            <v>1.87</v>
          </cell>
        </row>
        <row r="475">
          <cell r="B475">
            <v>469</v>
          </cell>
          <cell r="C475" t="str">
            <v>S_Showa</v>
          </cell>
          <cell r="D475" t="str">
            <v>w</v>
          </cell>
          <cell r="E475">
            <v>2</v>
          </cell>
          <cell r="F475" t="str">
            <v>SS</v>
          </cell>
          <cell r="G475" t="str">
            <v>6LSTOP</v>
          </cell>
          <cell r="H475" t="str">
            <v>3S</v>
          </cell>
          <cell r="I475" t="str">
            <v>72059-215-10</v>
          </cell>
          <cell r="J475" t="str">
            <v>VALVE SPRING</v>
          </cell>
          <cell r="K475">
            <v>0.46</v>
          </cell>
        </row>
        <row r="476">
          <cell r="B476">
            <v>470</v>
          </cell>
          <cell r="C476" t="str">
            <v>S_Showa</v>
          </cell>
          <cell r="D476" t="str">
            <v>w</v>
          </cell>
          <cell r="E476">
            <v>2</v>
          </cell>
          <cell r="F476" t="str">
            <v>SS</v>
          </cell>
          <cell r="G476" t="str">
            <v>2L</v>
          </cell>
          <cell r="H476" t="str">
            <v>3S</v>
          </cell>
          <cell r="I476" t="str">
            <v>72069-215-10</v>
          </cell>
          <cell r="J476" t="str">
            <v>VALVE SPRING</v>
          </cell>
          <cell r="K476">
            <v>0.4</v>
          </cell>
        </row>
        <row r="477">
          <cell r="B477">
            <v>471</v>
          </cell>
          <cell r="C477" t="str">
            <v>S_Showa</v>
          </cell>
          <cell r="D477" t="str">
            <v>w</v>
          </cell>
          <cell r="E477">
            <v>2</v>
          </cell>
          <cell r="F477" t="str">
            <v>SS</v>
          </cell>
          <cell r="G477" t="str">
            <v>3ST</v>
          </cell>
          <cell r="H477" t="str">
            <v>3S</v>
          </cell>
          <cell r="I477" t="str">
            <v>72089-215-30</v>
          </cell>
          <cell r="J477" t="str">
            <v>VALVE SPRING</v>
          </cell>
          <cell r="K477">
            <v>0.45</v>
          </cell>
        </row>
        <row r="478">
          <cell r="B478">
            <v>472</v>
          </cell>
          <cell r="C478" t="str">
            <v>S_Showa</v>
          </cell>
          <cell r="D478" t="str">
            <v>w</v>
          </cell>
          <cell r="E478">
            <v>2</v>
          </cell>
          <cell r="F478" t="str">
            <v>LS</v>
          </cell>
          <cell r="G478" t="str">
            <v>3ST</v>
          </cell>
          <cell r="H478" t="str">
            <v>6L</v>
          </cell>
          <cell r="I478" t="str">
            <v>HGN51-385-01</v>
          </cell>
          <cell r="J478" t="str">
            <v>SPRING, REBOUND</v>
          </cell>
          <cell r="K478">
            <v>1.5</v>
          </cell>
        </row>
        <row r="479">
          <cell r="B479">
            <v>473</v>
          </cell>
          <cell r="C479" t="str">
            <v>S_Showa</v>
          </cell>
          <cell r="D479" t="str">
            <v>w</v>
          </cell>
          <cell r="E479">
            <v>2</v>
          </cell>
          <cell r="F479" t="str">
            <v>SS</v>
          </cell>
          <cell r="G479" t="str">
            <v>3ST</v>
          </cell>
          <cell r="H479" t="str">
            <v>3S</v>
          </cell>
          <cell r="I479" t="str">
            <v>HSB22-366-00-MA</v>
          </cell>
          <cell r="J479" t="str">
            <v>RING  STOPPER</v>
          </cell>
          <cell r="K479">
            <v>0.6</v>
          </cell>
        </row>
        <row r="480">
          <cell r="B480">
            <v>474</v>
          </cell>
          <cell r="C480" t="str">
            <v>S_Showa</v>
          </cell>
          <cell r="D480" t="str">
            <v>w</v>
          </cell>
          <cell r="E480">
            <v>2</v>
          </cell>
          <cell r="F480" t="str">
            <v>LS</v>
          </cell>
          <cell r="G480" t="str">
            <v>3ST</v>
          </cell>
          <cell r="H480" t="str">
            <v>6L</v>
          </cell>
          <cell r="I480" t="str">
            <v>K1271-380-00</v>
          </cell>
          <cell r="J480" t="str">
            <v>SPRING</v>
          </cell>
          <cell r="K480">
            <v>21.95</v>
          </cell>
        </row>
        <row r="481">
          <cell r="B481">
            <v>475</v>
          </cell>
          <cell r="C481" t="str">
            <v>S_Showa</v>
          </cell>
          <cell r="D481" t="str">
            <v>w</v>
          </cell>
          <cell r="E481">
            <v>2</v>
          </cell>
          <cell r="F481" t="str">
            <v>LS</v>
          </cell>
          <cell r="G481" t="str">
            <v>6LSTOP</v>
          </cell>
          <cell r="H481" t="str">
            <v>6LSTOP</v>
          </cell>
          <cell r="I481" t="str">
            <v>K1342-380-00</v>
          </cell>
          <cell r="J481" t="str">
            <v>SPRING 92144-1661</v>
          </cell>
          <cell r="K481">
            <v>50</v>
          </cell>
        </row>
        <row r="482">
          <cell r="B482">
            <v>476</v>
          </cell>
          <cell r="C482" t="str">
            <v>S_Showa</v>
          </cell>
          <cell r="D482" t="str">
            <v>w</v>
          </cell>
          <cell r="E482">
            <v>2</v>
          </cell>
          <cell r="F482" t="str">
            <v>LS</v>
          </cell>
          <cell r="G482" t="str">
            <v>3S</v>
          </cell>
          <cell r="H482" t="str">
            <v>6LSTOP</v>
          </cell>
          <cell r="I482" t="str">
            <v>K1371-380-9A</v>
          </cell>
          <cell r="J482" t="str">
            <v>SPRING,FR FORK</v>
          </cell>
          <cell r="K482">
            <v>19.95</v>
          </cell>
        </row>
        <row r="483">
          <cell r="B483">
            <v>477</v>
          </cell>
          <cell r="C483" t="str">
            <v>S_Showa</v>
          </cell>
          <cell r="D483" t="str">
            <v>w</v>
          </cell>
          <cell r="E483">
            <v>2</v>
          </cell>
          <cell r="F483" t="str">
            <v>LS</v>
          </cell>
          <cell r="H483" t="str">
            <v>6LSTOP</v>
          </cell>
          <cell r="I483" t="str">
            <v>K1401-380-0B</v>
          </cell>
          <cell r="J483" t="str">
            <v>SPRING</v>
          </cell>
          <cell r="K483">
            <v>7.9</v>
          </cell>
        </row>
        <row r="484">
          <cell r="B484">
            <v>478</v>
          </cell>
          <cell r="C484" t="str">
            <v>S_Showa</v>
          </cell>
          <cell r="D484" t="str">
            <v>w</v>
          </cell>
          <cell r="E484">
            <v>2</v>
          </cell>
          <cell r="F484" t="str">
            <v>LS</v>
          </cell>
          <cell r="G484" t="str">
            <v>4S</v>
          </cell>
          <cell r="H484" t="str">
            <v>6LSTOP</v>
          </cell>
          <cell r="I484" t="str">
            <v>K1401-381-0B</v>
          </cell>
          <cell r="J484" t="str">
            <v>SPRING B</v>
          </cell>
          <cell r="K484">
            <v>6.1</v>
          </cell>
        </row>
        <row r="485">
          <cell r="B485">
            <v>479</v>
          </cell>
          <cell r="C485" t="str">
            <v>S_Showa</v>
          </cell>
          <cell r="D485" t="str">
            <v>w</v>
          </cell>
          <cell r="E485">
            <v>2</v>
          </cell>
          <cell r="F485" t="str">
            <v>LS</v>
          </cell>
          <cell r="G485" t="str">
            <v>5ST-1</v>
          </cell>
          <cell r="H485" t="str">
            <v>6LSTOP</v>
          </cell>
          <cell r="I485" t="str">
            <v>K1472-380-0B</v>
          </cell>
          <cell r="J485" t="str">
            <v>SPRING</v>
          </cell>
          <cell r="K485">
            <v>149</v>
          </cell>
        </row>
        <row r="486">
          <cell r="B486">
            <v>480</v>
          </cell>
          <cell r="C486" t="str">
            <v>S_Showa</v>
          </cell>
          <cell r="D486" t="str">
            <v>w</v>
          </cell>
          <cell r="E486">
            <v>2</v>
          </cell>
          <cell r="F486" t="str">
            <v>LS</v>
          </cell>
          <cell r="G486" t="str">
            <v>7SUB-TNC</v>
          </cell>
          <cell r="H486" t="str">
            <v>6L</v>
          </cell>
          <cell r="I486" t="str">
            <v>S3142-380-OC</v>
          </cell>
          <cell r="J486" t="str">
            <v>SPRING,RR CUSH</v>
          </cell>
          <cell r="K486">
            <v>92</v>
          </cell>
        </row>
        <row r="487">
          <cell r="B487">
            <v>481</v>
          </cell>
          <cell r="C487" t="str">
            <v>S_Tennex</v>
          </cell>
          <cell r="D487" t="str">
            <v>n</v>
          </cell>
          <cell r="E487">
            <v>1</v>
          </cell>
          <cell r="F487" t="str">
            <v>LS</v>
          </cell>
          <cell r="G487" t="str">
            <v>7SUB-TNC</v>
          </cell>
          <cell r="H487" t="str">
            <v>6L</v>
          </cell>
          <cell r="I487" t="str">
            <v>23315-011-7275D</v>
          </cell>
          <cell r="J487" t="str">
            <v>SET SPRING</v>
          </cell>
          <cell r="K487">
            <v>1.59</v>
          </cell>
        </row>
        <row r="488">
          <cell r="B488">
            <v>482</v>
          </cell>
          <cell r="C488" t="str">
            <v>S_Tennex</v>
          </cell>
          <cell r="D488" t="str">
            <v>n</v>
          </cell>
          <cell r="E488">
            <v>1</v>
          </cell>
          <cell r="F488" t="str">
            <v>LS</v>
          </cell>
          <cell r="G488" t="str">
            <v>5T</v>
          </cell>
          <cell r="H488" t="str">
            <v>6L</v>
          </cell>
          <cell r="I488" t="str">
            <v>25932-701-7252D</v>
          </cell>
          <cell r="J488" t="str">
            <v>VALVE SPRING</v>
          </cell>
          <cell r="K488">
            <v>4.03</v>
          </cell>
        </row>
        <row r="489">
          <cell r="B489">
            <v>483</v>
          </cell>
          <cell r="C489" t="str">
            <v>S_Tennex</v>
          </cell>
          <cell r="D489" t="str">
            <v>n</v>
          </cell>
          <cell r="E489">
            <v>1</v>
          </cell>
          <cell r="F489" t="str">
            <v>SS</v>
          </cell>
          <cell r="G489" t="str">
            <v>5T</v>
          </cell>
          <cell r="H489" t="str">
            <v>3S</v>
          </cell>
          <cell r="I489" t="str">
            <v>35022-103-7240D</v>
          </cell>
          <cell r="J489" t="str">
            <v>VALVE SPRING</v>
          </cell>
          <cell r="K489">
            <v>3.31</v>
          </cell>
        </row>
        <row r="490">
          <cell r="B490">
            <v>484</v>
          </cell>
          <cell r="C490" t="str">
            <v>S_Tennex</v>
          </cell>
          <cell r="D490" t="str">
            <v>n</v>
          </cell>
          <cell r="E490">
            <v>1</v>
          </cell>
          <cell r="F490" t="str">
            <v>LS</v>
          </cell>
          <cell r="G490" t="str">
            <v>3S</v>
          </cell>
          <cell r="H490" t="str">
            <v>6L</v>
          </cell>
          <cell r="I490" t="str">
            <v>35022-112-7250D</v>
          </cell>
          <cell r="J490" t="str">
            <v>SPRING FOR R.V</v>
          </cell>
          <cell r="K490">
            <v>4.09</v>
          </cell>
        </row>
        <row r="491">
          <cell r="B491">
            <v>485</v>
          </cell>
          <cell r="C491" t="str">
            <v>S_Tennex</v>
          </cell>
          <cell r="D491" t="str">
            <v>n</v>
          </cell>
          <cell r="E491">
            <v>1</v>
          </cell>
          <cell r="F491" t="str">
            <v>SS</v>
          </cell>
          <cell r="G491" t="str">
            <v>3S</v>
          </cell>
          <cell r="H491" t="str">
            <v>3S</v>
          </cell>
          <cell r="I491" t="str">
            <v>39411-011-7140D</v>
          </cell>
          <cell r="J491" t="str">
            <v>VALVE SPRING</v>
          </cell>
          <cell r="K491">
            <v>3.24</v>
          </cell>
        </row>
        <row r="492">
          <cell r="B492">
            <v>486</v>
          </cell>
          <cell r="C492" t="str">
            <v>S_Tennex</v>
          </cell>
          <cell r="D492" t="str">
            <v>n</v>
          </cell>
          <cell r="E492">
            <v>1</v>
          </cell>
          <cell r="F492" t="str">
            <v>LS</v>
          </cell>
          <cell r="G492" t="str">
            <v>3S</v>
          </cell>
          <cell r="H492" t="str">
            <v>6L</v>
          </cell>
          <cell r="I492" t="str">
            <v>62541-181-7270D</v>
          </cell>
          <cell r="J492" t="str">
            <v>SET SPRING</v>
          </cell>
          <cell r="K492">
            <v>2.0299999999999998</v>
          </cell>
        </row>
        <row r="493">
          <cell r="B493">
            <v>487</v>
          </cell>
          <cell r="C493" t="str">
            <v>S_Tennex</v>
          </cell>
          <cell r="D493" t="str">
            <v>n</v>
          </cell>
          <cell r="E493">
            <v>1</v>
          </cell>
          <cell r="F493" t="str">
            <v>FS</v>
          </cell>
          <cell r="G493" t="str">
            <v>3S</v>
          </cell>
          <cell r="H493" t="str">
            <v>2F-F2</v>
          </cell>
          <cell r="I493" t="str">
            <v>62541-181-7281D</v>
          </cell>
          <cell r="J493" t="str">
            <v>SET SPRING FCR</v>
          </cell>
          <cell r="K493">
            <v>3.62</v>
          </cell>
        </row>
        <row r="494">
          <cell r="B494">
            <v>488</v>
          </cell>
          <cell r="C494" t="str">
            <v>S_Tennex</v>
          </cell>
          <cell r="D494" t="str">
            <v>n</v>
          </cell>
          <cell r="E494">
            <v>1</v>
          </cell>
          <cell r="F494" t="str">
            <v>SS</v>
          </cell>
          <cell r="G494" t="str">
            <v>3S</v>
          </cell>
          <cell r="H494" t="str">
            <v>3S</v>
          </cell>
          <cell r="I494" t="str">
            <v>62641-011-7240D</v>
          </cell>
          <cell r="J494" t="str">
            <v>VALVE SPRING</v>
          </cell>
          <cell r="K494">
            <v>1.82</v>
          </cell>
        </row>
        <row r="495">
          <cell r="B495">
            <v>489</v>
          </cell>
          <cell r="C495" t="str">
            <v>S_Tennex</v>
          </cell>
          <cell r="D495" t="str">
            <v>n</v>
          </cell>
          <cell r="E495">
            <v>1</v>
          </cell>
          <cell r="F495" t="str">
            <v>LS</v>
          </cell>
          <cell r="G495" t="str">
            <v>3S</v>
          </cell>
          <cell r="H495" t="str">
            <v>6L</v>
          </cell>
          <cell r="I495" t="str">
            <v>82301-011-7271D</v>
          </cell>
          <cell r="J495" t="str">
            <v>SET SPRING</v>
          </cell>
          <cell r="K495">
            <v>2.12</v>
          </cell>
        </row>
        <row r="496">
          <cell r="B496">
            <v>490</v>
          </cell>
          <cell r="C496" t="str">
            <v>S_Tennex</v>
          </cell>
          <cell r="D496" t="str">
            <v>n</v>
          </cell>
          <cell r="E496">
            <v>1</v>
          </cell>
          <cell r="F496" t="str">
            <v>SS</v>
          </cell>
          <cell r="G496" t="str">
            <v>4ST</v>
          </cell>
          <cell r="H496" t="str">
            <v>3S</v>
          </cell>
          <cell r="I496" t="str">
            <v>92318-011-7241D</v>
          </cell>
          <cell r="J496" t="str">
            <v>VALVE SPRING</v>
          </cell>
          <cell r="K496">
            <v>2.69</v>
          </cell>
        </row>
        <row r="497">
          <cell r="B497">
            <v>491</v>
          </cell>
          <cell r="C497" t="str">
            <v>S_Tennex</v>
          </cell>
          <cell r="D497" t="str">
            <v>n</v>
          </cell>
          <cell r="E497">
            <v>1</v>
          </cell>
          <cell r="F497" t="str">
            <v>SS</v>
          </cell>
          <cell r="G497" t="str">
            <v>3ST</v>
          </cell>
          <cell r="H497" t="str">
            <v>3S</v>
          </cell>
          <cell r="I497" t="str">
            <v>93380-011-7411D</v>
          </cell>
          <cell r="J497" t="str">
            <v>SPRING</v>
          </cell>
          <cell r="K497">
            <v>1.55</v>
          </cell>
        </row>
        <row r="498">
          <cell r="B498">
            <v>492</v>
          </cell>
          <cell r="C498" t="str">
            <v>S_Tennex</v>
          </cell>
          <cell r="D498" t="str">
            <v>n</v>
          </cell>
          <cell r="E498">
            <v>1</v>
          </cell>
          <cell r="F498" t="str">
            <v>SS</v>
          </cell>
          <cell r="G498" t="str">
            <v>4S</v>
          </cell>
          <cell r="H498" t="str">
            <v>3S</v>
          </cell>
          <cell r="I498" t="str">
            <v>F1127-011-7410D</v>
          </cell>
          <cell r="J498" t="str">
            <v>SPRING</v>
          </cell>
          <cell r="K498">
            <v>9.52</v>
          </cell>
        </row>
        <row r="499">
          <cell r="B499">
            <v>493</v>
          </cell>
          <cell r="C499" t="str">
            <v>S_Tennex</v>
          </cell>
          <cell r="D499" t="str">
            <v>n</v>
          </cell>
          <cell r="E499">
            <v>1</v>
          </cell>
          <cell r="F499" t="str">
            <v>SS</v>
          </cell>
          <cell r="G499" t="str">
            <v>3S</v>
          </cell>
          <cell r="H499" t="str">
            <v>3S</v>
          </cell>
          <cell r="I499" t="str">
            <v>H1099-011-7241D</v>
          </cell>
          <cell r="J499" t="str">
            <v>VALVE SPRING</v>
          </cell>
          <cell r="K499">
            <v>3.04</v>
          </cell>
        </row>
        <row r="500">
          <cell r="B500">
            <v>494</v>
          </cell>
          <cell r="C500" t="str">
            <v>S_Tennex</v>
          </cell>
          <cell r="D500" t="str">
            <v>n</v>
          </cell>
          <cell r="E500">
            <v>1</v>
          </cell>
          <cell r="F500" t="str">
            <v>SS</v>
          </cell>
          <cell r="G500" t="str">
            <v>4S</v>
          </cell>
          <cell r="H500" t="str">
            <v>3S</v>
          </cell>
          <cell r="I500" t="str">
            <v>H1099-011-7251D</v>
          </cell>
          <cell r="J500" t="str">
            <v>VALVE SPRING</v>
          </cell>
          <cell r="K500">
            <v>1.76</v>
          </cell>
        </row>
        <row r="501">
          <cell r="B501">
            <v>495</v>
          </cell>
          <cell r="C501" t="str">
            <v>S_Tennex</v>
          </cell>
          <cell r="D501" t="str">
            <v>n</v>
          </cell>
          <cell r="E501">
            <v>1</v>
          </cell>
          <cell r="F501" t="str">
            <v>FL</v>
          </cell>
          <cell r="G501" t="str">
            <v>5T</v>
          </cell>
          <cell r="H501">
            <v>0</v>
          </cell>
          <cell r="I501" t="str">
            <v>S3120-013-4</v>
          </cell>
          <cell r="J501" t="str">
            <v>CLIP</v>
          </cell>
          <cell r="K501">
            <v>16.57</v>
          </cell>
        </row>
        <row r="502">
          <cell r="B502">
            <v>496</v>
          </cell>
          <cell r="C502" t="str">
            <v>S_Toyota</v>
          </cell>
          <cell r="D502" t="str">
            <v>p</v>
          </cell>
          <cell r="E502">
            <v>1</v>
          </cell>
          <cell r="F502" t="str">
            <v>LS</v>
          </cell>
          <cell r="H502" t="str">
            <v>6L-VALVE</v>
          </cell>
          <cell r="I502" t="str">
            <v>90080-50040</v>
          </cell>
          <cell r="J502" t="str">
            <v>SPRING VALVE</v>
          </cell>
          <cell r="K502">
            <v>19.28</v>
          </cell>
        </row>
        <row r="503">
          <cell r="B503">
            <v>497</v>
          </cell>
          <cell r="C503" t="str">
            <v>S_Yamato</v>
          </cell>
          <cell r="D503" t="str">
            <v>g</v>
          </cell>
          <cell r="E503">
            <v>4</v>
          </cell>
          <cell r="F503" t="str">
            <v>FL</v>
          </cell>
          <cell r="G503" t="str">
            <v>5T</v>
          </cell>
          <cell r="H503" t="str">
            <v>1F-F1</v>
          </cell>
          <cell r="I503" t="str">
            <v>FB2-5417-00T</v>
          </cell>
          <cell r="J503" t="str">
            <v>SIDE RETAINING SPRING S</v>
          </cell>
          <cell r="K503">
            <v>2.2000000000000002</v>
          </cell>
        </row>
        <row r="504">
          <cell r="B504">
            <v>498</v>
          </cell>
          <cell r="C504" t="str">
            <v>S_Yamato</v>
          </cell>
          <cell r="D504" t="str">
            <v>g</v>
          </cell>
          <cell r="E504">
            <v>4</v>
          </cell>
          <cell r="F504" t="str">
            <v>FL</v>
          </cell>
          <cell r="G504" t="str">
            <v>3S</v>
          </cell>
          <cell r="H504" t="str">
            <v>1F-F1</v>
          </cell>
          <cell r="I504" t="str">
            <v>FB4-1092-00T</v>
          </cell>
          <cell r="J504" t="str">
            <v>SIDE RETAING SPRING</v>
          </cell>
          <cell r="K504">
            <v>2.8</v>
          </cell>
        </row>
        <row r="505">
          <cell r="B505">
            <v>499</v>
          </cell>
          <cell r="C505" t="str">
            <v>S_Yamato</v>
          </cell>
          <cell r="D505" t="str">
            <v>g</v>
          </cell>
          <cell r="E505">
            <v>4</v>
          </cell>
          <cell r="F505" t="str">
            <v>FM</v>
          </cell>
          <cell r="G505" t="str">
            <v>4S</v>
          </cell>
          <cell r="H505" t="str">
            <v>2FFM-F2</v>
          </cell>
          <cell r="I505" t="str">
            <v>FB5-0165-00T</v>
          </cell>
          <cell r="J505" t="str">
            <v>SPRING POSITION</v>
          </cell>
          <cell r="K505">
            <v>0.75</v>
          </cell>
        </row>
        <row r="506">
          <cell r="B506">
            <v>500</v>
          </cell>
          <cell r="C506" t="str">
            <v>Sanden</v>
          </cell>
          <cell r="D506" t="str">
            <v>g</v>
          </cell>
          <cell r="E506">
            <v>1</v>
          </cell>
          <cell r="F506" t="str">
            <v>LS</v>
          </cell>
          <cell r="G506" t="str">
            <v>3S</v>
          </cell>
          <cell r="H506" t="str">
            <v>6L</v>
          </cell>
          <cell r="I506" t="str">
            <v>7300-0330B</v>
          </cell>
          <cell r="J506" t="str">
            <v>SPRING</v>
          </cell>
          <cell r="K506">
            <v>4.8499999999999996</v>
          </cell>
        </row>
        <row r="507">
          <cell r="B507">
            <v>501</v>
          </cell>
          <cell r="C507" t="str">
            <v>Sanyo</v>
          </cell>
          <cell r="D507" t="str">
            <v>w</v>
          </cell>
          <cell r="E507">
            <v>3</v>
          </cell>
          <cell r="F507" t="str">
            <v>SS</v>
          </cell>
          <cell r="G507" t="str">
            <v>6L</v>
          </cell>
          <cell r="H507" t="str">
            <v>3S</v>
          </cell>
          <cell r="I507" t="str">
            <v>3114990004</v>
          </cell>
          <cell r="J507" t="str">
            <v>SPRING B</v>
          </cell>
          <cell r="K507">
            <v>2.5</v>
          </cell>
        </row>
        <row r="508">
          <cell r="B508">
            <v>502</v>
          </cell>
          <cell r="C508" t="str">
            <v>Sanyo</v>
          </cell>
          <cell r="D508" t="str">
            <v>w</v>
          </cell>
          <cell r="E508">
            <v>3</v>
          </cell>
          <cell r="F508" t="str">
            <v>SS</v>
          </cell>
          <cell r="G508" t="str">
            <v>4S</v>
          </cell>
          <cell r="H508" t="str">
            <v>4S</v>
          </cell>
          <cell r="I508" t="str">
            <v>807-2-7670-522-00</v>
          </cell>
          <cell r="J508" t="str">
            <v>DAMPING STRAP C-BZ</v>
          </cell>
          <cell r="K508">
            <v>1.58</v>
          </cell>
        </row>
        <row r="509">
          <cell r="B509">
            <v>503</v>
          </cell>
          <cell r="C509" t="str">
            <v>Sharp</v>
          </cell>
          <cell r="D509" t="str">
            <v>w</v>
          </cell>
          <cell r="E509">
            <v>3</v>
          </cell>
          <cell r="F509" t="str">
            <v>FM</v>
          </cell>
          <cell r="G509" t="str">
            <v>4S</v>
          </cell>
          <cell r="H509" t="str">
            <v>2FFM-F2</v>
          </cell>
          <cell r="I509" t="str">
            <v>LSPR-A006JBEOE</v>
          </cell>
          <cell r="J509" t="str">
            <v>SHEET SPRING</v>
          </cell>
          <cell r="K509">
            <v>0.92</v>
          </cell>
        </row>
        <row r="510">
          <cell r="B510">
            <v>504</v>
          </cell>
          <cell r="C510" t="str">
            <v>Sharp</v>
          </cell>
          <cell r="D510" t="str">
            <v>w</v>
          </cell>
          <cell r="E510">
            <v>3</v>
          </cell>
          <cell r="F510" t="str">
            <v>FM</v>
          </cell>
          <cell r="G510" t="str">
            <v>4S</v>
          </cell>
          <cell r="H510" t="str">
            <v>2FFM-F2</v>
          </cell>
          <cell r="I510" t="str">
            <v>LSPR-A007JBEOE</v>
          </cell>
          <cell r="J510" t="str">
            <v>SHEET SPRING</v>
          </cell>
          <cell r="K510">
            <v>1.4</v>
          </cell>
        </row>
        <row r="511">
          <cell r="B511">
            <v>505</v>
          </cell>
          <cell r="C511" t="str">
            <v>Sharp</v>
          </cell>
          <cell r="D511" t="str">
            <v>w</v>
          </cell>
          <cell r="E511">
            <v>3</v>
          </cell>
          <cell r="F511" t="str">
            <v>FM</v>
          </cell>
          <cell r="G511" t="str">
            <v>3S</v>
          </cell>
          <cell r="H511" t="str">
            <v>2FFM-F2</v>
          </cell>
          <cell r="I511" t="str">
            <v>LSPR-A011JBEO</v>
          </cell>
          <cell r="J511" t="str">
            <v>SHEET SPRING</v>
          </cell>
          <cell r="K511">
            <v>2.4</v>
          </cell>
        </row>
        <row r="512">
          <cell r="B512">
            <v>506</v>
          </cell>
          <cell r="C512" t="str">
            <v>Srithai</v>
          </cell>
          <cell r="D512" t="str">
            <v>w</v>
          </cell>
          <cell r="E512">
            <v>1</v>
          </cell>
          <cell r="F512" t="str">
            <v>TT</v>
          </cell>
          <cell r="H512" t="str">
            <v>5T</v>
          </cell>
          <cell r="I512" t="str">
            <v>90409-LR000</v>
          </cell>
          <cell r="J512" t="str">
            <v>SPRING LOCK RH</v>
          </cell>
          <cell r="K512">
            <v>6</v>
          </cell>
        </row>
        <row r="513">
          <cell r="B513">
            <v>507</v>
          </cell>
          <cell r="C513" t="str">
            <v>Srithai</v>
          </cell>
          <cell r="D513" t="str">
            <v>w</v>
          </cell>
          <cell r="E513">
            <v>1</v>
          </cell>
          <cell r="F513" t="str">
            <v>TT</v>
          </cell>
          <cell r="H513" t="str">
            <v>5T</v>
          </cell>
          <cell r="I513" t="str">
            <v>90509-LR000</v>
          </cell>
          <cell r="J513" t="str">
            <v>SPRING LOCK LH</v>
          </cell>
          <cell r="K513">
            <v>6</v>
          </cell>
        </row>
        <row r="514">
          <cell r="B514">
            <v>508</v>
          </cell>
          <cell r="C514" t="str">
            <v>SW &amp; Sons</v>
          </cell>
          <cell r="D514" t="str">
            <v>t</v>
          </cell>
          <cell r="E514">
            <v>1</v>
          </cell>
          <cell r="F514" t="str">
            <v>SS</v>
          </cell>
          <cell r="H514" t="str">
            <v>4S</v>
          </cell>
          <cell r="I514" t="str">
            <v>MD050253</v>
          </cell>
          <cell r="J514" t="str">
            <v>SPRING</v>
          </cell>
          <cell r="K514">
            <v>0.65</v>
          </cell>
        </row>
        <row r="515">
          <cell r="B515">
            <v>509</v>
          </cell>
          <cell r="C515" t="str">
            <v>T_Arai</v>
          </cell>
          <cell r="D515" t="str">
            <v>n</v>
          </cell>
          <cell r="E515">
            <v>2</v>
          </cell>
          <cell r="F515" t="str">
            <v>RV</v>
          </cell>
          <cell r="H515" t="str">
            <v>2FL-F3</v>
          </cell>
          <cell r="I515" t="str">
            <v>2G-002Y1</v>
          </cell>
          <cell r="J515" t="str">
            <v>KBA REED VALVE REED</v>
          </cell>
          <cell r="K515">
            <v>9.15</v>
          </cell>
        </row>
        <row r="516">
          <cell r="B516">
            <v>510</v>
          </cell>
          <cell r="C516" t="str">
            <v>T_Arai</v>
          </cell>
          <cell r="D516" t="str">
            <v>n</v>
          </cell>
          <cell r="E516">
            <v>2</v>
          </cell>
          <cell r="F516" t="str">
            <v>RV</v>
          </cell>
          <cell r="H516" t="str">
            <v>2FL-F3</v>
          </cell>
          <cell r="I516" t="str">
            <v>2G-005Y1</v>
          </cell>
          <cell r="J516" t="str">
            <v>REED  VALVE</v>
          </cell>
          <cell r="K516">
            <v>6.52</v>
          </cell>
        </row>
        <row r="517">
          <cell r="B517">
            <v>511</v>
          </cell>
          <cell r="C517" t="str">
            <v>T_Arai</v>
          </cell>
          <cell r="D517" t="str">
            <v>n</v>
          </cell>
          <cell r="E517">
            <v>2</v>
          </cell>
          <cell r="F517" t="str">
            <v>RV</v>
          </cell>
          <cell r="G517" t="str">
            <v>4S</v>
          </cell>
          <cell r="H517" t="str">
            <v>2FL-F3</v>
          </cell>
          <cell r="I517" t="str">
            <v>2G-015Y1</v>
          </cell>
          <cell r="J517" t="str">
            <v>3NA REED VALVE REED</v>
          </cell>
          <cell r="K517">
            <v>10.91</v>
          </cell>
        </row>
        <row r="518">
          <cell r="B518">
            <v>512</v>
          </cell>
          <cell r="C518" t="str">
            <v>T_Arai</v>
          </cell>
          <cell r="D518" t="str">
            <v>n</v>
          </cell>
          <cell r="E518">
            <v>2</v>
          </cell>
          <cell r="F518" t="str">
            <v>RV</v>
          </cell>
          <cell r="G518" t="str">
            <v>4S</v>
          </cell>
          <cell r="H518" t="str">
            <v>2FL-F3</v>
          </cell>
          <cell r="I518" t="str">
            <v>2G-056Y1</v>
          </cell>
          <cell r="J518" t="str">
            <v>KETH REED VALVE REED</v>
          </cell>
          <cell r="K518">
            <v>11.3</v>
          </cell>
        </row>
        <row r="519">
          <cell r="B519">
            <v>513</v>
          </cell>
          <cell r="C519" t="str">
            <v>T_Arai</v>
          </cell>
          <cell r="D519" t="str">
            <v>n</v>
          </cell>
          <cell r="E519">
            <v>2</v>
          </cell>
          <cell r="F519" t="str">
            <v>RV</v>
          </cell>
          <cell r="H519" t="str">
            <v>2FL-F3</v>
          </cell>
          <cell r="I519" t="str">
            <v>2G-071Y1</v>
          </cell>
          <cell r="J519" t="str">
            <v>KGCA-1 RV REED</v>
          </cell>
          <cell r="K519">
            <v>18</v>
          </cell>
        </row>
        <row r="520">
          <cell r="B520">
            <v>514</v>
          </cell>
          <cell r="C520" t="str">
            <v>T_Arai</v>
          </cell>
          <cell r="D520" t="str">
            <v>n</v>
          </cell>
          <cell r="E520">
            <v>2</v>
          </cell>
          <cell r="F520" t="str">
            <v>RV</v>
          </cell>
          <cell r="G520" t="str">
            <v>5T</v>
          </cell>
          <cell r="H520" t="str">
            <v>2FL-F3</v>
          </cell>
          <cell r="I520" t="str">
            <v>2G-074Y1</v>
          </cell>
          <cell r="J520" t="str">
            <v>MBWA RV REED</v>
          </cell>
          <cell r="K520">
            <v>5.4</v>
          </cell>
        </row>
        <row r="521">
          <cell r="B521">
            <v>515</v>
          </cell>
          <cell r="C521" t="str">
            <v>T_Arai</v>
          </cell>
          <cell r="D521" t="str">
            <v>n</v>
          </cell>
          <cell r="E521">
            <v>2</v>
          </cell>
          <cell r="F521" t="str">
            <v>RV</v>
          </cell>
          <cell r="G521" t="str">
            <v>5T</v>
          </cell>
          <cell r="H521">
            <v>0</v>
          </cell>
          <cell r="I521" t="str">
            <v>2G-079Y1</v>
          </cell>
          <cell r="J521" t="e">
            <v>#N/A</v>
          </cell>
          <cell r="K521">
            <v>16</v>
          </cell>
        </row>
        <row r="522">
          <cell r="B522">
            <v>516</v>
          </cell>
          <cell r="C522" t="str">
            <v>T_Arai</v>
          </cell>
          <cell r="D522" t="str">
            <v>n</v>
          </cell>
          <cell r="E522">
            <v>2</v>
          </cell>
          <cell r="F522" t="str">
            <v>SS</v>
          </cell>
          <cell r="G522" t="str">
            <v>3S</v>
          </cell>
          <cell r="H522" t="str">
            <v>4S</v>
          </cell>
          <cell r="I522" t="str">
            <v>2V-002-2</v>
          </cell>
          <cell r="J522" t="str">
            <v>RING</v>
          </cell>
          <cell r="K522">
            <v>0.35</v>
          </cell>
        </row>
        <row r="523">
          <cell r="B523">
            <v>517</v>
          </cell>
          <cell r="C523" t="str">
            <v>T_Arrow</v>
          </cell>
          <cell r="D523" t="str">
            <v>w</v>
          </cell>
          <cell r="E523">
            <v>1</v>
          </cell>
          <cell r="F523" t="str">
            <v>SS</v>
          </cell>
          <cell r="G523" t="str">
            <v>3S</v>
          </cell>
          <cell r="H523" t="str">
            <v>3S</v>
          </cell>
          <cell r="I523" t="str">
            <v>7W46000-010</v>
          </cell>
          <cell r="J523" t="str">
            <v>TURN SPRING</v>
          </cell>
          <cell r="K523">
            <v>0.73</v>
          </cell>
        </row>
        <row r="524">
          <cell r="B524">
            <v>518</v>
          </cell>
          <cell r="C524" t="str">
            <v>T_Arrow</v>
          </cell>
          <cell r="D524" t="str">
            <v>w</v>
          </cell>
          <cell r="E524">
            <v>1</v>
          </cell>
          <cell r="F524" t="str">
            <v>SS</v>
          </cell>
          <cell r="G524" t="str">
            <v>5TC</v>
          </cell>
          <cell r="H524" t="str">
            <v>3S</v>
          </cell>
          <cell r="I524" t="str">
            <v>7W46000-030</v>
          </cell>
          <cell r="J524" t="str">
            <v>WIPER SPRING</v>
          </cell>
          <cell r="K524">
            <v>0.37</v>
          </cell>
        </row>
        <row r="525">
          <cell r="B525">
            <v>519</v>
          </cell>
          <cell r="C525" t="str">
            <v>T_Arrow</v>
          </cell>
          <cell r="D525" t="str">
            <v>w</v>
          </cell>
          <cell r="E525">
            <v>1</v>
          </cell>
          <cell r="F525" t="str">
            <v>SS</v>
          </cell>
          <cell r="G525" t="str">
            <v>3S</v>
          </cell>
          <cell r="H525" t="str">
            <v>3S</v>
          </cell>
          <cell r="I525" t="str">
            <v>7W46000-050</v>
          </cell>
          <cell r="J525" t="str">
            <v>SPRING</v>
          </cell>
          <cell r="K525">
            <v>1.2</v>
          </cell>
        </row>
        <row r="526">
          <cell r="B526">
            <v>520</v>
          </cell>
          <cell r="C526" t="str">
            <v>T_Arrow</v>
          </cell>
          <cell r="D526" t="str">
            <v>w</v>
          </cell>
          <cell r="E526">
            <v>1</v>
          </cell>
          <cell r="F526" t="str">
            <v>SS</v>
          </cell>
          <cell r="H526" t="str">
            <v>5ST-2</v>
          </cell>
          <cell r="I526" t="str">
            <v>7W46000-060</v>
          </cell>
          <cell r="J526" t="str">
            <v>JIMMY SPRING</v>
          </cell>
          <cell r="K526">
            <v>0.36</v>
          </cell>
        </row>
        <row r="527">
          <cell r="B527">
            <v>521</v>
          </cell>
          <cell r="C527" t="str">
            <v>T_Arrow</v>
          </cell>
          <cell r="D527" t="str">
            <v>w</v>
          </cell>
          <cell r="E527">
            <v>1</v>
          </cell>
          <cell r="F527" t="str">
            <v>SS</v>
          </cell>
          <cell r="H527" t="str">
            <v>4S</v>
          </cell>
          <cell r="I527" t="str">
            <v>7W46000-070</v>
          </cell>
          <cell r="J527" t="str">
            <v>LIGHTING-KNOB SPRING</v>
          </cell>
          <cell r="K527">
            <v>0.3</v>
          </cell>
        </row>
        <row r="528">
          <cell r="B528">
            <v>522</v>
          </cell>
          <cell r="C528" t="str">
            <v>T_Arrow</v>
          </cell>
          <cell r="D528" t="str">
            <v>w</v>
          </cell>
          <cell r="E528">
            <v>1</v>
          </cell>
          <cell r="F528" t="str">
            <v>SS</v>
          </cell>
          <cell r="H528" t="str">
            <v>4S</v>
          </cell>
          <cell r="I528" t="str">
            <v>7W46000-090</v>
          </cell>
          <cell r="J528" t="str">
            <v>CONTACT SPRING</v>
          </cell>
          <cell r="K528">
            <v>0.24</v>
          </cell>
        </row>
        <row r="529">
          <cell r="B529">
            <v>523</v>
          </cell>
          <cell r="C529" t="str">
            <v>T_Arrow</v>
          </cell>
          <cell r="D529" t="str">
            <v>w</v>
          </cell>
          <cell r="E529">
            <v>1</v>
          </cell>
          <cell r="F529" t="str">
            <v>SS</v>
          </cell>
          <cell r="H529" t="str">
            <v>3S</v>
          </cell>
          <cell r="I529" t="str">
            <v>7W46000-100</v>
          </cell>
          <cell r="J529" t="str">
            <v>WASHER SPRING</v>
          </cell>
          <cell r="K529">
            <v>0.42</v>
          </cell>
        </row>
        <row r="530">
          <cell r="B530">
            <v>524</v>
          </cell>
          <cell r="C530" t="str">
            <v>T_Arrow</v>
          </cell>
          <cell r="D530" t="str">
            <v>w</v>
          </cell>
          <cell r="E530">
            <v>1</v>
          </cell>
          <cell r="F530" t="str">
            <v>SS</v>
          </cell>
          <cell r="G530">
            <v>0</v>
          </cell>
          <cell r="H530" t="str">
            <v>4S</v>
          </cell>
          <cell r="I530" t="str">
            <v>7W46000-260</v>
          </cell>
          <cell r="J530">
            <v>5</v>
          </cell>
          <cell r="K530">
            <v>20000</v>
          </cell>
        </row>
        <row r="531">
          <cell r="B531">
            <v>525</v>
          </cell>
          <cell r="C531" t="str">
            <v>T_Arrow</v>
          </cell>
          <cell r="D531" t="str">
            <v>w</v>
          </cell>
          <cell r="E531">
            <v>1</v>
          </cell>
          <cell r="F531" t="str">
            <v>SS</v>
          </cell>
          <cell r="G531">
            <v>0</v>
          </cell>
          <cell r="H531" t="str">
            <v>4ST</v>
          </cell>
          <cell r="I531" t="str">
            <v>7W46000-330</v>
          </cell>
          <cell r="J531">
            <v>4</v>
          </cell>
          <cell r="K531">
            <v>20000</v>
          </cell>
        </row>
        <row r="532">
          <cell r="B532">
            <v>526</v>
          </cell>
          <cell r="C532" t="str">
            <v>T_Arrow</v>
          </cell>
          <cell r="D532" t="str">
            <v>w</v>
          </cell>
          <cell r="E532">
            <v>1</v>
          </cell>
          <cell r="F532" t="str">
            <v>SS</v>
          </cell>
          <cell r="G532">
            <v>0</v>
          </cell>
          <cell r="H532" t="str">
            <v>3S</v>
          </cell>
          <cell r="I532" t="str">
            <v>7W46000-340</v>
          </cell>
          <cell r="J532">
            <v>3</v>
          </cell>
          <cell r="K532">
            <v>6000</v>
          </cell>
        </row>
        <row r="533">
          <cell r="B533">
            <v>527</v>
          </cell>
          <cell r="C533" t="str">
            <v>T_Arrow</v>
          </cell>
          <cell r="D533" t="str">
            <v>w</v>
          </cell>
          <cell r="E533">
            <v>1</v>
          </cell>
          <cell r="F533" t="str">
            <v>SS</v>
          </cell>
          <cell r="G533" t="str">
            <v>4S</v>
          </cell>
          <cell r="H533" t="str">
            <v>4S</v>
          </cell>
          <cell r="I533" t="str">
            <v>7W46000-400</v>
          </cell>
          <cell r="J533" t="str">
            <v>LIGHTING</v>
          </cell>
          <cell r="K533">
            <v>0.23</v>
          </cell>
        </row>
        <row r="534">
          <cell r="B534">
            <v>528</v>
          </cell>
          <cell r="C534" t="str">
            <v>T_Arrow</v>
          </cell>
          <cell r="D534" t="str">
            <v>w</v>
          </cell>
          <cell r="E534">
            <v>1</v>
          </cell>
          <cell r="F534" t="str">
            <v>SS</v>
          </cell>
          <cell r="G534" t="str">
            <v>3ST</v>
          </cell>
          <cell r="H534" t="str">
            <v>4S</v>
          </cell>
          <cell r="I534" t="str">
            <v>7W46000-410</v>
          </cell>
          <cell r="J534" t="str">
            <v>TURN SPRING</v>
          </cell>
          <cell r="K534">
            <v>0.33</v>
          </cell>
        </row>
        <row r="535">
          <cell r="B535">
            <v>529</v>
          </cell>
          <cell r="C535" t="str">
            <v>T_Arrow</v>
          </cell>
          <cell r="D535" t="str">
            <v>w</v>
          </cell>
          <cell r="E535">
            <v>1</v>
          </cell>
          <cell r="F535" t="str">
            <v>SS</v>
          </cell>
          <cell r="G535" t="str">
            <v>4ST</v>
          </cell>
          <cell r="H535" t="str">
            <v>3S</v>
          </cell>
          <cell r="I535" t="str">
            <v>7W46000-420</v>
          </cell>
          <cell r="J535" t="str">
            <v>TRUN SPRING</v>
          </cell>
          <cell r="K535">
            <v>0.33</v>
          </cell>
        </row>
        <row r="536">
          <cell r="B536">
            <v>530</v>
          </cell>
          <cell r="C536" t="str">
            <v>T_Arrow</v>
          </cell>
          <cell r="D536" t="str">
            <v>w</v>
          </cell>
          <cell r="E536">
            <v>1</v>
          </cell>
          <cell r="F536" t="str">
            <v>SS</v>
          </cell>
          <cell r="G536" t="str">
            <v>3ST</v>
          </cell>
          <cell r="H536" t="str">
            <v>4S</v>
          </cell>
          <cell r="I536" t="str">
            <v>7W46000-430</v>
          </cell>
          <cell r="J536" t="str">
            <v>ONE-SIDE TRUN SPRING</v>
          </cell>
          <cell r="K536">
            <v>0.24</v>
          </cell>
        </row>
        <row r="537">
          <cell r="B537">
            <v>531</v>
          </cell>
          <cell r="C537" t="str">
            <v>T_Arrow</v>
          </cell>
          <cell r="D537" t="str">
            <v>w</v>
          </cell>
          <cell r="E537">
            <v>1</v>
          </cell>
          <cell r="F537" t="str">
            <v>SS</v>
          </cell>
          <cell r="G537" t="str">
            <v>3S</v>
          </cell>
          <cell r="H537" t="str">
            <v>4S</v>
          </cell>
          <cell r="I537" t="str">
            <v>7W46000-440</v>
          </cell>
          <cell r="J537" t="str">
            <v>PUSH BAR SPRING</v>
          </cell>
          <cell r="K537">
            <v>0.43</v>
          </cell>
        </row>
        <row r="538">
          <cell r="B538">
            <v>532</v>
          </cell>
          <cell r="C538" t="str">
            <v>T_Arrow</v>
          </cell>
          <cell r="D538" t="str">
            <v>w</v>
          </cell>
          <cell r="E538">
            <v>1</v>
          </cell>
          <cell r="F538" t="str">
            <v>SS</v>
          </cell>
          <cell r="G538" t="str">
            <v>2FL-F3</v>
          </cell>
          <cell r="H538" t="str">
            <v>4S</v>
          </cell>
          <cell r="I538" t="str">
            <v>7W46000-450</v>
          </cell>
          <cell r="J538" t="str">
            <v>DIMER SPRING</v>
          </cell>
          <cell r="K538">
            <v>0.32</v>
          </cell>
        </row>
        <row r="539">
          <cell r="B539">
            <v>533</v>
          </cell>
          <cell r="C539" t="str">
            <v>T_Arrow</v>
          </cell>
          <cell r="D539" t="str">
            <v>w</v>
          </cell>
          <cell r="E539">
            <v>1</v>
          </cell>
          <cell r="F539" t="str">
            <v>SS</v>
          </cell>
          <cell r="G539" t="str">
            <v>2FL-F3</v>
          </cell>
          <cell r="H539" t="str">
            <v>4S</v>
          </cell>
          <cell r="I539" t="str">
            <v>7W46000-460</v>
          </cell>
          <cell r="J539" t="str">
            <v>MOVING DIMER SPRING</v>
          </cell>
          <cell r="K539">
            <v>0.28000000000000003</v>
          </cell>
        </row>
        <row r="540">
          <cell r="B540">
            <v>534</v>
          </cell>
          <cell r="C540" t="str">
            <v>T_Arrow</v>
          </cell>
          <cell r="D540" t="str">
            <v>w</v>
          </cell>
          <cell r="E540">
            <v>1</v>
          </cell>
          <cell r="F540" t="str">
            <v>SS</v>
          </cell>
          <cell r="G540" t="str">
            <v>4S</v>
          </cell>
          <cell r="H540" t="str">
            <v>4S</v>
          </cell>
          <cell r="I540" t="str">
            <v>7W46000-470</v>
          </cell>
          <cell r="J540" t="str">
            <v>WIPER ONE SIDE SPRING</v>
          </cell>
          <cell r="K540">
            <v>0.24</v>
          </cell>
        </row>
        <row r="541">
          <cell r="B541">
            <v>535</v>
          </cell>
          <cell r="C541" t="str">
            <v>T_Arrow</v>
          </cell>
          <cell r="D541" t="str">
            <v>w</v>
          </cell>
          <cell r="E541">
            <v>1</v>
          </cell>
          <cell r="F541" t="str">
            <v>SS</v>
          </cell>
          <cell r="G541" t="str">
            <v>4S</v>
          </cell>
          <cell r="H541" t="str">
            <v>3S</v>
          </cell>
          <cell r="I541" t="str">
            <v>7W46000-480</v>
          </cell>
          <cell r="J541" t="str">
            <v>CANEL CAM SPRING</v>
          </cell>
          <cell r="K541">
            <v>1.19</v>
          </cell>
        </row>
        <row r="542">
          <cell r="B542">
            <v>536</v>
          </cell>
          <cell r="C542" t="str">
            <v>T_Arrow</v>
          </cell>
          <cell r="D542" t="str">
            <v>w</v>
          </cell>
          <cell r="E542">
            <v>1</v>
          </cell>
          <cell r="F542" t="str">
            <v>SS</v>
          </cell>
          <cell r="G542" t="str">
            <v>5T</v>
          </cell>
          <cell r="H542" t="str">
            <v>4ST</v>
          </cell>
          <cell r="I542" t="str">
            <v>7W46000-490</v>
          </cell>
          <cell r="J542" t="str">
            <v>PHONE CONTACT SPRING</v>
          </cell>
          <cell r="K542">
            <v>0.43</v>
          </cell>
        </row>
        <row r="543">
          <cell r="B543">
            <v>537</v>
          </cell>
          <cell r="C543" t="str">
            <v>T_Arrow</v>
          </cell>
          <cell r="D543" t="str">
            <v>w</v>
          </cell>
          <cell r="E543">
            <v>1</v>
          </cell>
          <cell r="F543" t="str">
            <v>SS</v>
          </cell>
          <cell r="G543" t="str">
            <v>3S</v>
          </cell>
          <cell r="H543" t="str">
            <v>3S</v>
          </cell>
          <cell r="I543" t="str">
            <v>7W46000-510</v>
          </cell>
          <cell r="J543" t="str">
            <v>RA CHET SPRING</v>
          </cell>
          <cell r="K543">
            <v>0.36</v>
          </cell>
        </row>
        <row r="544">
          <cell r="B544">
            <v>538</v>
          </cell>
          <cell r="C544" t="str">
            <v>T_Arrow</v>
          </cell>
          <cell r="D544" t="str">
            <v>w</v>
          </cell>
          <cell r="E544">
            <v>1</v>
          </cell>
          <cell r="F544" t="str">
            <v>TT</v>
          </cell>
          <cell r="G544" t="str">
            <v>4S</v>
          </cell>
          <cell r="H544" t="str">
            <v>5ST-2</v>
          </cell>
          <cell r="I544" t="str">
            <v>7W46000-520</v>
          </cell>
          <cell r="J544" t="str">
            <v>CANCEL SPRING</v>
          </cell>
          <cell r="K544">
            <v>0.9</v>
          </cell>
        </row>
        <row r="545">
          <cell r="B545">
            <v>539</v>
          </cell>
          <cell r="C545" t="str">
            <v>T_Arrow</v>
          </cell>
          <cell r="D545" t="str">
            <v>w</v>
          </cell>
          <cell r="E545">
            <v>1</v>
          </cell>
          <cell r="F545" t="str">
            <v>SS</v>
          </cell>
          <cell r="G545" t="str">
            <v>4S</v>
          </cell>
          <cell r="H545" t="str">
            <v>4S</v>
          </cell>
          <cell r="I545" t="str">
            <v>7W46000-530</v>
          </cell>
          <cell r="J545" t="str">
            <v>CLICK SPRING</v>
          </cell>
          <cell r="K545">
            <v>0.38</v>
          </cell>
        </row>
        <row r="546">
          <cell r="B546">
            <v>540</v>
          </cell>
          <cell r="C546" t="str">
            <v>T_Arrow</v>
          </cell>
          <cell r="D546" t="str">
            <v>w</v>
          </cell>
          <cell r="E546">
            <v>1</v>
          </cell>
          <cell r="F546" t="str">
            <v>SS</v>
          </cell>
          <cell r="G546" t="str">
            <v>2F-F2</v>
          </cell>
          <cell r="H546" t="str">
            <v>3S</v>
          </cell>
          <cell r="I546" t="str">
            <v>7W46000-540</v>
          </cell>
          <cell r="J546" t="str">
            <v>WIPER SPRING</v>
          </cell>
          <cell r="K546">
            <v>0.55000000000000004</v>
          </cell>
        </row>
        <row r="547">
          <cell r="B547">
            <v>541</v>
          </cell>
          <cell r="C547" t="str">
            <v>T_Arrow</v>
          </cell>
          <cell r="D547" t="str">
            <v>w</v>
          </cell>
          <cell r="E547">
            <v>1</v>
          </cell>
          <cell r="F547" t="str">
            <v>SS</v>
          </cell>
          <cell r="G547" t="str">
            <v>2F-F2</v>
          </cell>
          <cell r="H547" t="str">
            <v>4S</v>
          </cell>
          <cell r="I547" t="str">
            <v>7W46000-820</v>
          </cell>
          <cell r="J547" t="str">
            <v>CLICK SPRING(INT. VOL)</v>
          </cell>
          <cell r="K547">
            <v>0.38</v>
          </cell>
        </row>
        <row r="548">
          <cell r="B548">
            <v>542</v>
          </cell>
          <cell r="C548" t="str">
            <v>T_Honda</v>
          </cell>
          <cell r="D548" t="str">
            <v>n</v>
          </cell>
          <cell r="E548">
            <v>2</v>
          </cell>
          <cell r="F548" t="str">
            <v>SS</v>
          </cell>
          <cell r="G548" t="str">
            <v>2FFM-F2</v>
          </cell>
          <cell r="H548" t="str">
            <v>3S</v>
          </cell>
          <cell r="I548" t="str">
            <v>12211-KFM-9000</v>
          </cell>
          <cell r="J548" t="str">
            <v>CLIP,VLAVE GUIDE</v>
          </cell>
          <cell r="K548">
            <v>0.43</v>
          </cell>
        </row>
        <row r="549">
          <cell r="B549">
            <v>543</v>
          </cell>
          <cell r="C549" t="str">
            <v>T_Honda</v>
          </cell>
          <cell r="D549" t="str">
            <v>n</v>
          </cell>
          <cell r="E549">
            <v>2</v>
          </cell>
          <cell r="F549" t="str">
            <v>SS</v>
          </cell>
          <cell r="G549" t="str">
            <v>2FFM-F2</v>
          </cell>
          <cell r="H549" t="str">
            <v>3S</v>
          </cell>
          <cell r="I549" t="str">
            <v>13115-KM7-7001</v>
          </cell>
          <cell r="J549" t="str">
            <v>SPRING CLIP PISTON PIN</v>
          </cell>
          <cell r="K549">
            <v>0.31</v>
          </cell>
        </row>
        <row r="550">
          <cell r="B550">
            <v>544</v>
          </cell>
          <cell r="C550" t="str">
            <v>T_Honda</v>
          </cell>
          <cell r="D550" t="str">
            <v>n</v>
          </cell>
          <cell r="E550">
            <v>2</v>
          </cell>
          <cell r="F550" t="str">
            <v>SS</v>
          </cell>
          <cell r="G550" t="str">
            <v>2FFM-F2</v>
          </cell>
          <cell r="H550" t="str">
            <v>3S</v>
          </cell>
          <cell r="I550" t="str">
            <v>13115-KW7-9000</v>
          </cell>
          <cell r="J550" t="str">
            <v>CLIP PISTON PIN 14</v>
          </cell>
          <cell r="K550">
            <v>0.21</v>
          </cell>
        </row>
        <row r="551">
          <cell r="B551">
            <v>545</v>
          </cell>
          <cell r="C551" t="str">
            <v>T_Honda</v>
          </cell>
          <cell r="D551" t="str">
            <v>n</v>
          </cell>
          <cell r="E551">
            <v>2</v>
          </cell>
          <cell r="F551" t="str">
            <v>SR</v>
          </cell>
          <cell r="G551" t="str">
            <v>2FFM-F2</v>
          </cell>
          <cell r="H551" t="str">
            <v>1FSB-F1</v>
          </cell>
          <cell r="I551" t="str">
            <v>13538-KGH-9000</v>
          </cell>
          <cell r="J551" t="str">
            <v>SPRING,THRUST</v>
          </cell>
          <cell r="K551">
            <v>7.5</v>
          </cell>
        </row>
        <row r="552">
          <cell r="B552">
            <v>546</v>
          </cell>
          <cell r="C552" t="str">
            <v>T_Honda</v>
          </cell>
          <cell r="D552" t="str">
            <v>n</v>
          </cell>
          <cell r="E552">
            <v>2</v>
          </cell>
          <cell r="F552" t="str">
            <v>SS</v>
          </cell>
          <cell r="G552" t="str">
            <v>2FFM-F2</v>
          </cell>
          <cell r="H552" t="str">
            <v>4S</v>
          </cell>
          <cell r="I552" t="str">
            <v>14103-GN5-9112-H1</v>
          </cell>
          <cell r="J552" t="str">
            <v>SPG.ROLLER</v>
          </cell>
          <cell r="K552">
            <v>1.84</v>
          </cell>
        </row>
        <row r="553">
          <cell r="B553">
            <v>547</v>
          </cell>
          <cell r="C553" t="str">
            <v>T_Honda</v>
          </cell>
          <cell r="D553" t="str">
            <v>n</v>
          </cell>
          <cell r="E553">
            <v>2</v>
          </cell>
          <cell r="F553" t="str">
            <v>SS</v>
          </cell>
          <cell r="G553" t="str">
            <v>2FFM-F2</v>
          </cell>
          <cell r="H553" t="str">
            <v>4S</v>
          </cell>
          <cell r="I553" t="str">
            <v>14126-KGH-9000</v>
          </cell>
          <cell r="J553" t="str">
            <v>SPG,PLUNGER</v>
          </cell>
          <cell r="K553">
            <v>1.2</v>
          </cell>
        </row>
        <row r="554">
          <cell r="B554">
            <v>548</v>
          </cell>
          <cell r="C554" t="str">
            <v>T_Honda</v>
          </cell>
          <cell r="D554" t="str">
            <v>n</v>
          </cell>
          <cell r="E554">
            <v>2</v>
          </cell>
          <cell r="F554" t="str">
            <v>SS</v>
          </cell>
          <cell r="G554" t="str">
            <v>2FFM-F2</v>
          </cell>
          <cell r="H554" t="str">
            <v>4S</v>
          </cell>
          <cell r="I554" t="str">
            <v>14541-GB4-6810</v>
          </cell>
          <cell r="J554" t="str">
            <v>SPRING TENSIONER</v>
          </cell>
          <cell r="K554">
            <v>0.71</v>
          </cell>
        </row>
        <row r="555">
          <cell r="B555">
            <v>549</v>
          </cell>
          <cell r="C555" t="str">
            <v>T_Honda</v>
          </cell>
          <cell r="D555" t="str">
            <v>n</v>
          </cell>
          <cell r="E555">
            <v>2</v>
          </cell>
          <cell r="F555" t="str">
            <v>LS</v>
          </cell>
          <cell r="G555" t="str">
            <v>2FFM-F2</v>
          </cell>
          <cell r="H555" t="str">
            <v>6L</v>
          </cell>
          <cell r="I555" t="str">
            <v>14751-883-0002</v>
          </cell>
          <cell r="J555" t="str">
            <v>VALVE SPRING</v>
          </cell>
          <cell r="K555">
            <v>1.52</v>
          </cell>
        </row>
        <row r="556">
          <cell r="B556">
            <v>550</v>
          </cell>
          <cell r="C556" t="str">
            <v>T_Honda</v>
          </cell>
          <cell r="D556" t="str">
            <v>n</v>
          </cell>
          <cell r="E556">
            <v>2</v>
          </cell>
          <cell r="F556" t="str">
            <v>LS</v>
          </cell>
          <cell r="G556" t="str">
            <v>2FFM-F2</v>
          </cell>
          <cell r="H556" t="str">
            <v>6L</v>
          </cell>
          <cell r="I556" t="str">
            <v>14751-GN5-9112-M1</v>
          </cell>
          <cell r="J556" t="str">
            <v>SPG, VALVE OUTER</v>
          </cell>
          <cell r="K556">
            <v>5.08</v>
          </cell>
        </row>
        <row r="557">
          <cell r="B557">
            <v>551</v>
          </cell>
          <cell r="C557" t="str">
            <v>T_Honda</v>
          </cell>
          <cell r="D557" t="str">
            <v>n</v>
          </cell>
          <cell r="E557">
            <v>2</v>
          </cell>
          <cell r="F557" t="str">
            <v>LS</v>
          </cell>
          <cell r="G557" t="str">
            <v>2FFM-F2</v>
          </cell>
          <cell r="H557" t="str">
            <v>6L</v>
          </cell>
          <cell r="I557" t="str">
            <v>1475A-KGH-9000</v>
          </cell>
          <cell r="J557" t="str">
            <v>SPRING ASSY VALVE</v>
          </cell>
          <cell r="K557">
            <v>30.66</v>
          </cell>
        </row>
        <row r="558">
          <cell r="B558">
            <v>552</v>
          </cell>
          <cell r="C558" t="str">
            <v>T_Honda</v>
          </cell>
          <cell r="D558" t="str">
            <v>n</v>
          </cell>
          <cell r="E558">
            <v>2</v>
          </cell>
          <cell r="F558" t="str">
            <v>LS</v>
          </cell>
          <cell r="G558" t="str">
            <v>1F-F1</v>
          </cell>
          <cell r="H558" t="str">
            <v>6L</v>
          </cell>
          <cell r="I558" t="str">
            <v>14761-GN5-9112-M1</v>
          </cell>
          <cell r="J558" t="str">
            <v>SPG, VALVE INNER</v>
          </cell>
          <cell r="K558">
            <v>3.11</v>
          </cell>
        </row>
        <row r="559">
          <cell r="B559">
            <v>553</v>
          </cell>
          <cell r="C559" t="str">
            <v>T_Honda</v>
          </cell>
          <cell r="D559" t="str">
            <v>n</v>
          </cell>
          <cell r="E559">
            <v>2</v>
          </cell>
          <cell r="F559" t="str">
            <v>TT</v>
          </cell>
          <cell r="G559" t="str">
            <v>1F-F1</v>
          </cell>
          <cell r="H559" t="str">
            <v>5T</v>
          </cell>
          <cell r="I559" t="str">
            <v>22815-KM7-7000</v>
          </cell>
          <cell r="J559" t="str">
            <v>SPRING CLUTCH LEVER</v>
          </cell>
          <cell r="K559">
            <v>1.39</v>
          </cell>
        </row>
        <row r="560">
          <cell r="B560">
            <v>554</v>
          </cell>
          <cell r="C560" t="str">
            <v>T_Honda</v>
          </cell>
          <cell r="D560" t="str">
            <v>n</v>
          </cell>
          <cell r="E560">
            <v>2</v>
          </cell>
          <cell r="F560" t="str">
            <v>TT</v>
          </cell>
          <cell r="G560" t="str">
            <v>2FFM-F2</v>
          </cell>
          <cell r="H560" t="str">
            <v>5T</v>
          </cell>
          <cell r="I560" t="str">
            <v>22815-KW7-9300</v>
          </cell>
          <cell r="J560" t="str">
            <v>SPRING CLUTCH LEVER</v>
          </cell>
          <cell r="K560">
            <v>1.39</v>
          </cell>
        </row>
        <row r="561">
          <cell r="B561">
            <v>555</v>
          </cell>
          <cell r="C561" t="str">
            <v>T_Honda</v>
          </cell>
          <cell r="D561" t="str">
            <v>n</v>
          </cell>
          <cell r="E561">
            <v>2</v>
          </cell>
          <cell r="F561" t="str">
            <v>SS</v>
          </cell>
          <cell r="G561" t="str">
            <v>2FFM-F2</v>
          </cell>
          <cell r="H561" t="str">
            <v>3S</v>
          </cell>
          <cell r="I561" t="str">
            <v>22825-046-0001</v>
          </cell>
          <cell r="J561" t="str">
            <v>SPRING CAM PLATE SIDE</v>
          </cell>
          <cell r="K561">
            <v>0.93</v>
          </cell>
        </row>
        <row r="562">
          <cell r="B562">
            <v>556</v>
          </cell>
          <cell r="C562" t="str">
            <v>T_Honda</v>
          </cell>
          <cell r="D562" t="str">
            <v>n</v>
          </cell>
          <cell r="E562">
            <v>2</v>
          </cell>
          <cell r="F562" t="str">
            <v>TT</v>
          </cell>
          <cell r="G562" t="str">
            <v>2FFM-F2</v>
          </cell>
          <cell r="H562" t="str">
            <v>5T</v>
          </cell>
          <cell r="I562" t="str">
            <v>24435-GB4-7721-M1</v>
          </cell>
          <cell r="J562" t="str">
            <v>SPG.SHIFT DRUM STPR.</v>
          </cell>
          <cell r="K562">
            <v>0.99</v>
          </cell>
        </row>
        <row r="563">
          <cell r="B563">
            <v>557</v>
          </cell>
          <cell r="C563" t="str">
            <v>T_Honda</v>
          </cell>
          <cell r="D563" t="str">
            <v>n</v>
          </cell>
          <cell r="E563">
            <v>2</v>
          </cell>
          <cell r="F563" t="str">
            <v>TT</v>
          </cell>
          <cell r="G563" t="str">
            <v>2FFM-F2</v>
          </cell>
          <cell r="H563" t="str">
            <v>5T</v>
          </cell>
          <cell r="I563" t="str">
            <v>24435-GF6-0031</v>
          </cell>
          <cell r="J563" t="str">
            <v>SPG.SHIFT DRUM STPR.</v>
          </cell>
          <cell r="K563">
            <v>3.19</v>
          </cell>
        </row>
        <row r="564">
          <cell r="B564">
            <v>558</v>
          </cell>
          <cell r="C564" t="str">
            <v>T_Honda</v>
          </cell>
          <cell r="D564" t="str">
            <v>n</v>
          </cell>
          <cell r="E564">
            <v>2</v>
          </cell>
          <cell r="F564" t="str">
            <v>TT</v>
          </cell>
          <cell r="G564" t="str">
            <v>2FFM-F2</v>
          </cell>
          <cell r="H564" t="str">
            <v>5T</v>
          </cell>
          <cell r="I564" t="str">
            <v>24435-KFE-7000</v>
          </cell>
          <cell r="J564" t="str">
            <v>SPG,SHIFT DRUM STOPPER</v>
          </cell>
          <cell r="K564">
            <v>2.82</v>
          </cell>
        </row>
        <row r="565">
          <cell r="B565">
            <v>559</v>
          </cell>
          <cell r="C565" t="str">
            <v>T_Honda</v>
          </cell>
          <cell r="D565" t="str">
            <v>n</v>
          </cell>
          <cell r="E565">
            <v>2</v>
          </cell>
          <cell r="F565" t="str">
            <v>TT</v>
          </cell>
          <cell r="G565" t="str">
            <v>5T</v>
          </cell>
          <cell r="H565" t="str">
            <v>5T</v>
          </cell>
          <cell r="I565" t="str">
            <v>24435-KW6-9001</v>
          </cell>
          <cell r="J565" t="str">
            <v>SPRING DRUM STOPPER</v>
          </cell>
          <cell r="K565">
            <v>2.29</v>
          </cell>
        </row>
        <row r="566">
          <cell r="B566">
            <v>560</v>
          </cell>
          <cell r="C566" t="str">
            <v>T_Honda</v>
          </cell>
          <cell r="D566" t="str">
            <v>n</v>
          </cell>
          <cell r="E566">
            <v>2</v>
          </cell>
          <cell r="F566" t="str">
            <v>TT</v>
          </cell>
          <cell r="G566" t="str">
            <v>1F-F1</v>
          </cell>
          <cell r="H566" t="str">
            <v>5T</v>
          </cell>
          <cell r="I566" t="str">
            <v>24436-KW7-9301</v>
          </cell>
          <cell r="J566" t="str">
            <v>SPRING DRUM STOPPER</v>
          </cell>
          <cell r="K566">
            <v>2.91</v>
          </cell>
        </row>
        <row r="567">
          <cell r="B567">
            <v>561</v>
          </cell>
          <cell r="C567" t="str">
            <v>T_Honda</v>
          </cell>
          <cell r="D567" t="str">
            <v>n</v>
          </cell>
          <cell r="E567">
            <v>2</v>
          </cell>
          <cell r="F567" t="str">
            <v>TT</v>
          </cell>
          <cell r="G567" t="str">
            <v>5T</v>
          </cell>
          <cell r="H567" t="str">
            <v>5ST-1</v>
          </cell>
          <cell r="I567" t="str">
            <v>24641-041-0002</v>
          </cell>
          <cell r="J567" t="str">
            <v>SPRING GEAR SHIFT ARM</v>
          </cell>
          <cell r="K567">
            <v>0.54</v>
          </cell>
        </row>
        <row r="568">
          <cell r="B568">
            <v>562</v>
          </cell>
          <cell r="C568" t="str">
            <v>T_Honda</v>
          </cell>
          <cell r="D568" t="str">
            <v>n</v>
          </cell>
          <cell r="E568">
            <v>2</v>
          </cell>
          <cell r="F568" t="str">
            <v>TT</v>
          </cell>
          <cell r="G568" t="str">
            <v>1F-F1</v>
          </cell>
          <cell r="H568" t="str">
            <v>5ST-1</v>
          </cell>
          <cell r="I568" t="str">
            <v>24641-061-0000</v>
          </cell>
          <cell r="J568" t="str">
            <v>SPRING,GEAR SHIFT ARM</v>
          </cell>
          <cell r="K568">
            <v>2.1800000000000002</v>
          </cell>
        </row>
        <row r="569">
          <cell r="B569">
            <v>563</v>
          </cell>
          <cell r="C569" t="str">
            <v>T_Honda</v>
          </cell>
          <cell r="D569" t="str">
            <v>n</v>
          </cell>
          <cell r="E569">
            <v>2</v>
          </cell>
          <cell r="F569" t="str">
            <v>TT</v>
          </cell>
          <cell r="G569" t="str">
            <v>5TCC</v>
          </cell>
          <cell r="H569" t="str">
            <v>5ST-1</v>
          </cell>
          <cell r="I569" t="str">
            <v>24641-KBP-9001</v>
          </cell>
          <cell r="J569" t="str">
            <v>SPRING GEAR SHIFT ARM</v>
          </cell>
          <cell r="K569">
            <v>0.85</v>
          </cell>
        </row>
        <row r="570">
          <cell r="B570">
            <v>564</v>
          </cell>
          <cell r="C570" t="str">
            <v>T_Honda</v>
          </cell>
          <cell r="D570" t="str">
            <v>n</v>
          </cell>
          <cell r="E570">
            <v>2</v>
          </cell>
          <cell r="F570" t="str">
            <v>TT</v>
          </cell>
          <cell r="G570" t="str">
            <v>1F-F1</v>
          </cell>
          <cell r="H570" t="str">
            <v>5ST-2</v>
          </cell>
          <cell r="I570" t="str">
            <v>24641-KW7-9005-C1</v>
          </cell>
          <cell r="J570" t="str">
            <v>SPG.GEAR SHIFT ARM</v>
          </cell>
          <cell r="K570">
            <v>0.8</v>
          </cell>
        </row>
        <row r="571">
          <cell r="B571">
            <v>565</v>
          </cell>
          <cell r="C571" t="str">
            <v>T_Honda</v>
          </cell>
          <cell r="D571" t="str">
            <v>n</v>
          </cell>
          <cell r="E571">
            <v>2</v>
          </cell>
          <cell r="F571" t="str">
            <v>TT</v>
          </cell>
          <cell r="G571" t="str">
            <v>2F-F2</v>
          </cell>
          <cell r="H571" t="str">
            <v>5T</v>
          </cell>
          <cell r="I571" t="str">
            <v>24651-041-0004</v>
          </cell>
          <cell r="J571" t="str">
            <v>SPRING GEAR SHIFT</v>
          </cell>
          <cell r="K571">
            <v>4.7699999999999996</v>
          </cell>
        </row>
        <row r="572">
          <cell r="B572">
            <v>566</v>
          </cell>
          <cell r="C572" t="str">
            <v>T_Honda</v>
          </cell>
          <cell r="D572" t="str">
            <v>n</v>
          </cell>
          <cell r="E572">
            <v>2</v>
          </cell>
          <cell r="F572" t="str">
            <v>TT</v>
          </cell>
          <cell r="G572" t="str">
            <v>5TCC</v>
          </cell>
          <cell r="H572" t="str">
            <v>5T</v>
          </cell>
          <cell r="I572" t="str">
            <v>24651-KFE-7000</v>
          </cell>
          <cell r="J572" t="str">
            <v>SPG,GEAR SHIFT RETURN</v>
          </cell>
          <cell r="K572">
            <v>4.58</v>
          </cell>
        </row>
        <row r="573">
          <cell r="B573">
            <v>567</v>
          </cell>
          <cell r="C573" t="str">
            <v>T_Honda</v>
          </cell>
          <cell r="D573" t="str">
            <v>n</v>
          </cell>
          <cell r="E573">
            <v>2</v>
          </cell>
          <cell r="F573" t="str">
            <v>TT</v>
          </cell>
          <cell r="G573" t="str">
            <v>5T</v>
          </cell>
          <cell r="H573" t="str">
            <v>5T</v>
          </cell>
          <cell r="I573" t="str">
            <v>24651-KW6-9001</v>
          </cell>
          <cell r="J573" t="str">
            <v>SPRING GEAR SHIFT</v>
          </cell>
          <cell r="K573">
            <v>3.13</v>
          </cell>
        </row>
        <row r="574">
          <cell r="B574">
            <v>568</v>
          </cell>
          <cell r="C574" t="str">
            <v>T_Honda</v>
          </cell>
          <cell r="D574" t="str">
            <v>n</v>
          </cell>
          <cell r="E574">
            <v>2</v>
          </cell>
          <cell r="F574" t="str">
            <v>SS</v>
          </cell>
          <cell r="G574" t="str">
            <v>1F-F1</v>
          </cell>
          <cell r="H574" t="str">
            <v>3S</v>
          </cell>
          <cell r="I574" t="str">
            <v>28333-KAN-T400-C1</v>
          </cell>
          <cell r="J574" t="str">
            <v>SPRING KICK START</v>
          </cell>
          <cell r="K574">
            <v>0.66</v>
          </cell>
        </row>
        <row r="575">
          <cell r="B575">
            <v>569</v>
          </cell>
          <cell r="C575" t="str">
            <v>T_Honda</v>
          </cell>
          <cell r="D575" t="str">
            <v>n</v>
          </cell>
          <cell r="E575">
            <v>2</v>
          </cell>
          <cell r="F575" t="str">
            <v>TT</v>
          </cell>
          <cell r="G575" t="str">
            <v>1F-F1</v>
          </cell>
          <cell r="H575" t="str">
            <v>5T</v>
          </cell>
          <cell r="I575" t="str">
            <v>35357-KAN-9401</v>
          </cell>
          <cell r="J575" t="str">
            <v>SPRING STOP SWITCH</v>
          </cell>
          <cell r="K575">
            <v>2.09</v>
          </cell>
        </row>
        <row r="576">
          <cell r="B576">
            <v>570</v>
          </cell>
          <cell r="C576" t="str">
            <v>T_Honda</v>
          </cell>
          <cell r="D576" t="str">
            <v>n</v>
          </cell>
          <cell r="E576">
            <v>2</v>
          </cell>
          <cell r="F576" t="str">
            <v>TT</v>
          </cell>
          <cell r="G576" t="str">
            <v>2FFM-F2</v>
          </cell>
          <cell r="H576" t="str">
            <v>5T</v>
          </cell>
          <cell r="I576" t="str">
            <v>35357-KFE-7000</v>
          </cell>
          <cell r="J576" t="str">
            <v>SPRING, STOP SW.</v>
          </cell>
          <cell r="K576">
            <v>2.8</v>
          </cell>
        </row>
        <row r="577">
          <cell r="B577">
            <v>571</v>
          </cell>
          <cell r="C577" t="str">
            <v>T_Honda</v>
          </cell>
          <cell r="D577" t="str">
            <v>n</v>
          </cell>
          <cell r="E577">
            <v>2</v>
          </cell>
          <cell r="F577" t="str">
            <v>TT</v>
          </cell>
          <cell r="G577" t="str">
            <v>4S</v>
          </cell>
          <cell r="H577" t="str">
            <v>5T</v>
          </cell>
          <cell r="I577" t="str">
            <v>50502-KGH-9000</v>
          </cell>
          <cell r="J577" t="str">
            <v>SPRING ASSY MAIN STAND</v>
          </cell>
          <cell r="K577">
            <v>9.09</v>
          </cell>
        </row>
        <row r="578">
          <cell r="B578">
            <v>572</v>
          </cell>
          <cell r="C578" t="str">
            <v>T_Honda</v>
          </cell>
          <cell r="D578" t="str">
            <v>n</v>
          </cell>
          <cell r="E578">
            <v>2</v>
          </cell>
          <cell r="F578" t="str">
            <v>TT</v>
          </cell>
          <cell r="G578" t="str">
            <v>4S</v>
          </cell>
          <cell r="H578" t="str">
            <v>5T</v>
          </cell>
          <cell r="I578" t="str">
            <v>77234-GN5-9001</v>
          </cell>
          <cell r="J578" t="str">
            <v>SPRING SEAT CATCH</v>
          </cell>
          <cell r="K578">
            <v>1.0900000000000001</v>
          </cell>
        </row>
        <row r="579">
          <cell r="B579">
            <v>573</v>
          </cell>
          <cell r="C579" t="str">
            <v>T_Honda</v>
          </cell>
          <cell r="D579" t="str">
            <v>n</v>
          </cell>
          <cell r="E579">
            <v>2</v>
          </cell>
          <cell r="F579" t="str">
            <v>FL</v>
          </cell>
          <cell r="G579" t="str">
            <v>2FFM-F2</v>
          </cell>
          <cell r="H579" t="str">
            <v>1F-F1</v>
          </cell>
          <cell r="I579" t="str">
            <v>90441-KW7-9301</v>
          </cell>
          <cell r="J579" t="str">
            <v>PLATE BRG HOLD</v>
          </cell>
          <cell r="K579">
            <v>6.31</v>
          </cell>
        </row>
        <row r="580">
          <cell r="B580">
            <v>574</v>
          </cell>
          <cell r="C580" t="str">
            <v>T_Honda</v>
          </cell>
          <cell r="D580" t="str">
            <v>n</v>
          </cell>
          <cell r="E580">
            <v>2</v>
          </cell>
          <cell r="F580" t="str">
            <v>FL</v>
          </cell>
          <cell r="G580" t="str">
            <v>3S</v>
          </cell>
          <cell r="H580" t="str">
            <v>7SUB-KDK</v>
          </cell>
          <cell r="I580" t="str">
            <v>90442-GF6-0100</v>
          </cell>
          <cell r="J580" t="str">
            <v>WASHER, SEALING 7 MM.</v>
          </cell>
          <cell r="K580">
            <v>1.28</v>
          </cell>
        </row>
        <row r="581">
          <cell r="B581">
            <v>575</v>
          </cell>
          <cell r="C581" t="str">
            <v>T_Honda</v>
          </cell>
          <cell r="D581" t="str">
            <v>n</v>
          </cell>
          <cell r="E581">
            <v>2</v>
          </cell>
          <cell r="F581" t="str">
            <v>FL</v>
          </cell>
          <cell r="G581" t="str">
            <v>3S</v>
          </cell>
          <cell r="H581" t="str">
            <v>1F-F1</v>
          </cell>
          <cell r="I581" t="str">
            <v>90443-035-0003</v>
          </cell>
          <cell r="J581" t="str">
            <v>WASHER,A SEALING 6 MM.</v>
          </cell>
          <cell r="K581">
            <v>1.63</v>
          </cell>
        </row>
        <row r="582">
          <cell r="B582">
            <v>576</v>
          </cell>
          <cell r="C582" t="str">
            <v>T_Honda</v>
          </cell>
          <cell r="D582" t="str">
            <v>n</v>
          </cell>
          <cell r="E582">
            <v>2</v>
          </cell>
          <cell r="F582" t="str">
            <v>FL</v>
          </cell>
          <cell r="G582" t="str">
            <v>5T</v>
          </cell>
          <cell r="H582" t="str">
            <v>7SUB-KDK</v>
          </cell>
          <cell r="I582" t="str">
            <v>90443-GF6-0100</v>
          </cell>
          <cell r="J582" t="str">
            <v>WASHER A, SEALING 7 MM.</v>
          </cell>
          <cell r="K582">
            <v>1.37</v>
          </cell>
        </row>
        <row r="583">
          <cell r="B583">
            <v>577</v>
          </cell>
          <cell r="C583" t="str">
            <v>T_Honda</v>
          </cell>
          <cell r="D583" t="str">
            <v>n</v>
          </cell>
          <cell r="E583">
            <v>2</v>
          </cell>
          <cell r="F583" t="str">
            <v>FL</v>
          </cell>
          <cell r="G583" t="str">
            <v>2F-F2</v>
          </cell>
          <cell r="H583" t="str">
            <v>1F-F1</v>
          </cell>
          <cell r="I583" t="str">
            <v>90451-YAO-7900</v>
          </cell>
          <cell r="J583" t="str">
            <v>WASHER THRUST 6 MM.</v>
          </cell>
          <cell r="K583">
            <v>1.23</v>
          </cell>
        </row>
        <row r="584">
          <cell r="B584">
            <v>578</v>
          </cell>
          <cell r="C584" t="str">
            <v>T_Honda</v>
          </cell>
          <cell r="D584" t="str">
            <v>n</v>
          </cell>
          <cell r="E584">
            <v>2</v>
          </cell>
          <cell r="F584" t="str">
            <v>FL</v>
          </cell>
          <cell r="G584" t="str">
            <v>4S</v>
          </cell>
          <cell r="H584" t="str">
            <v>1F-F1</v>
          </cell>
          <cell r="I584" t="str">
            <v>90503-KGH-9000</v>
          </cell>
          <cell r="J584" t="str">
            <v>WASHER,STEERING STEM</v>
          </cell>
          <cell r="K584">
            <v>5.78</v>
          </cell>
        </row>
        <row r="585">
          <cell r="B585">
            <v>579</v>
          </cell>
          <cell r="C585" t="str">
            <v>T_Honda</v>
          </cell>
          <cell r="D585" t="str">
            <v>n</v>
          </cell>
          <cell r="E585">
            <v>2</v>
          </cell>
          <cell r="F585" t="str">
            <v>SS</v>
          </cell>
          <cell r="G585" t="str">
            <v>4S</v>
          </cell>
          <cell r="H585" t="str">
            <v>3S</v>
          </cell>
          <cell r="I585" t="str">
            <v>90551-883-0001</v>
          </cell>
          <cell r="J585" t="str">
            <v>SPRING PISTON PIN</v>
          </cell>
          <cell r="K585">
            <v>0.21</v>
          </cell>
        </row>
        <row r="586">
          <cell r="B586">
            <v>580</v>
          </cell>
          <cell r="C586" t="str">
            <v>T_Honda</v>
          </cell>
          <cell r="D586" t="str">
            <v>n</v>
          </cell>
          <cell r="E586">
            <v>2</v>
          </cell>
          <cell r="F586" t="str">
            <v>SS</v>
          </cell>
          <cell r="G586" t="str">
            <v>4S</v>
          </cell>
          <cell r="H586" t="str">
            <v>3S</v>
          </cell>
          <cell r="I586" t="str">
            <v>90602-ZE1-0001</v>
          </cell>
          <cell r="J586" t="str">
            <v>CLIP,GOV HOLDER</v>
          </cell>
          <cell r="K586">
            <v>0.26</v>
          </cell>
        </row>
        <row r="587">
          <cell r="B587">
            <v>581</v>
          </cell>
          <cell r="C587" t="str">
            <v>T_Honda</v>
          </cell>
          <cell r="D587" t="str">
            <v>n</v>
          </cell>
          <cell r="E587">
            <v>2</v>
          </cell>
          <cell r="F587" t="str">
            <v>TT</v>
          </cell>
          <cell r="G587" t="str">
            <v>3S</v>
          </cell>
          <cell r="H587" t="str">
            <v>5T</v>
          </cell>
          <cell r="I587" t="str">
            <v>95014-71102</v>
          </cell>
          <cell r="J587" t="str">
            <v>SPG.A, MAIN STAND</v>
          </cell>
          <cell r="K587">
            <v>7.16</v>
          </cell>
        </row>
        <row r="588">
          <cell r="B588">
            <v>582</v>
          </cell>
          <cell r="C588" t="str">
            <v>T_Kawa Motor</v>
          </cell>
          <cell r="D588" t="str">
            <v>a</v>
          </cell>
          <cell r="E588">
            <v>2</v>
          </cell>
          <cell r="F588" t="str">
            <v>LS</v>
          </cell>
          <cell r="G588" t="str">
            <v>4S</v>
          </cell>
          <cell r="H588" t="str">
            <v>6L</v>
          </cell>
          <cell r="I588" t="str">
            <v>49078-2006A</v>
          </cell>
          <cell r="J588" t="str">
            <v>SPRING ENG.VALVE</v>
          </cell>
          <cell r="K588">
            <v>3.15</v>
          </cell>
        </row>
        <row r="589">
          <cell r="B589">
            <v>583</v>
          </cell>
          <cell r="C589" t="str">
            <v>T_Kawa Motor</v>
          </cell>
          <cell r="D589" t="str">
            <v>a</v>
          </cell>
          <cell r="E589">
            <v>2</v>
          </cell>
          <cell r="F589" t="str">
            <v>LS</v>
          </cell>
          <cell r="G589" t="str">
            <v>4S</v>
          </cell>
          <cell r="H589" t="str">
            <v>6L</v>
          </cell>
          <cell r="I589" t="str">
            <v>49078-2051C</v>
          </cell>
          <cell r="J589" t="str">
            <v>SPRING ENG. VALVE</v>
          </cell>
          <cell r="K589">
            <v>1.95</v>
          </cell>
        </row>
        <row r="590">
          <cell r="B590">
            <v>584</v>
          </cell>
          <cell r="C590" t="str">
            <v>T_Kodoma</v>
          </cell>
          <cell r="D590" t="str">
            <v>w</v>
          </cell>
          <cell r="E590">
            <v>5</v>
          </cell>
          <cell r="F590" t="str">
            <v>FL</v>
          </cell>
          <cell r="G590" t="str">
            <v>3S</v>
          </cell>
          <cell r="H590" t="str">
            <v>1F-F1</v>
          </cell>
          <cell r="I590" t="str">
            <v>9607S-3A8</v>
          </cell>
          <cell r="J590" t="str">
            <v>ROLL   SPRING  600 mm.</v>
          </cell>
          <cell r="K590">
            <v>5.35</v>
          </cell>
        </row>
        <row r="591">
          <cell r="B591">
            <v>585</v>
          </cell>
          <cell r="C591" t="str">
            <v>T_Krungthai</v>
          </cell>
          <cell r="D591" t="str">
            <v>n</v>
          </cell>
          <cell r="E591">
            <v>1</v>
          </cell>
          <cell r="F591" t="str">
            <v>SS</v>
          </cell>
          <cell r="G591" t="str">
            <v>5TCC</v>
          </cell>
          <cell r="H591" t="str">
            <v>3ST</v>
          </cell>
          <cell r="I591" t="str">
            <v>T-001</v>
          </cell>
          <cell r="J591" t="str">
            <v>LOCK SPRING</v>
          </cell>
          <cell r="K591">
            <v>2</v>
          </cell>
        </row>
        <row r="592">
          <cell r="B592">
            <v>586</v>
          </cell>
          <cell r="C592" t="str">
            <v>T_Metal</v>
          </cell>
          <cell r="D592" t="str">
            <v>w</v>
          </cell>
          <cell r="E592">
            <v>1</v>
          </cell>
          <cell r="F592" t="str">
            <v>SS</v>
          </cell>
          <cell r="G592" t="str">
            <v>4S</v>
          </cell>
          <cell r="H592" t="str">
            <v>3S</v>
          </cell>
          <cell r="I592" t="str">
            <v>TMF-08</v>
          </cell>
          <cell r="J592" t="str">
            <v>SPRING</v>
          </cell>
          <cell r="K592">
            <v>0.8</v>
          </cell>
        </row>
        <row r="593">
          <cell r="B593">
            <v>587</v>
          </cell>
          <cell r="C593" t="str">
            <v>T_Metal</v>
          </cell>
          <cell r="D593" t="str">
            <v>w</v>
          </cell>
          <cell r="E593">
            <v>1</v>
          </cell>
          <cell r="F593" t="str">
            <v>SS</v>
          </cell>
          <cell r="G593" t="str">
            <v>6L</v>
          </cell>
          <cell r="H593" t="str">
            <v>3S</v>
          </cell>
          <cell r="I593" t="str">
            <v>TMF-09</v>
          </cell>
          <cell r="J593" t="str">
            <v>SPRING</v>
          </cell>
          <cell r="K593">
            <v>0.8</v>
          </cell>
        </row>
        <row r="594">
          <cell r="B594">
            <v>588</v>
          </cell>
          <cell r="C594" t="str">
            <v>T_Suzuki</v>
          </cell>
          <cell r="D594" t="str">
            <v>a</v>
          </cell>
          <cell r="E594">
            <v>2</v>
          </cell>
          <cell r="F594" t="str">
            <v>SS</v>
          </cell>
          <cell r="G594" t="str">
            <v>6L</v>
          </cell>
          <cell r="H594" t="str">
            <v>4S</v>
          </cell>
          <cell r="I594" t="str">
            <v>09440-02003</v>
          </cell>
          <cell r="J594" t="str">
            <v>SPRING ONE WAY CLUTCH</v>
          </cell>
          <cell r="K594">
            <v>0.65</v>
          </cell>
        </row>
        <row r="595">
          <cell r="B595">
            <v>589</v>
          </cell>
          <cell r="C595" t="str">
            <v>T_Suzuki</v>
          </cell>
          <cell r="D595" t="str">
            <v>a</v>
          </cell>
          <cell r="E595">
            <v>2</v>
          </cell>
          <cell r="F595" t="str">
            <v>SS</v>
          </cell>
          <cell r="G595" t="str">
            <v>3S</v>
          </cell>
          <cell r="H595" t="str">
            <v>3S</v>
          </cell>
          <cell r="I595" t="str">
            <v>09440-05005T</v>
          </cell>
          <cell r="J595" t="str">
            <v>SPRING, KICK STARTER</v>
          </cell>
          <cell r="K595">
            <v>0.23</v>
          </cell>
        </row>
        <row r="596">
          <cell r="B596">
            <v>590</v>
          </cell>
          <cell r="C596" t="str">
            <v>T_Suzuki</v>
          </cell>
          <cell r="D596" t="str">
            <v>a</v>
          </cell>
          <cell r="E596">
            <v>2</v>
          </cell>
          <cell r="F596" t="str">
            <v>SS</v>
          </cell>
          <cell r="G596" t="str">
            <v>6L</v>
          </cell>
          <cell r="H596" t="str">
            <v>3S</v>
          </cell>
          <cell r="I596" t="str">
            <v>09440-30007</v>
          </cell>
          <cell r="J596" t="str">
            <v>SPRING KICK STARTER</v>
          </cell>
          <cell r="K596">
            <v>1.22</v>
          </cell>
        </row>
        <row r="597">
          <cell r="B597">
            <v>591</v>
          </cell>
          <cell r="C597" t="str">
            <v>T_Suzuki</v>
          </cell>
          <cell r="D597" t="str">
            <v>a</v>
          </cell>
          <cell r="E597">
            <v>2</v>
          </cell>
          <cell r="F597" t="str">
            <v>SS</v>
          </cell>
          <cell r="G597" t="str">
            <v>3S</v>
          </cell>
          <cell r="H597" t="str">
            <v>3S</v>
          </cell>
          <cell r="I597" t="str">
            <v>09440-31002</v>
          </cell>
          <cell r="J597" t="str">
            <v>SPRING KICK STARTER</v>
          </cell>
          <cell r="K597">
            <v>1.18</v>
          </cell>
        </row>
        <row r="598">
          <cell r="B598">
            <v>592</v>
          </cell>
          <cell r="C598" t="str">
            <v>T_Suzuki</v>
          </cell>
          <cell r="D598" t="str">
            <v>a</v>
          </cell>
          <cell r="E598">
            <v>2</v>
          </cell>
          <cell r="F598" t="str">
            <v>SS</v>
          </cell>
          <cell r="G598" t="str">
            <v>5T</v>
          </cell>
          <cell r="H598" t="str">
            <v>3ST</v>
          </cell>
          <cell r="I598" t="str">
            <v>09440-32002</v>
          </cell>
          <cell r="J598" t="str">
            <v>SPRING KICK STARTER</v>
          </cell>
          <cell r="K598">
            <v>2.6</v>
          </cell>
        </row>
        <row r="599">
          <cell r="B599">
            <v>593</v>
          </cell>
          <cell r="C599" t="str">
            <v>T_Suzuki</v>
          </cell>
          <cell r="D599" t="str">
            <v>a</v>
          </cell>
          <cell r="E599">
            <v>2</v>
          </cell>
          <cell r="F599" t="str">
            <v>TT</v>
          </cell>
          <cell r="G599" t="str">
            <v>5T</v>
          </cell>
          <cell r="H599" t="str">
            <v>5ST-1</v>
          </cell>
          <cell r="I599" t="str">
            <v>09443-06053T</v>
          </cell>
          <cell r="J599" t="str">
            <v>SPRING</v>
          </cell>
          <cell r="K599">
            <v>0.79</v>
          </cell>
        </row>
        <row r="600">
          <cell r="B600">
            <v>594</v>
          </cell>
          <cell r="C600" t="str">
            <v>T_Suzuki</v>
          </cell>
          <cell r="D600" t="str">
            <v>a</v>
          </cell>
          <cell r="E600">
            <v>2</v>
          </cell>
          <cell r="F600" t="str">
            <v>TT</v>
          </cell>
          <cell r="G600" t="str">
            <v>5T</v>
          </cell>
          <cell r="H600" t="str">
            <v>5T</v>
          </cell>
          <cell r="I600" t="str">
            <v>09443-07026</v>
          </cell>
          <cell r="J600" t="str">
            <v>SPRING REAR SHAFT CAM</v>
          </cell>
          <cell r="K600">
            <v>1.31</v>
          </cell>
        </row>
        <row r="601">
          <cell r="B601">
            <v>595</v>
          </cell>
          <cell r="C601" t="str">
            <v>T_Suzuki</v>
          </cell>
          <cell r="D601" t="str">
            <v>a</v>
          </cell>
          <cell r="E601">
            <v>2</v>
          </cell>
          <cell r="F601" t="str">
            <v>TT</v>
          </cell>
          <cell r="G601" t="str">
            <v>6L</v>
          </cell>
          <cell r="H601" t="str">
            <v>5T</v>
          </cell>
          <cell r="I601" t="str">
            <v>09443-07042</v>
          </cell>
          <cell r="J601" t="str">
            <v>SPRING</v>
          </cell>
          <cell r="K601">
            <v>1.97</v>
          </cell>
        </row>
        <row r="602">
          <cell r="B602">
            <v>596</v>
          </cell>
          <cell r="C602" t="str">
            <v>T_Suzuki</v>
          </cell>
          <cell r="D602" t="str">
            <v>a</v>
          </cell>
          <cell r="E602">
            <v>2</v>
          </cell>
          <cell r="F602" t="str">
            <v>TT</v>
          </cell>
          <cell r="G602" t="str">
            <v>3S</v>
          </cell>
          <cell r="H602" t="str">
            <v>5T</v>
          </cell>
          <cell r="I602" t="str">
            <v>09443-08001</v>
          </cell>
          <cell r="J602" t="str">
            <v>SPRING CLUTCH RELEASE</v>
          </cell>
          <cell r="K602">
            <v>1.59</v>
          </cell>
        </row>
        <row r="603">
          <cell r="B603">
            <v>597</v>
          </cell>
          <cell r="C603" t="str">
            <v>T_Suzuki</v>
          </cell>
          <cell r="D603" t="str">
            <v>a</v>
          </cell>
          <cell r="E603">
            <v>2</v>
          </cell>
          <cell r="F603" t="str">
            <v>TT</v>
          </cell>
          <cell r="G603" t="str">
            <v>3S</v>
          </cell>
          <cell r="H603" t="str">
            <v>5ST-1</v>
          </cell>
          <cell r="I603" t="str">
            <v>09443-09039</v>
          </cell>
          <cell r="J603" t="str">
            <v>SPRING STOPPER ARM</v>
          </cell>
          <cell r="K603">
            <v>1.81</v>
          </cell>
        </row>
        <row r="604">
          <cell r="B604">
            <v>598</v>
          </cell>
          <cell r="C604" t="str">
            <v>T_Suzuki</v>
          </cell>
          <cell r="D604" t="str">
            <v>a</v>
          </cell>
          <cell r="E604">
            <v>2</v>
          </cell>
          <cell r="F604" t="str">
            <v>TT</v>
          </cell>
          <cell r="G604" t="str">
            <v>3S</v>
          </cell>
          <cell r="H604" t="str">
            <v>5TL</v>
          </cell>
          <cell r="I604" t="str">
            <v>09443-13011</v>
          </cell>
          <cell r="J604" t="str">
            <v>SPRING KICK DRIVE</v>
          </cell>
          <cell r="K604">
            <v>1.28</v>
          </cell>
        </row>
        <row r="605">
          <cell r="B605">
            <v>599</v>
          </cell>
          <cell r="C605" t="str">
            <v>T_Suzuki</v>
          </cell>
          <cell r="D605" t="str">
            <v>a</v>
          </cell>
          <cell r="E605">
            <v>2</v>
          </cell>
          <cell r="F605" t="str">
            <v>TT</v>
          </cell>
          <cell r="G605" t="str">
            <v>3S</v>
          </cell>
          <cell r="H605" t="str">
            <v>5T</v>
          </cell>
          <cell r="I605" t="str">
            <v>09443-14025</v>
          </cell>
          <cell r="J605" t="str">
            <v>SPRING BRAKE PEDAL</v>
          </cell>
          <cell r="K605">
            <v>2.0699999999999998</v>
          </cell>
        </row>
        <row r="606">
          <cell r="B606">
            <v>600</v>
          </cell>
          <cell r="C606" t="str">
            <v>T_Suzuki</v>
          </cell>
          <cell r="D606" t="str">
            <v>a</v>
          </cell>
          <cell r="E606">
            <v>2</v>
          </cell>
          <cell r="F606" t="str">
            <v>SS</v>
          </cell>
          <cell r="G606" t="str">
            <v>3S</v>
          </cell>
          <cell r="H606" t="str">
            <v>3S</v>
          </cell>
          <cell r="I606" t="str">
            <v>37153-31C00</v>
          </cell>
          <cell r="J606" t="str">
            <v>SPRING</v>
          </cell>
          <cell r="K606">
            <v>0.65</v>
          </cell>
        </row>
        <row r="607">
          <cell r="B607">
            <v>601</v>
          </cell>
          <cell r="C607" t="str">
            <v>T_Toshiba</v>
          </cell>
          <cell r="D607" t="str">
            <v>t</v>
          </cell>
          <cell r="E607">
            <v>3</v>
          </cell>
          <cell r="F607" t="str">
            <v>SS</v>
          </cell>
          <cell r="G607" t="str">
            <v>3S</v>
          </cell>
          <cell r="H607" t="str">
            <v>3S</v>
          </cell>
          <cell r="I607" t="str">
            <v>CL427001</v>
          </cell>
          <cell r="J607" t="str">
            <v>OUTER SPRING</v>
          </cell>
          <cell r="K607">
            <v>3.8</v>
          </cell>
        </row>
        <row r="608">
          <cell r="B608">
            <v>602</v>
          </cell>
          <cell r="C608" t="str">
            <v>T_Toshiba</v>
          </cell>
          <cell r="D608" t="str">
            <v>t</v>
          </cell>
          <cell r="E608">
            <v>3</v>
          </cell>
          <cell r="F608" t="str">
            <v>SS</v>
          </cell>
          <cell r="G608" t="str">
            <v>4S</v>
          </cell>
          <cell r="H608" t="str">
            <v>3S</v>
          </cell>
          <cell r="I608" t="str">
            <v>CL427100</v>
          </cell>
          <cell r="J608" t="str">
            <v>INNER SPRING</v>
          </cell>
          <cell r="K608">
            <v>2</v>
          </cell>
        </row>
        <row r="609">
          <cell r="B609">
            <v>603</v>
          </cell>
          <cell r="C609" t="str">
            <v>T_Toshiba</v>
          </cell>
          <cell r="D609" t="str">
            <v>t</v>
          </cell>
          <cell r="E609">
            <v>3</v>
          </cell>
          <cell r="F609" t="str">
            <v>TT</v>
          </cell>
          <cell r="G609" t="str">
            <v>3S</v>
          </cell>
          <cell r="H609" t="str">
            <v>5TC</v>
          </cell>
          <cell r="I609" t="str">
            <v>CL428202</v>
          </cell>
          <cell r="J609" t="str">
            <v>TORSION SPRING</v>
          </cell>
          <cell r="K609">
            <v>0.46</v>
          </cell>
        </row>
        <row r="610">
          <cell r="B610">
            <v>604</v>
          </cell>
          <cell r="C610" t="str">
            <v>T_Toshiba</v>
          </cell>
          <cell r="D610" t="str">
            <v>t</v>
          </cell>
          <cell r="E610">
            <v>3</v>
          </cell>
          <cell r="F610" t="str">
            <v>SS</v>
          </cell>
          <cell r="G610" t="str">
            <v>3S</v>
          </cell>
          <cell r="H610" t="str">
            <v>3S</v>
          </cell>
          <cell r="I610" t="str">
            <v>CL875000</v>
          </cell>
          <cell r="J610" t="str">
            <v>HOOK SPRING</v>
          </cell>
          <cell r="K610">
            <v>1</v>
          </cell>
        </row>
        <row r="611">
          <cell r="B611">
            <v>605</v>
          </cell>
          <cell r="C611" t="str">
            <v>T_Toshiba</v>
          </cell>
          <cell r="D611" t="str">
            <v>t</v>
          </cell>
          <cell r="E611">
            <v>3</v>
          </cell>
          <cell r="F611" t="str">
            <v>SS</v>
          </cell>
          <cell r="H611" t="str">
            <v>4S</v>
          </cell>
          <cell r="I611" t="str">
            <v>FL1045</v>
          </cell>
          <cell r="J611" t="str">
            <v>SPRING (KNOB)</v>
          </cell>
          <cell r="K611">
            <v>0.25</v>
          </cell>
        </row>
        <row r="612">
          <cell r="B612">
            <v>606</v>
          </cell>
          <cell r="C612" t="str">
            <v>T_Toshiba</v>
          </cell>
          <cell r="D612" t="str">
            <v>t</v>
          </cell>
          <cell r="E612">
            <v>3</v>
          </cell>
          <cell r="F612" t="str">
            <v>SS</v>
          </cell>
          <cell r="H612" t="str">
            <v>4S</v>
          </cell>
          <cell r="I612" t="str">
            <v>FL1055</v>
          </cell>
          <cell r="J612" t="str">
            <v>SPRING (PINIOR)</v>
          </cell>
          <cell r="K612">
            <v>0.3</v>
          </cell>
        </row>
        <row r="613">
          <cell r="B613">
            <v>607</v>
          </cell>
          <cell r="C613" t="str">
            <v>T_Toshiba</v>
          </cell>
          <cell r="D613" t="str">
            <v>t</v>
          </cell>
          <cell r="E613">
            <v>3</v>
          </cell>
          <cell r="F613" t="str">
            <v>FM</v>
          </cell>
          <cell r="H613" t="str">
            <v>2FFM-F2</v>
          </cell>
          <cell r="I613" t="str">
            <v>FL1325</v>
          </cell>
          <cell r="J613" t="str">
            <v>DOUBLE WASHER</v>
          </cell>
          <cell r="K613">
            <v>2.06</v>
          </cell>
        </row>
        <row r="614">
          <cell r="B614">
            <v>608</v>
          </cell>
          <cell r="C614" t="str">
            <v>T_Toshiba</v>
          </cell>
          <cell r="D614" t="str">
            <v>t</v>
          </cell>
          <cell r="E614">
            <v>3</v>
          </cell>
          <cell r="F614" t="str">
            <v>SS</v>
          </cell>
          <cell r="G614" t="str">
            <v>6L</v>
          </cell>
          <cell r="H614" t="str">
            <v>3S</v>
          </cell>
          <cell r="I614" t="str">
            <v>FL1860</v>
          </cell>
          <cell r="J614" t="str">
            <v>SPRING (ANGLE)</v>
          </cell>
          <cell r="K614">
            <v>0.66</v>
          </cell>
        </row>
        <row r="615">
          <cell r="B615">
            <v>609</v>
          </cell>
          <cell r="C615" t="str">
            <v>T_Toshiba</v>
          </cell>
          <cell r="D615" t="str">
            <v>t</v>
          </cell>
          <cell r="E615">
            <v>3</v>
          </cell>
          <cell r="F615" t="str">
            <v>SS</v>
          </cell>
          <cell r="G615" t="str">
            <v>5T</v>
          </cell>
          <cell r="H615" t="str">
            <v>3S</v>
          </cell>
          <cell r="I615" t="str">
            <v>FL1885</v>
          </cell>
          <cell r="J615" t="str">
            <v>SPRING (NECK)</v>
          </cell>
          <cell r="K615">
            <v>1.27</v>
          </cell>
        </row>
        <row r="616">
          <cell r="B616">
            <v>610</v>
          </cell>
          <cell r="C616" t="str">
            <v>T_Toshiba</v>
          </cell>
          <cell r="D616" t="str">
            <v>t</v>
          </cell>
          <cell r="E616">
            <v>3</v>
          </cell>
          <cell r="F616" t="str">
            <v>TT</v>
          </cell>
          <cell r="G616" t="str">
            <v>5TCC</v>
          </cell>
          <cell r="H616" t="str">
            <v>5T</v>
          </cell>
          <cell r="I616" t="str">
            <v>FL2005</v>
          </cell>
          <cell r="J616" t="str">
            <v>BALANCE SPRING</v>
          </cell>
          <cell r="K616">
            <v>2.79</v>
          </cell>
        </row>
        <row r="617">
          <cell r="B617">
            <v>611</v>
          </cell>
          <cell r="C617" t="str">
            <v>T_Toshiba</v>
          </cell>
          <cell r="D617" t="str">
            <v>t</v>
          </cell>
          <cell r="E617">
            <v>3</v>
          </cell>
          <cell r="F617" t="str">
            <v>FS</v>
          </cell>
          <cell r="H617" t="str">
            <v>2F-F2</v>
          </cell>
          <cell r="I617" t="str">
            <v>FL3885</v>
          </cell>
          <cell r="J617" t="str">
            <v>BEARING SPRING</v>
          </cell>
          <cell r="K617">
            <v>1.22</v>
          </cell>
        </row>
        <row r="618">
          <cell r="B618">
            <v>612</v>
          </cell>
          <cell r="C618" t="str">
            <v>T_Toshiba</v>
          </cell>
          <cell r="D618" t="str">
            <v>t</v>
          </cell>
          <cell r="E618">
            <v>3</v>
          </cell>
          <cell r="F618" t="str">
            <v>SS</v>
          </cell>
          <cell r="G618" t="str">
            <v>3S</v>
          </cell>
          <cell r="H618" t="str">
            <v>4S</v>
          </cell>
          <cell r="I618" t="str">
            <v>FL4015</v>
          </cell>
          <cell r="J618" t="str">
            <v>SPRING (LEVER)</v>
          </cell>
          <cell r="K618">
            <v>0.31</v>
          </cell>
        </row>
        <row r="619">
          <cell r="B619">
            <v>613</v>
          </cell>
          <cell r="C619" t="str">
            <v>T_Toshiba</v>
          </cell>
          <cell r="D619" t="str">
            <v>t</v>
          </cell>
          <cell r="E619">
            <v>3</v>
          </cell>
          <cell r="F619" t="str">
            <v>SS</v>
          </cell>
          <cell r="G619" t="str">
            <v>4S</v>
          </cell>
          <cell r="H619" t="str">
            <v>3ST</v>
          </cell>
          <cell r="I619" t="str">
            <v>PL5242</v>
          </cell>
          <cell r="J619" t="str">
            <v>SPRING CHECK VALVE</v>
          </cell>
          <cell r="K619">
            <v>4.5</v>
          </cell>
        </row>
        <row r="620">
          <cell r="B620">
            <v>614</v>
          </cell>
          <cell r="C620" t="str">
            <v>T_Toshiba</v>
          </cell>
          <cell r="D620" t="str">
            <v>t</v>
          </cell>
          <cell r="E620">
            <v>3</v>
          </cell>
          <cell r="F620" t="str">
            <v>SS</v>
          </cell>
          <cell r="G620" t="str">
            <v>4S</v>
          </cell>
          <cell r="H620" t="str">
            <v>3ST</v>
          </cell>
          <cell r="I620" t="str">
            <v>PL5307</v>
          </cell>
          <cell r="J620" t="str">
            <v>SPRING LARGE</v>
          </cell>
          <cell r="K620">
            <v>4</v>
          </cell>
        </row>
        <row r="621">
          <cell r="B621">
            <v>615</v>
          </cell>
          <cell r="C621" t="str">
            <v>T_Toshiba</v>
          </cell>
          <cell r="D621" t="str">
            <v>t</v>
          </cell>
          <cell r="E621">
            <v>3</v>
          </cell>
          <cell r="F621" t="str">
            <v>SS</v>
          </cell>
          <cell r="G621" t="str">
            <v>3S</v>
          </cell>
          <cell r="H621" t="str">
            <v>3ST</v>
          </cell>
          <cell r="I621" t="str">
            <v>PL5308</v>
          </cell>
          <cell r="J621" t="str">
            <v>SPRING SMALL</v>
          </cell>
          <cell r="K621">
            <v>3.15</v>
          </cell>
        </row>
        <row r="622">
          <cell r="B622">
            <v>616</v>
          </cell>
          <cell r="C622" t="str">
            <v>T_Toyo Denso</v>
          </cell>
          <cell r="D622" t="str">
            <v>n</v>
          </cell>
          <cell r="E622">
            <v>2</v>
          </cell>
          <cell r="F622" t="str">
            <v>SS</v>
          </cell>
          <cell r="G622" t="str">
            <v>3S</v>
          </cell>
          <cell r="H622" t="str">
            <v>4S</v>
          </cell>
          <cell r="I622" t="str">
            <v>S02265</v>
          </cell>
          <cell r="J622" t="str">
            <v>SPRING</v>
          </cell>
          <cell r="K622">
            <v>0.17</v>
          </cell>
        </row>
        <row r="623">
          <cell r="B623">
            <v>617</v>
          </cell>
          <cell r="C623" t="str">
            <v>T_Toyo Denso</v>
          </cell>
          <cell r="D623" t="str">
            <v>n</v>
          </cell>
          <cell r="E623">
            <v>2</v>
          </cell>
          <cell r="F623" t="str">
            <v>SS</v>
          </cell>
          <cell r="G623" t="str">
            <v>3S</v>
          </cell>
          <cell r="H623" t="str">
            <v>4ST</v>
          </cell>
          <cell r="I623" t="str">
            <v>S02266</v>
          </cell>
          <cell r="J623" t="str">
            <v>SPRING</v>
          </cell>
          <cell r="K623">
            <v>0.19</v>
          </cell>
        </row>
        <row r="624">
          <cell r="B624">
            <v>618</v>
          </cell>
          <cell r="C624" t="str">
            <v>T_Toyo Denso</v>
          </cell>
          <cell r="D624" t="str">
            <v>n</v>
          </cell>
          <cell r="E624">
            <v>2</v>
          </cell>
          <cell r="F624" t="str">
            <v>SS</v>
          </cell>
          <cell r="G624" t="str">
            <v>2FFM-F2</v>
          </cell>
          <cell r="H624" t="str">
            <v>4S</v>
          </cell>
          <cell r="I624" t="str">
            <v>S02457</v>
          </cell>
          <cell r="J624" t="str">
            <v>SPRING</v>
          </cell>
          <cell r="K624">
            <v>0.28999999999999998</v>
          </cell>
        </row>
        <row r="625">
          <cell r="B625">
            <v>619</v>
          </cell>
          <cell r="C625" t="str">
            <v>T_Yamaha</v>
          </cell>
          <cell r="D625" t="str">
            <v>a</v>
          </cell>
          <cell r="E625">
            <v>2</v>
          </cell>
          <cell r="F625" t="str">
            <v>TT</v>
          </cell>
          <cell r="H625" t="str">
            <v>5T</v>
          </cell>
          <cell r="I625" t="str">
            <v>5HV-E8337-00</v>
          </cell>
          <cell r="J625" t="str">
            <v>SPRING TENSION</v>
          </cell>
          <cell r="K625">
            <v>3.7</v>
          </cell>
        </row>
        <row r="626">
          <cell r="B626">
            <v>620</v>
          </cell>
          <cell r="C626" t="str">
            <v>T_Yamaha</v>
          </cell>
          <cell r="D626" t="str">
            <v>a</v>
          </cell>
          <cell r="E626">
            <v>2</v>
          </cell>
          <cell r="F626" t="str">
            <v>SS</v>
          </cell>
          <cell r="G626" t="str">
            <v>7SUB-TNC</v>
          </cell>
          <cell r="H626" t="str">
            <v>4S</v>
          </cell>
          <cell r="I626" t="str">
            <v>90501-06022-00-1E</v>
          </cell>
          <cell r="J626" t="str">
            <v>SPRING COMPRESSION</v>
          </cell>
          <cell r="K626">
            <v>0.8</v>
          </cell>
        </row>
        <row r="627">
          <cell r="B627">
            <v>621</v>
          </cell>
          <cell r="C627" t="str">
            <v>T_Yamaha</v>
          </cell>
          <cell r="D627" t="str">
            <v>a</v>
          </cell>
          <cell r="E627">
            <v>2</v>
          </cell>
          <cell r="F627" t="str">
            <v>SS</v>
          </cell>
          <cell r="G627" t="str">
            <v>6L</v>
          </cell>
          <cell r="H627" t="str">
            <v>4S</v>
          </cell>
          <cell r="I627" t="str">
            <v>90501-071E3-00-1E</v>
          </cell>
          <cell r="J627" t="str">
            <v>SPRING COMPRESSION</v>
          </cell>
          <cell r="K627">
            <v>0.5</v>
          </cell>
        </row>
        <row r="628">
          <cell r="B628">
            <v>622</v>
          </cell>
          <cell r="C628" t="str">
            <v>T_Yamaha</v>
          </cell>
          <cell r="D628" t="str">
            <v>a</v>
          </cell>
          <cell r="E628">
            <v>2</v>
          </cell>
          <cell r="F628" t="str">
            <v>SS</v>
          </cell>
          <cell r="G628" t="str">
            <v>6LSTOP</v>
          </cell>
          <cell r="H628" t="str">
            <v>3S</v>
          </cell>
          <cell r="I628" t="str">
            <v>90501-10073</v>
          </cell>
          <cell r="J628" t="str">
            <v>SPRING, COMPRESSION</v>
          </cell>
          <cell r="K628">
            <v>1.7</v>
          </cell>
        </row>
        <row r="629">
          <cell r="B629">
            <v>623</v>
          </cell>
          <cell r="C629" t="str">
            <v>T_Yamaha</v>
          </cell>
          <cell r="D629" t="str">
            <v>a</v>
          </cell>
          <cell r="E629">
            <v>2</v>
          </cell>
          <cell r="F629" t="str">
            <v>TT</v>
          </cell>
          <cell r="G629" t="str">
            <v>6LSTOP</v>
          </cell>
          <cell r="H629" t="str">
            <v>5T</v>
          </cell>
          <cell r="I629" t="str">
            <v>90508-26016</v>
          </cell>
          <cell r="J629" t="str">
            <v>SPRING TORSION</v>
          </cell>
          <cell r="K629">
            <v>8.57</v>
          </cell>
        </row>
        <row r="630">
          <cell r="B630">
            <v>624</v>
          </cell>
          <cell r="C630" t="str">
            <v>TAI</v>
          </cell>
          <cell r="D630" t="str">
            <v>a</v>
          </cell>
          <cell r="E630">
            <v>1</v>
          </cell>
          <cell r="F630" t="str">
            <v>LS</v>
          </cell>
          <cell r="G630" t="str">
            <v>6LSTOP</v>
          </cell>
          <cell r="H630" t="str">
            <v>6L-VALVE</v>
          </cell>
          <cell r="I630" t="str">
            <v>13203 7M600</v>
          </cell>
          <cell r="J630" t="str">
            <v>SPRING VALVE</v>
          </cell>
          <cell r="K630">
            <v>11.34</v>
          </cell>
        </row>
        <row r="631">
          <cell r="B631">
            <v>625</v>
          </cell>
          <cell r="C631" t="str">
            <v>TAI</v>
          </cell>
          <cell r="D631" t="str">
            <v>a</v>
          </cell>
          <cell r="E631">
            <v>1</v>
          </cell>
          <cell r="F631" t="str">
            <v>LS</v>
          </cell>
          <cell r="G631" t="str">
            <v>6LSTOP</v>
          </cell>
          <cell r="H631" t="str">
            <v>6L-VALVE</v>
          </cell>
          <cell r="I631" t="str">
            <v>13203 7M600A</v>
          </cell>
          <cell r="J631" t="str">
            <v>SPRING VALVE</v>
          </cell>
          <cell r="K631">
            <v>11.92</v>
          </cell>
        </row>
        <row r="632">
          <cell r="B632">
            <v>626</v>
          </cell>
          <cell r="C632" t="str">
            <v>TAI</v>
          </cell>
          <cell r="D632" t="str">
            <v>a</v>
          </cell>
          <cell r="E632">
            <v>1</v>
          </cell>
          <cell r="F632" t="str">
            <v>LS</v>
          </cell>
          <cell r="G632" t="str">
            <v>6LSTOP</v>
          </cell>
          <cell r="H632" t="str">
            <v>6L-VALVE</v>
          </cell>
          <cell r="I632" t="str">
            <v>13203-31U00</v>
          </cell>
          <cell r="J632" t="str">
            <v>SPRING VALVE</v>
          </cell>
          <cell r="K632">
            <v>12.62</v>
          </cell>
        </row>
        <row r="633">
          <cell r="B633">
            <v>627</v>
          </cell>
          <cell r="C633" t="str">
            <v>TAI</v>
          </cell>
          <cell r="D633" t="str">
            <v>a</v>
          </cell>
          <cell r="E633">
            <v>1</v>
          </cell>
          <cell r="F633" t="str">
            <v>LS</v>
          </cell>
          <cell r="H633" t="str">
            <v>CKD</v>
          </cell>
          <cell r="I633" t="str">
            <v>13203-38U00</v>
          </cell>
          <cell r="J633" t="str">
            <v>SPRING VALVE</v>
          </cell>
          <cell r="K633">
            <v>24.91</v>
          </cell>
        </row>
        <row r="634">
          <cell r="B634">
            <v>628</v>
          </cell>
          <cell r="C634" t="str">
            <v>TAI</v>
          </cell>
          <cell r="D634" t="str">
            <v>a</v>
          </cell>
          <cell r="E634">
            <v>1</v>
          </cell>
          <cell r="F634" t="str">
            <v>LS</v>
          </cell>
          <cell r="G634" t="str">
            <v>5ST-2</v>
          </cell>
          <cell r="H634" t="str">
            <v>6L-VALVE</v>
          </cell>
          <cell r="I634" t="str">
            <v>13203-53Y00</v>
          </cell>
          <cell r="J634" t="str">
            <v>SPRING VALVE(GA16DS)</v>
          </cell>
          <cell r="K634">
            <v>11.79</v>
          </cell>
        </row>
        <row r="635">
          <cell r="B635">
            <v>629</v>
          </cell>
          <cell r="C635" t="str">
            <v>TAI</v>
          </cell>
          <cell r="D635" t="str">
            <v>a</v>
          </cell>
          <cell r="E635">
            <v>1</v>
          </cell>
          <cell r="F635" t="str">
            <v>LS</v>
          </cell>
          <cell r="G635" t="str">
            <v>5T</v>
          </cell>
          <cell r="H635" t="str">
            <v>6L-VALVE</v>
          </cell>
          <cell r="I635" t="str">
            <v>13203-54T01</v>
          </cell>
          <cell r="J635" t="str">
            <v>VALVE SPRING</v>
          </cell>
          <cell r="K635">
            <v>22.55</v>
          </cell>
        </row>
        <row r="636">
          <cell r="B636">
            <v>630</v>
          </cell>
          <cell r="C636" t="str">
            <v>TAI</v>
          </cell>
          <cell r="D636" t="str">
            <v>a</v>
          </cell>
          <cell r="E636">
            <v>1</v>
          </cell>
          <cell r="F636" t="str">
            <v>LS</v>
          </cell>
          <cell r="G636" t="str">
            <v>3ST</v>
          </cell>
          <cell r="H636" t="str">
            <v>6LSTOP</v>
          </cell>
          <cell r="I636" t="str">
            <v>13211 40F01</v>
          </cell>
          <cell r="J636" t="str">
            <v>SPRING VALVE</v>
          </cell>
          <cell r="K636">
            <v>32.409999999999997</v>
          </cell>
        </row>
        <row r="637">
          <cell r="B637">
            <v>631</v>
          </cell>
          <cell r="C637" t="str">
            <v>TAI</v>
          </cell>
          <cell r="D637" t="str">
            <v>a</v>
          </cell>
          <cell r="E637">
            <v>1</v>
          </cell>
          <cell r="F637" t="str">
            <v>LS</v>
          </cell>
          <cell r="G637" t="str">
            <v>3ST</v>
          </cell>
          <cell r="H637" t="str">
            <v>6LSTOP</v>
          </cell>
          <cell r="I637" t="str">
            <v>13211 40F11</v>
          </cell>
          <cell r="J637" t="str">
            <v>SPRING VALVE</v>
          </cell>
          <cell r="K637">
            <v>37.86</v>
          </cell>
        </row>
        <row r="638">
          <cell r="B638">
            <v>632</v>
          </cell>
          <cell r="C638" t="str">
            <v>Takahashi</v>
          </cell>
          <cell r="D638" t="str">
            <v>g</v>
          </cell>
          <cell r="E638">
            <v>4</v>
          </cell>
          <cell r="F638" t="str">
            <v>FM</v>
          </cell>
          <cell r="G638" t="str">
            <v>3ST</v>
          </cell>
          <cell r="H638" t="str">
            <v>2FFM-F2</v>
          </cell>
          <cell r="I638" t="str">
            <v>QB1-3896-00T</v>
          </cell>
          <cell r="J638" t="str">
            <v>GUIDE SPRING</v>
          </cell>
          <cell r="K638">
            <v>1.28</v>
          </cell>
        </row>
        <row r="639">
          <cell r="B639">
            <v>633</v>
          </cell>
          <cell r="C639" t="str">
            <v>Tanaka</v>
          </cell>
          <cell r="D639" t="str">
            <v>t</v>
          </cell>
          <cell r="E639">
            <v>5</v>
          </cell>
          <cell r="F639" t="str">
            <v>LS</v>
          </cell>
          <cell r="G639" t="str">
            <v>4ST</v>
          </cell>
          <cell r="H639" t="str">
            <v>6L</v>
          </cell>
          <cell r="I639" t="str">
            <v>A224</v>
          </cell>
          <cell r="J639" t="str">
            <v>VENUS OG B. SPRING</v>
          </cell>
          <cell r="K639">
            <v>5.78</v>
          </cell>
        </row>
        <row r="640">
          <cell r="B640">
            <v>634</v>
          </cell>
          <cell r="C640" t="str">
            <v>Tanaka</v>
          </cell>
          <cell r="D640" t="str">
            <v>t</v>
          </cell>
          <cell r="E640">
            <v>5</v>
          </cell>
          <cell r="F640" t="str">
            <v>LS</v>
          </cell>
          <cell r="G640" t="str">
            <v>3S</v>
          </cell>
          <cell r="H640" t="str">
            <v>6LSTOP</v>
          </cell>
          <cell r="I640" t="str">
            <v>A308</v>
          </cell>
          <cell r="J640" t="str">
            <v>MASTER LINE OG B. SPRING</v>
          </cell>
          <cell r="K640">
            <v>4.8899999999999997</v>
          </cell>
        </row>
        <row r="641">
          <cell r="B641">
            <v>635</v>
          </cell>
          <cell r="C641" t="str">
            <v>Tanaka</v>
          </cell>
          <cell r="D641" t="str">
            <v>t</v>
          </cell>
          <cell r="E641">
            <v>5</v>
          </cell>
          <cell r="F641" t="str">
            <v>LS</v>
          </cell>
          <cell r="G641" t="str">
            <v>6L</v>
          </cell>
          <cell r="H641" t="str">
            <v>6LSTOP</v>
          </cell>
          <cell r="I641" t="str">
            <v>A310</v>
          </cell>
          <cell r="J641" t="str">
            <v>MASTER LINE A B. SPRING</v>
          </cell>
          <cell r="K641">
            <v>4.0599999999999996</v>
          </cell>
        </row>
        <row r="642">
          <cell r="B642">
            <v>636</v>
          </cell>
          <cell r="C642" t="str">
            <v>Tanaka</v>
          </cell>
          <cell r="D642" t="str">
            <v>t</v>
          </cell>
          <cell r="E642">
            <v>5</v>
          </cell>
          <cell r="F642" t="str">
            <v>LS</v>
          </cell>
          <cell r="G642" t="str">
            <v>3S</v>
          </cell>
          <cell r="H642" t="str">
            <v>2L</v>
          </cell>
          <cell r="I642" t="str">
            <v>A404</v>
          </cell>
          <cell r="J642" t="str">
            <v>MASTER 510 AC B. SPRING</v>
          </cell>
          <cell r="K642">
            <v>4.7</v>
          </cell>
        </row>
        <row r="643">
          <cell r="B643">
            <v>637</v>
          </cell>
          <cell r="C643" t="str">
            <v>Tanaka</v>
          </cell>
          <cell r="D643" t="str">
            <v>t</v>
          </cell>
          <cell r="E643">
            <v>5</v>
          </cell>
          <cell r="F643" t="str">
            <v>SS</v>
          </cell>
          <cell r="G643" t="str">
            <v>3S</v>
          </cell>
          <cell r="H643" t="str">
            <v>3ST</v>
          </cell>
          <cell r="I643" t="str">
            <v>A480-1</v>
          </cell>
          <cell r="J643" t="str">
            <v>SMASH OG SAFETY VALVE</v>
          </cell>
          <cell r="K643">
            <v>0.76</v>
          </cell>
        </row>
        <row r="644">
          <cell r="B644">
            <v>638</v>
          </cell>
          <cell r="C644" t="str">
            <v>Tanaka</v>
          </cell>
          <cell r="D644" t="str">
            <v>t</v>
          </cell>
          <cell r="E644">
            <v>5</v>
          </cell>
          <cell r="F644" t="str">
            <v>SS</v>
          </cell>
          <cell r="G644" t="str">
            <v>3S</v>
          </cell>
          <cell r="H644" t="str">
            <v>3ST</v>
          </cell>
          <cell r="I644" t="str">
            <v>A506</v>
          </cell>
          <cell r="J644" t="str">
            <v>MASTER A S. SPRING</v>
          </cell>
          <cell r="K644">
            <v>1.24</v>
          </cell>
        </row>
        <row r="645">
          <cell r="B645">
            <v>639</v>
          </cell>
          <cell r="C645" t="str">
            <v>Tanaka</v>
          </cell>
          <cell r="D645" t="str">
            <v>t</v>
          </cell>
          <cell r="E645">
            <v>5</v>
          </cell>
          <cell r="F645" t="str">
            <v>SS</v>
          </cell>
          <cell r="G645" t="str">
            <v>5T</v>
          </cell>
          <cell r="H645" t="str">
            <v>3ST</v>
          </cell>
          <cell r="I645" t="str">
            <v>A526</v>
          </cell>
          <cell r="J645" t="str">
            <v>MASTER OG S. V. SPRING</v>
          </cell>
          <cell r="K645">
            <v>1.21</v>
          </cell>
        </row>
        <row r="646">
          <cell r="B646">
            <v>640</v>
          </cell>
          <cell r="C646" t="str">
            <v>Tanaka</v>
          </cell>
          <cell r="D646" t="str">
            <v>t</v>
          </cell>
          <cell r="E646">
            <v>5</v>
          </cell>
          <cell r="F646" t="str">
            <v>SS</v>
          </cell>
          <cell r="G646" t="str">
            <v>5T</v>
          </cell>
          <cell r="H646" t="str">
            <v>3ST</v>
          </cell>
          <cell r="I646" t="str">
            <v>A527</v>
          </cell>
          <cell r="J646" t="str">
            <v>MASTER OG S.SPRING</v>
          </cell>
          <cell r="K646">
            <v>1.31</v>
          </cell>
        </row>
        <row r="647">
          <cell r="B647">
            <v>641</v>
          </cell>
          <cell r="C647" t="str">
            <v>Tanaka</v>
          </cell>
          <cell r="D647" t="str">
            <v>t</v>
          </cell>
          <cell r="E647">
            <v>5</v>
          </cell>
          <cell r="F647" t="str">
            <v>LS</v>
          </cell>
          <cell r="G647" t="str">
            <v>2FFM-F2</v>
          </cell>
          <cell r="H647" t="str">
            <v>6LSTOP</v>
          </cell>
          <cell r="I647" t="str">
            <v>A546</v>
          </cell>
          <cell r="J647" t="str">
            <v>MASTER OG B. SPRING</v>
          </cell>
          <cell r="K647">
            <v>16</v>
          </cell>
        </row>
        <row r="648">
          <cell r="B648">
            <v>642</v>
          </cell>
          <cell r="C648" t="str">
            <v>Tanaka</v>
          </cell>
          <cell r="D648" t="str">
            <v>t</v>
          </cell>
          <cell r="E648">
            <v>5</v>
          </cell>
          <cell r="F648" t="str">
            <v>SS</v>
          </cell>
          <cell r="G648" t="str">
            <v>2FFM-F2</v>
          </cell>
          <cell r="H648" t="str">
            <v>4ST</v>
          </cell>
          <cell r="I648" t="str">
            <v>AN42107</v>
          </cell>
          <cell r="J648" t="str">
            <v>SMASH A SMALL SPRING</v>
          </cell>
          <cell r="K648">
            <v>0.75</v>
          </cell>
        </row>
        <row r="649">
          <cell r="B649">
            <v>643</v>
          </cell>
          <cell r="C649" t="str">
            <v>Tanaka</v>
          </cell>
          <cell r="D649" t="str">
            <v>t</v>
          </cell>
          <cell r="E649">
            <v>5</v>
          </cell>
          <cell r="F649" t="str">
            <v>SS</v>
          </cell>
          <cell r="G649" t="str">
            <v>2FFM-F2</v>
          </cell>
          <cell r="H649" t="str">
            <v>3ST</v>
          </cell>
          <cell r="I649" t="str">
            <v>B442</v>
          </cell>
          <cell r="J649" t="str">
            <v>AURORA 61 S.V.SPRING</v>
          </cell>
          <cell r="K649">
            <v>0.99</v>
          </cell>
        </row>
        <row r="650">
          <cell r="B650">
            <v>644</v>
          </cell>
          <cell r="C650" t="str">
            <v>Tanaka</v>
          </cell>
          <cell r="D650" t="str">
            <v>t</v>
          </cell>
          <cell r="E650">
            <v>5</v>
          </cell>
          <cell r="F650" t="str">
            <v>SS</v>
          </cell>
          <cell r="G650" t="str">
            <v>4S</v>
          </cell>
          <cell r="H650" t="str">
            <v>3ST</v>
          </cell>
          <cell r="I650" t="str">
            <v>D714</v>
          </cell>
          <cell r="J650" t="str">
            <v>CW 200 VALVE SPRING</v>
          </cell>
          <cell r="K650">
            <v>1.34</v>
          </cell>
        </row>
        <row r="651">
          <cell r="B651">
            <v>645</v>
          </cell>
          <cell r="C651" t="str">
            <v>Tanaka</v>
          </cell>
          <cell r="D651" t="str">
            <v>t</v>
          </cell>
          <cell r="E651">
            <v>5</v>
          </cell>
          <cell r="F651" t="str">
            <v>SS</v>
          </cell>
          <cell r="G651" t="str">
            <v>5ST-2</v>
          </cell>
          <cell r="H651" t="str">
            <v>4ST</v>
          </cell>
          <cell r="I651" t="str">
            <v>D738</v>
          </cell>
          <cell r="J651" t="str">
            <v>CW 20 C. VALVE SPRING</v>
          </cell>
          <cell r="K651">
            <v>1</v>
          </cell>
        </row>
        <row r="652">
          <cell r="B652">
            <v>646</v>
          </cell>
          <cell r="C652" t="str">
            <v>Tanaka</v>
          </cell>
          <cell r="D652" t="str">
            <v>t</v>
          </cell>
          <cell r="E652">
            <v>5</v>
          </cell>
          <cell r="F652" t="str">
            <v>SS</v>
          </cell>
          <cell r="G652" t="str">
            <v>5TC</v>
          </cell>
          <cell r="H652" t="str">
            <v>3ST</v>
          </cell>
          <cell r="I652" t="str">
            <v>E911</v>
          </cell>
          <cell r="J652" t="str">
            <v>TORCH SPRING</v>
          </cell>
          <cell r="K652">
            <v>1.8</v>
          </cell>
        </row>
        <row r="653">
          <cell r="B653">
            <v>647</v>
          </cell>
          <cell r="C653" t="str">
            <v>Tanaka</v>
          </cell>
          <cell r="D653" t="str">
            <v>t</v>
          </cell>
          <cell r="E653">
            <v>5</v>
          </cell>
          <cell r="F653" t="str">
            <v>SS</v>
          </cell>
          <cell r="G653" t="str">
            <v>4S</v>
          </cell>
          <cell r="H653" t="str">
            <v>4S</v>
          </cell>
          <cell r="I653" t="str">
            <v>WA-04-I-621AE</v>
          </cell>
          <cell r="J653" t="str">
            <v>SMALL SPRING</v>
          </cell>
          <cell r="K653">
            <v>1.5</v>
          </cell>
        </row>
        <row r="654">
          <cell r="B654">
            <v>648</v>
          </cell>
          <cell r="C654" t="str">
            <v>TBK-B</v>
          </cell>
          <cell r="D654" t="str">
            <v>p</v>
          </cell>
          <cell r="E654">
            <v>1</v>
          </cell>
          <cell r="F654" t="str">
            <v>TT</v>
          </cell>
          <cell r="G654" t="str">
            <v>3S</v>
          </cell>
          <cell r="H654" t="str">
            <v>5T</v>
          </cell>
          <cell r="I654" t="str">
            <v>G167-11860</v>
          </cell>
          <cell r="J654" t="str">
            <v>SPRING ; ANCHOR</v>
          </cell>
          <cell r="K654">
            <v>4.45</v>
          </cell>
        </row>
        <row r="655">
          <cell r="B655">
            <v>649</v>
          </cell>
          <cell r="C655" t="str">
            <v>TBK-B</v>
          </cell>
          <cell r="D655" t="str">
            <v>p</v>
          </cell>
          <cell r="E655">
            <v>1</v>
          </cell>
          <cell r="F655" t="str">
            <v>TT</v>
          </cell>
          <cell r="G655" t="str">
            <v>4S</v>
          </cell>
          <cell r="H655" t="str">
            <v>5T</v>
          </cell>
          <cell r="I655" t="str">
            <v>G167-11950</v>
          </cell>
          <cell r="J655" t="str">
            <v>SPRING, SHOE TO SHOE</v>
          </cell>
          <cell r="K655">
            <v>7.07</v>
          </cell>
        </row>
        <row r="656">
          <cell r="B656">
            <v>650</v>
          </cell>
          <cell r="C656" t="str">
            <v>TBK-B</v>
          </cell>
          <cell r="D656" t="str">
            <v>p</v>
          </cell>
          <cell r="E656">
            <v>1</v>
          </cell>
          <cell r="F656" t="str">
            <v>TT</v>
          </cell>
          <cell r="G656" t="str">
            <v>6L</v>
          </cell>
          <cell r="H656" t="str">
            <v>5T</v>
          </cell>
          <cell r="I656" t="str">
            <v>G167-12040</v>
          </cell>
          <cell r="J656" t="str">
            <v>SPRING ; AUTO ADJUSTER</v>
          </cell>
          <cell r="K656">
            <v>8</v>
          </cell>
        </row>
        <row r="657">
          <cell r="B657">
            <v>651</v>
          </cell>
          <cell r="C657" t="str">
            <v>TBK-B</v>
          </cell>
          <cell r="D657" t="str">
            <v>p</v>
          </cell>
          <cell r="E657">
            <v>1</v>
          </cell>
          <cell r="F657" t="str">
            <v>LS</v>
          </cell>
          <cell r="G657" t="str">
            <v>3S</v>
          </cell>
          <cell r="H657" t="str">
            <v>6L</v>
          </cell>
          <cell r="I657" t="str">
            <v>G167-12130</v>
          </cell>
          <cell r="J657" t="str">
            <v>SPRING, SHOE HOLD</v>
          </cell>
          <cell r="K657">
            <v>2.34</v>
          </cell>
        </row>
        <row r="658">
          <cell r="B658">
            <v>652</v>
          </cell>
          <cell r="C658" t="str">
            <v>TBK-B</v>
          </cell>
          <cell r="D658" t="str">
            <v>p</v>
          </cell>
          <cell r="E658">
            <v>1</v>
          </cell>
          <cell r="F658" t="str">
            <v>SS</v>
          </cell>
          <cell r="G658" t="str">
            <v>5TC</v>
          </cell>
          <cell r="H658" t="str">
            <v>3S</v>
          </cell>
          <cell r="I658" t="str">
            <v>G213-02120</v>
          </cell>
          <cell r="J658" t="str">
            <v>SPRING ; W/CY/</v>
          </cell>
          <cell r="K658">
            <v>0.9</v>
          </cell>
        </row>
        <row r="659">
          <cell r="B659">
            <v>653</v>
          </cell>
          <cell r="C659" t="str">
            <v>TBK-K</v>
          </cell>
          <cell r="D659" t="str">
            <v>p</v>
          </cell>
          <cell r="E659">
            <v>1</v>
          </cell>
          <cell r="F659" t="str">
            <v>SS</v>
          </cell>
          <cell r="G659" t="str">
            <v>5T</v>
          </cell>
          <cell r="H659" t="str">
            <v>3S</v>
          </cell>
          <cell r="I659" t="str">
            <v>915133-9A21</v>
          </cell>
          <cell r="J659" t="str">
            <v>SPRING MC</v>
          </cell>
          <cell r="K659">
            <v>2.75</v>
          </cell>
        </row>
        <row r="660">
          <cell r="B660">
            <v>654</v>
          </cell>
          <cell r="C660" t="str">
            <v>TBK-K</v>
          </cell>
          <cell r="D660" t="str">
            <v>p</v>
          </cell>
          <cell r="E660">
            <v>1</v>
          </cell>
          <cell r="F660" t="str">
            <v>LS</v>
          </cell>
          <cell r="G660" t="str">
            <v>5TC</v>
          </cell>
          <cell r="H660" t="str">
            <v>6L</v>
          </cell>
          <cell r="I660" t="str">
            <v>L137-01100</v>
          </cell>
          <cell r="J660" t="str">
            <v>SPRING (4JA1)</v>
          </cell>
          <cell r="K660">
            <v>2.7</v>
          </cell>
        </row>
        <row r="661">
          <cell r="B661">
            <v>655</v>
          </cell>
          <cell r="C661" t="str">
            <v>TBK-K</v>
          </cell>
          <cell r="D661" t="str">
            <v>p</v>
          </cell>
          <cell r="E661">
            <v>1</v>
          </cell>
          <cell r="F661" t="str">
            <v>SS</v>
          </cell>
          <cell r="G661" t="str">
            <v>5T</v>
          </cell>
          <cell r="H661" t="str">
            <v>3S</v>
          </cell>
          <cell r="I661" t="str">
            <v>L137-02100</v>
          </cell>
          <cell r="J661" t="str">
            <v>SPRING RELEAVE VALVE</v>
          </cell>
          <cell r="K661">
            <v>1.17</v>
          </cell>
        </row>
        <row r="662">
          <cell r="B662">
            <v>656</v>
          </cell>
          <cell r="C662" t="str">
            <v>TBK-K</v>
          </cell>
          <cell r="D662" t="str">
            <v>p</v>
          </cell>
          <cell r="E662">
            <v>1</v>
          </cell>
          <cell r="F662" t="str">
            <v>SS</v>
          </cell>
          <cell r="G662" t="str">
            <v>3ST</v>
          </cell>
          <cell r="H662" t="str">
            <v>3S</v>
          </cell>
          <cell r="I662" t="str">
            <v>L137-03100</v>
          </cell>
          <cell r="J662" t="str">
            <v>SPRING; RELIEF  VALVE</v>
          </cell>
          <cell r="K662">
            <v>2.95</v>
          </cell>
        </row>
        <row r="663">
          <cell r="B663">
            <v>657</v>
          </cell>
          <cell r="C663" t="str">
            <v>TBK-K</v>
          </cell>
          <cell r="D663" t="str">
            <v>p</v>
          </cell>
          <cell r="E663">
            <v>1</v>
          </cell>
          <cell r="F663" t="str">
            <v>SS</v>
          </cell>
          <cell r="G663" t="str">
            <v>3S</v>
          </cell>
          <cell r="H663" t="str">
            <v>3S</v>
          </cell>
          <cell r="I663" t="str">
            <v>L337-00500</v>
          </cell>
          <cell r="J663" t="str">
            <v>SPRING 4G1E</v>
          </cell>
          <cell r="K663">
            <v>4.5</v>
          </cell>
        </row>
        <row r="664">
          <cell r="B664">
            <v>658</v>
          </cell>
          <cell r="C664" t="str">
            <v>TBK-K</v>
          </cell>
          <cell r="D664" t="str">
            <v>p</v>
          </cell>
          <cell r="E664">
            <v>1</v>
          </cell>
          <cell r="F664" t="str">
            <v>LS</v>
          </cell>
          <cell r="G664" t="str">
            <v>3S</v>
          </cell>
          <cell r="H664" t="str">
            <v>6L</v>
          </cell>
          <cell r="I664" t="str">
            <v>MD050299</v>
          </cell>
          <cell r="J664" t="str">
            <v>SPRING P-CAR</v>
          </cell>
          <cell r="K664">
            <v>3.34</v>
          </cell>
        </row>
        <row r="665">
          <cell r="B665">
            <v>659</v>
          </cell>
          <cell r="C665" t="str">
            <v>TBK-K</v>
          </cell>
          <cell r="D665" t="str">
            <v>p</v>
          </cell>
          <cell r="E665">
            <v>1</v>
          </cell>
          <cell r="F665" t="str">
            <v>SS</v>
          </cell>
          <cell r="G665" t="str">
            <v>3S</v>
          </cell>
          <cell r="H665" t="str">
            <v>3S</v>
          </cell>
          <cell r="I665" t="str">
            <v>ME200455</v>
          </cell>
          <cell r="J665" t="str">
            <v>SPRING 4M4</v>
          </cell>
          <cell r="K665">
            <v>4.2</v>
          </cell>
        </row>
        <row r="666">
          <cell r="B666">
            <v>660</v>
          </cell>
          <cell r="C666" t="str">
            <v>TEP</v>
          </cell>
          <cell r="D666" t="str">
            <v>a</v>
          </cell>
          <cell r="E666">
            <v>2</v>
          </cell>
          <cell r="F666" t="str">
            <v>SS</v>
          </cell>
          <cell r="G666" t="str">
            <v>3S</v>
          </cell>
          <cell r="H666" t="str">
            <v>3S</v>
          </cell>
          <cell r="I666" t="str">
            <v>09440-05005</v>
          </cell>
          <cell r="J666" t="str">
            <v>SPRING KICK STARTER</v>
          </cell>
          <cell r="K666">
            <v>0.23</v>
          </cell>
        </row>
        <row r="667">
          <cell r="B667">
            <v>661</v>
          </cell>
          <cell r="C667" t="str">
            <v>TEP</v>
          </cell>
          <cell r="D667" t="str">
            <v>a</v>
          </cell>
          <cell r="E667">
            <v>2</v>
          </cell>
          <cell r="F667" t="str">
            <v>SS</v>
          </cell>
          <cell r="G667" t="str">
            <v>3S</v>
          </cell>
          <cell r="H667" t="str">
            <v>3S</v>
          </cell>
          <cell r="I667" t="str">
            <v>S-SP3</v>
          </cell>
          <cell r="J667" t="str">
            <v>SPRING KICK STARTER</v>
          </cell>
          <cell r="K667">
            <v>3.5</v>
          </cell>
        </row>
        <row r="668">
          <cell r="B668">
            <v>662</v>
          </cell>
          <cell r="C668" t="str">
            <v>Thacom</v>
          </cell>
          <cell r="D668" t="str">
            <v>w</v>
          </cell>
          <cell r="E668">
            <v>3</v>
          </cell>
          <cell r="F668" t="str">
            <v>SS</v>
          </cell>
          <cell r="G668">
            <v>0</v>
          </cell>
          <cell r="H668" t="str">
            <v>3S</v>
          </cell>
          <cell r="I668" t="str">
            <v>AHT941D001</v>
          </cell>
          <cell r="J668">
            <v>17.8</v>
          </cell>
          <cell r="K668">
            <v>2300</v>
          </cell>
        </row>
        <row r="669">
          <cell r="B669">
            <v>663</v>
          </cell>
          <cell r="C669" t="str">
            <v>Thacom</v>
          </cell>
          <cell r="D669" t="str">
            <v>w</v>
          </cell>
          <cell r="E669">
            <v>3</v>
          </cell>
          <cell r="F669" t="str">
            <v>SS</v>
          </cell>
          <cell r="G669">
            <v>0</v>
          </cell>
          <cell r="H669" t="str">
            <v>3S</v>
          </cell>
          <cell r="I669" t="str">
            <v>AHT941D002</v>
          </cell>
          <cell r="J669">
            <v>31</v>
          </cell>
          <cell r="K669">
            <v>15200</v>
          </cell>
        </row>
        <row r="670">
          <cell r="B670">
            <v>664</v>
          </cell>
          <cell r="C670" t="str">
            <v>Thacom</v>
          </cell>
          <cell r="D670" t="str">
            <v>w</v>
          </cell>
          <cell r="E670">
            <v>3</v>
          </cell>
          <cell r="F670" t="str">
            <v>SS</v>
          </cell>
          <cell r="G670">
            <v>0</v>
          </cell>
          <cell r="H670" t="str">
            <v>3S</v>
          </cell>
          <cell r="I670" t="str">
            <v>AHT941D003</v>
          </cell>
          <cell r="J670">
            <v>4.75</v>
          </cell>
          <cell r="K670">
            <v>15200</v>
          </cell>
        </row>
        <row r="671">
          <cell r="B671">
            <v>665</v>
          </cell>
          <cell r="C671" t="str">
            <v>Thacom</v>
          </cell>
          <cell r="D671" t="str">
            <v>w</v>
          </cell>
          <cell r="E671">
            <v>3</v>
          </cell>
          <cell r="F671" t="str">
            <v>SS</v>
          </cell>
          <cell r="G671">
            <v>0</v>
          </cell>
          <cell r="H671" t="str">
            <v>3S</v>
          </cell>
          <cell r="I671" t="str">
            <v>AHT941D004</v>
          </cell>
          <cell r="J671">
            <v>12</v>
          </cell>
          <cell r="K671">
            <v>2000</v>
          </cell>
        </row>
        <row r="672">
          <cell r="B672">
            <v>666</v>
          </cell>
          <cell r="C672" t="str">
            <v>Thacom</v>
          </cell>
          <cell r="D672" t="str">
            <v>w</v>
          </cell>
          <cell r="E672">
            <v>3</v>
          </cell>
          <cell r="F672" t="str">
            <v>SS</v>
          </cell>
          <cell r="G672">
            <v>0</v>
          </cell>
          <cell r="H672" t="str">
            <v>3S</v>
          </cell>
          <cell r="I672" t="str">
            <v>AHT941D005</v>
          </cell>
          <cell r="J672">
            <v>37.96</v>
          </cell>
          <cell r="K672">
            <v>15200</v>
          </cell>
        </row>
        <row r="673">
          <cell r="B673">
            <v>667</v>
          </cell>
          <cell r="C673" t="str">
            <v>Tostem</v>
          </cell>
          <cell r="D673" t="str">
            <v>t</v>
          </cell>
          <cell r="E673">
            <v>5</v>
          </cell>
          <cell r="F673" t="str">
            <v>TT</v>
          </cell>
          <cell r="G673">
            <v>0</v>
          </cell>
          <cell r="H673" t="str">
            <v>5T</v>
          </cell>
          <cell r="I673" t="str">
            <v>95003-017</v>
          </cell>
          <cell r="J673">
            <v>17.98</v>
          </cell>
          <cell r="K673">
            <v>15200</v>
          </cell>
        </row>
        <row r="674">
          <cell r="B674">
            <v>668</v>
          </cell>
          <cell r="C674" t="str">
            <v>Tostem</v>
          </cell>
          <cell r="D674" t="str">
            <v>t</v>
          </cell>
          <cell r="E674">
            <v>5</v>
          </cell>
          <cell r="F674" t="str">
            <v>FM</v>
          </cell>
          <cell r="G674">
            <v>0</v>
          </cell>
          <cell r="H674" t="str">
            <v>2FFM-F2</v>
          </cell>
          <cell r="I674" t="str">
            <v>J9-231B</v>
          </cell>
          <cell r="J674">
            <v>30</v>
          </cell>
          <cell r="K674">
            <v>100</v>
          </cell>
        </row>
        <row r="675">
          <cell r="B675">
            <v>669</v>
          </cell>
          <cell r="C675" t="str">
            <v>Tostem</v>
          </cell>
          <cell r="D675" t="str">
            <v>t</v>
          </cell>
          <cell r="E675">
            <v>5</v>
          </cell>
          <cell r="F675" t="str">
            <v>LS</v>
          </cell>
          <cell r="G675">
            <v>0</v>
          </cell>
          <cell r="H675" t="str">
            <v>6L</v>
          </cell>
          <cell r="I675" t="str">
            <v>TT001</v>
          </cell>
          <cell r="J675">
            <v>27</v>
          </cell>
          <cell r="K675">
            <v>6200</v>
          </cell>
        </row>
        <row r="676">
          <cell r="B676">
            <v>670</v>
          </cell>
          <cell r="C676" t="str">
            <v>Toyoda</v>
          </cell>
          <cell r="D676" t="str">
            <v>p</v>
          </cell>
          <cell r="E676">
            <v>1</v>
          </cell>
          <cell r="F676" t="str">
            <v>SS</v>
          </cell>
          <cell r="G676">
            <v>0</v>
          </cell>
          <cell r="H676" t="str">
            <v>3S</v>
          </cell>
          <cell r="I676" t="str">
            <v>90080-50247</v>
          </cell>
          <cell r="J676">
            <v>11.4</v>
          </cell>
          <cell r="K676">
            <v>150</v>
          </cell>
        </row>
        <row r="677">
          <cell r="B677">
            <v>671</v>
          </cell>
          <cell r="C677" t="str">
            <v>Toyoda</v>
          </cell>
          <cell r="D677" t="str">
            <v>p</v>
          </cell>
          <cell r="E677">
            <v>1</v>
          </cell>
          <cell r="F677" t="str">
            <v>LS</v>
          </cell>
          <cell r="G677">
            <v>0</v>
          </cell>
          <cell r="H677" t="str">
            <v>6L</v>
          </cell>
          <cell r="I677" t="str">
            <v>90080-50281</v>
          </cell>
          <cell r="J677">
            <v>11.4</v>
          </cell>
          <cell r="K677">
            <v>400</v>
          </cell>
        </row>
        <row r="678">
          <cell r="B678">
            <v>672</v>
          </cell>
          <cell r="C678" t="str">
            <v>Toyoda</v>
          </cell>
          <cell r="D678" t="str">
            <v>p</v>
          </cell>
          <cell r="E678">
            <v>1</v>
          </cell>
          <cell r="F678" t="str">
            <v>SS</v>
          </cell>
          <cell r="G678">
            <v>0</v>
          </cell>
          <cell r="H678" t="str">
            <v>3S</v>
          </cell>
          <cell r="I678" t="str">
            <v>90080-52137</v>
          </cell>
          <cell r="J678">
            <v>2.7</v>
          </cell>
          <cell r="K678">
            <v>41600</v>
          </cell>
        </row>
        <row r="679">
          <cell r="B679">
            <v>673</v>
          </cell>
          <cell r="C679" t="str">
            <v>Toyoda</v>
          </cell>
          <cell r="D679" t="str">
            <v>p</v>
          </cell>
          <cell r="E679">
            <v>1</v>
          </cell>
          <cell r="F679" t="str">
            <v>SS</v>
          </cell>
          <cell r="G679">
            <v>0</v>
          </cell>
          <cell r="H679" t="str">
            <v>3S</v>
          </cell>
          <cell r="I679" t="str">
            <v>9050M-12465-A</v>
          </cell>
          <cell r="J679">
            <v>5.2</v>
          </cell>
          <cell r="K679">
            <v>700</v>
          </cell>
        </row>
        <row r="680">
          <cell r="B680">
            <v>674</v>
          </cell>
          <cell r="C680" t="str">
            <v>Uni Thai</v>
          </cell>
          <cell r="D680" t="str">
            <v>n</v>
          </cell>
          <cell r="E680">
            <v>1</v>
          </cell>
          <cell r="F680" t="str">
            <v>LS</v>
          </cell>
          <cell r="G680">
            <v>0</v>
          </cell>
          <cell r="H680" t="str">
            <v>6L</v>
          </cell>
          <cell r="I680" t="str">
            <v>10101-11024</v>
          </cell>
          <cell r="J680">
            <v>4.45</v>
          </cell>
          <cell r="K680">
            <v>400</v>
          </cell>
        </row>
        <row r="681">
          <cell r="B681">
            <v>675</v>
          </cell>
          <cell r="C681" t="str">
            <v>Uni Thai</v>
          </cell>
          <cell r="D681" t="str">
            <v>n</v>
          </cell>
          <cell r="E681">
            <v>1</v>
          </cell>
          <cell r="F681" t="str">
            <v>LS</v>
          </cell>
          <cell r="G681">
            <v>0</v>
          </cell>
          <cell r="H681" t="str">
            <v>6L</v>
          </cell>
          <cell r="I681" t="str">
            <v>10101-11026</v>
          </cell>
          <cell r="J681">
            <v>4.45</v>
          </cell>
          <cell r="K681">
            <v>400</v>
          </cell>
        </row>
        <row r="682">
          <cell r="B682">
            <v>676</v>
          </cell>
          <cell r="C682" t="str">
            <v>Uni Thai</v>
          </cell>
          <cell r="D682" t="str">
            <v>n</v>
          </cell>
          <cell r="E682">
            <v>1</v>
          </cell>
          <cell r="F682" t="str">
            <v>LS</v>
          </cell>
          <cell r="G682">
            <v>0</v>
          </cell>
          <cell r="H682" t="str">
            <v>6L</v>
          </cell>
          <cell r="I682" t="str">
            <v>10101-11027</v>
          </cell>
          <cell r="J682">
            <v>12.7</v>
          </cell>
          <cell r="K682">
            <v>60</v>
          </cell>
        </row>
        <row r="683">
          <cell r="B683">
            <v>677</v>
          </cell>
          <cell r="C683" t="str">
            <v>Uni Thai</v>
          </cell>
          <cell r="D683" t="str">
            <v>n</v>
          </cell>
          <cell r="E683">
            <v>1</v>
          </cell>
          <cell r="F683" t="str">
            <v>LS</v>
          </cell>
          <cell r="G683">
            <v>0</v>
          </cell>
          <cell r="H683" t="str">
            <v>6L</v>
          </cell>
          <cell r="I683" t="str">
            <v>10101-11028</v>
          </cell>
          <cell r="J683">
            <v>12.7</v>
          </cell>
          <cell r="K683">
            <v>60</v>
          </cell>
        </row>
        <row r="684">
          <cell r="B684">
            <v>678</v>
          </cell>
          <cell r="C684" t="str">
            <v>Uni Thai</v>
          </cell>
          <cell r="D684" t="str">
            <v>n</v>
          </cell>
          <cell r="E684">
            <v>1</v>
          </cell>
          <cell r="F684" t="str">
            <v>LS</v>
          </cell>
          <cell r="G684" t="str">
            <v>6L</v>
          </cell>
          <cell r="H684" t="str">
            <v>6L</v>
          </cell>
          <cell r="I684" t="str">
            <v>10101-11029</v>
          </cell>
          <cell r="J684" t="str">
            <v>MAIN VALVE SPRING</v>
          </cell>
          <cell r="K684">
            <v>1.62</v>
          </cell>
        </row>
        <row r="685">
          <cell r="B685">
            <v>679</v>
          </cell>
          <cell r="C685" t="str">
            <v>Uni Thai</v>
          </cell>
          <cell r="D685" t="str">
            <v>n</v>
          </cell>
          <cell r="E685">
            <v>1</v>
          </cell>
          <cell r="F685" t="str">
            <v>LS</v>
          </cell>
          <cell r="G685" t="str">
            <v>3S</v>
          </cell>
          <cell r="H685" t="str">
            <v>6L</v>
          </cell>
          <cell r="I685" t="str">
            <v>10101-11030</v>
          </cell>
          <cell r="J685" t="str">
            <v>MAIN VALVE SPRING</v>
          </cell>
          <cell r="K685">
            <v>1.62</v>
          </cell>
        </row>
        <row r="686">
          <cell r="B686">
            <v>680</v>
          </cell>
          <cell r="C686" t="str">
            <v>Uni Thai</v>
          </cell>
          <cell r="D686" t="str">
            <v>n</v>
          </cell>
          <cell r="E686">
            <v>1</v>
          </cell>
          <cell r="F686" t="str">
            <v>SS</v>
          </cell>
          <cell r="G686" t="str">
            <v>4S</v>
          </cell>
          <cell r="H686" t="str">
            <v>3S</v>
          </cell>
          <cell r="I686" t="str">
            <v>10101-12203</v>
          </cell>
          <cell r="J686" t="str">
            <v>NON RETURN SPRING</v>
          </cell>
          <cell r="K686">
            <v>0.45</v>
          </cell>
        </row>
        <row r="687">
          <cell r="B687">
            <v>681</v>
          </cell>
          <cell r="C687" t="str">
            <v>Uni Thai</v>
          </cell>
          <cell r="D687" t="str">
            <v>n</v>
          </cell>
          <cell r="E687">
            <v>1</v>
          </cell>
          <cell r="F687" t="str">
            <v>SS</v>
          </cell>
          <cell r="G687" t="str">
            <v>4S</v>
          </cell>
          <cell r="H687" t="str">
            <v>3S</v>
          </cell>
          <cell r="I687" t="str">
            <v>10101-12204</v>
          </cell>
          <cell r="J687" t="str">
            <v>NON RETURN SPRING</v>
          </cell>
          <cell r="K687">
            <v>0.36</v>
          </cell>
        </row>
        <row r="688">
          <cell r="B688">
            <v>682</v>
          </cell>
          <cell r="C688" t="str">
            <v>Uni Thai</v>
          </cell>
          <cell r="D688" t="str">
            <v>n</v>
          </cell>
          <cell r="E688">
            <v>1</v>
          </cell>
          <cell r="F688" t="str">
            <v>LS</v>
          </cell>
          <cell r="G688" t="str">
            <v>4S</v>
          </cell>
          <cell r="H688" t="str">
            <v>6L</v>
          </cell>
          <cell r="I688" t="str">
            <v>10201-01006</v>
          </cell>
          <cell r="J688" t="str">
            <v>MAIN VALVE SPRING</v>
          </cell>
          <cell r="K688">
            <v>2.48</v>
          </cell>
        </row>
        <row r="689">
          <cell r="B689">
            <v>683</v>
          </cell>
          <cell r="C689" t="str">
            <v>Uni Thai</v>
          </cell>
          <cell r="D689" t="str">
            <v>n</v>
          </cell>
          <cell r="E689">
            <v>1</v>
          </cell>
          <cell r="F689" t="str">
            <v>LS</v>
          </cell>
          <cell r="G689" t="str">
            <v>3ST</v>
          </cell>
          <cell r="H689" t="str">
            <v>6L</v>
          </cell>
          <cell r="I689" t="str">
            <v>10201-01010</v>
          </cell>
          <cell r="J689" t="str">
            <v>MAIN VALVE SPRING</v>
          </cell>
          <cell r="K689">
            <v>2.0299999999999998</v>
          </cell>
        </row>
        <row r="690">
          <cell r="B690">
            <v>684</v>
          </cell>
          <cell r="C690" t="str">
            <v>Uni Thai</v>
          </cell>
          <cell r="D690" t="str">
            <v>n</v>
          </cell>
          <cell r="E690">
            <v>1</v>
          </cell>
          <cell r="F690" t="str">
            <v>LS</v>
          </cell>
          <cell r="G690" t="str">
            <v>3ST</v>
          </cell>
          <cell r="H690" t="str">
            <v>6L</v>
          </cell>
          <cell r="I690" t="str">
            <v>10201-10004</v>
          </cell>
          <cell r="J690" t="str">
            <v>MAIN VALVE SPRING</v>
          </cell>
          <cell r="K690">
            <v>2</v>
          </cell>
        </row>
        <row r="691">
          <cell r="B691">
            <v>685</v>
          </cell>
          <cell r="C691" t="str">
            <v>Uni Thai</v>
          </cell>
          <cell r="D691" t="str">
            <v>n</v>
          </cell>
          <cell r="E691">
            <v>1</v>
          </cell>
          <cell r="F691" t="str">
            <v>LS</v>
          </cell>
          <cell r="G691" t="str">
            <v>3ST</v>
          </cell>
          <cell r="H691" t="str">
            <v>6L</v>
          </cell>
          <cell r="I691" t="str">
            <v>10201-10008</v>
          </cell>
          <cell r="J691" t="str">
            <v>MAIN VALVE SPRING</v>
          </cell>
          <cell r="K691">
            <v>2.25</v>
          </cell>
        </row>
        <row r="692">
          <cell r="B692">
            <v>686</v>
          </cell>
          <cell r="C692" t="str">
            <v>Uni Thai</v>
          </cell>
          <cell r="D692" t="str">
            <v>n</v>
          </cell>
          <cell r="E692">
            <v>1</v>
          </cell>
          <cell r="F692" t="str">
            <v>SS</v>
          </cell>
          <cell r="G692" t="str">
            <v>2F-F2</v>
          </cell>
          <cell r="H692" t="str">
            <v>3S</v>
          </cell>
          <cell r="I692" t="str">
            <v>10225-22501</v>
          </cell>
          <cell r="J692" t="str">
            <v>PACKING SPRING</v>
          </cell>
          <cell r="K692">
            <v>2.9</v>
          </cell>
        </row>
        <row r="693">
          <cell r="B693">
            <v>687</v>
          </cell>
          <cell r="C693" t="str">
            <v>Uni Thai</v>
          </cell>
          <cell r="D693" t="str">
            <v>n</v>
          </cell>
          <cell r="E693">
            <v>1</v>
          </cell>
          <cell r="F693" t="str">
            <v>LS</v>
          </cell>
          <cell r="H693" t="str">
            <v>6L</v>
          </cell>
          <cell r="I693" t="str">
            <v>10301-01009</v>
          </cell>
          <cell r="J693" t="str">
            <v>MAIN VALVE SPRING</v>
          </cell>
          <cell r="K693">
            <v>2.7</v>
          </cell>
        </row>
        <row r="694">
          <cell r="B694">
            <v>688</v>
          </cell>
          <cell r="C694" t="str">
            <v>Uni Thai</v>
          </cell>
          <cell r="D694" t="str">
            <v>n</v>
          </cell>
          <cell r="E694">
            <v>1</v>
          </cell>
          <cell r="F694" t="str">
            <v>LS</v>
          </cell>
          <cell r="H694" t="str">
            <v>6L</v>
          </cell>
          <cell r="I694" t="str">
            <v>10301-01501</v>
          </cell>
          <cell r="J694" t="str">
            <v>PACKING SPRING</v>
          </cell>
          <cell r="K694">
            <v>1.94</v>
          </cell>
        </row>
        <row r="695">
          <cell r="B695">
            <v>689</v>
          </cell>
          <cell r="C695" t="str">
            <v>Uni Thai</v>
          </cell>
          <cell r="D695" t="str">
            <v>n</v>
          </cell>
          <cell r="E695">
            <v>1</v>
          </cell>
          <cell r="F695" t="str">
            <v>LS</v>
          </cell>
          <cell r="G695" t="str">
            <v>2FFM-F2</v>
          </cell>
          <cell r="H695" t="str">
            <v>6L</v>
          </cell>
          <cell r="I695" t="str">
            <v>10401-11501</v>
          </cell>
          <cell r="J695" t="str">
            <v>PACKING SPRING</v>
          </cell>
          <cell r="K695">
            <v>5.41</v>
          </cell>
        </row>
        <row r="696">
          <cell r="B696">
            <v>690</v>
          </cell>
          <cell r="C696" t="str">
            <v>Uni Thai</v>
          </cell>
          <cell r="D696" t="str">
            <v>n</v>
          </cell>
          <cell r="E696">
            <v>1</v>
          </cell>
          <cell r="F696" t="str">
            <v>SS</v>
          </cell>
          <cell r="G696" t="str">
            <v>2FFM-F2</v>
          </cell>
          <cell r="H696" t="str">
            <v>3S</v>
          </cell>
          <cell r="I696" t="str">
            <v>10401-12204</v>
          </cell>
          <cell r="J696" t="str">
            <v>NON RETURN SPRING</v>
          </cell>
          <cell r="K696">
            <v>0.9</v>
          </cell>
        </row>
        <row r="697">
          <cell r="B697">
            <v>691</v>
          </cell>
          <cell r="C697" t="str">
            <v>Uni Thai</v>
          </cell>
          <cell r="D697" t="str">
            <v>n</v>
          </cell>
          <cell r="E697">
            <v>1</v>
          </cell>
          <cell r="F697" t="str">
            <v>LS</v>
          </cell>
          <cell r="G697" t="str">
            <v>2FFM-F2</v>
          </cell>
          <cell r="H697" t="str">
            <v>6L</v>
          </cell>
          <cell r="I697" t="str">
            <v>10401-21007</v>
          </cell>
          <cell r="J697" t="str">
            <v>MAIN VALVE SPRING</v>
          </cell>
          <cell r="K697">
            <v>4.5999999999999996</v>
          </cell>
        </row>
        <row r="698">
          <cell r="B698">
            <v>692</v>
          </cell>
          <cell r="C698" t="str">
            <v>Uni Thai</v>
          </cell>
          <cell r="D698" t="str">
            <v>n</v>
          </cell>
          <cell r="E698">
            <v>1</v>
          </cell>
          <cell r="F698" t="str">
            <v>LS</v>
          </cell>
          <cell r="G698" t="str">
            <v>2FFM-F2</v>
          </cell>
          <cell r="H698" t="str">
            <v>6L</v>
          </cell>
          <cell r="I698" t="str">
            <v>10501-51501</v>
          </cell>
          <cell r="J698" t="str">
            <v>PACKING SPRING</v>
          </cell>
          <cell r="K698">
            <v>4</v>
          </cell>
        </row>
        <row r="699">
          <cell r="B699">
            <v>693</v>
          </cell>
          <cell r="C699" t="str">
            <v>Union Nifco</v>
          </cell>
          <cell r="D699" t="str">
            <v>w</v>
          </cell>
          <cell r="E699">
            <v>1</v>
          </cell>
          <cell r="F699" t="str">
            <v>SS</v>
          </cell>
          <cell r="G699" t="str">
            <v>2FFM-F2</v>
          </cell>
          <cell r="H699" t="str">
            <v>4S</v>
          </cell>
          <cell r="I699" t="str">
            <v>90501-05387-B</v>
          </cell>
          <cell r="J699" t="str">
            <v>SPRING COMPRESSION</v>
          </cell>
          <cell r="K699">
            <v>0.47</v>
          </cell>
        </row>
        <row r="700">
          <cell r="B700">
            <v>694</v>
          </cell>
          <cell r="C700" t="str">
            <v>Union Plastic</v>
          </cell>
          <cell r="D700" t="str">
            <v>w</v>
          </cell>
          <cell r="E700">
            <v>1</v>
          </cell>
          <cell r="F700" t="str">
            <v>TT</v>
          </cell>
          <cell r="G700" t="str">
            <v>2FFM-F2</v>
          </cell>
          <cell r="H700" t="str">
            <v>5T</v>
          </cell>
          <cell r="I700" t="str">
            <v>SZ001000100</v>
          </cell>
          <cell r="J700" t="str">
            <v>SPRING FOR CATCH</v>
          </cell>
          <cell r="K700">
            <v>0.9</v>
          </cell>
        </row>
        <row r="701">
          <cell r="B701">
            <v>695</v>
          </cell>
          <cell r="C701" t="str">
            <v>Union Plastic</v>
          </cell>
          <cell r="D701" t="str">
            <v>w</v>
          </cell>
          <cell r="E701">
            <v>1</v>
          </cell>
          <cell r="F701" t="str">
            <v>SS</v>
          </cell>
          <cell r="G701" t="str">
            <v>5T</v>
          </cell>
          <cell r="H701" t="str">
            <v>7SUB-NUM</v>
          </cell>
          <cell r="I701" t="str">
            <v>SZ001100100</v>
          </cell>
          <cell r="J701" t="str">
            <v>SPRING FOR PINCH</v>
          </cell>
          <cell r="K701">
            <v>0.18</v>
          </cell>
        </row>
        <row r="702">
          <cell r="B702">
            <v>696</v>
          </cell>
          <cell r="C702" t="str">
            <v>Unisia Jecs</v>
          </cell>
          <cell r="D702" t="str">
            <v>a</v>
          </cell>
          <cell r="E702">
            <v>1</v>
          </cell>
          <cell r="F702" t="str">
            <v>SS</v>
          </cell>
          <cell r="H702" t="str">
            <v>3S</v>
          </cell>
          <cell r="I702" t="str">
            <v>949544-9400</v>
          </cell>
          <cell r="J702" t="str">
            <v>SPRING CONNECTOR</v>
          </cell>
          <cell r="K702">
            <v>1.3</v>
          </cell>
        </row>
        <row r="703">
          <cell r="B703">
            <v>697</v>
          </cell>
          <cell r="C703" t="str">
            <v>Unisia Jecs</v>
          </cell>
          <cell r="D703" t="str">
            <v>a</v>
          </cell>
          <cell r="E703">
            <v>1</v>
          </cell>
          <cell r="F703" t="str">
            <v>SS</v>
          </cell>
          <cell r="H703" t="str">
            <v>3S</v>
          </cell>
          <cell r="I703" t="str">
            <v>949552-8200</v>
          </cell>
          <cell r="J703" t="str">
            <v>SPRING-F/C</v>
          </cell>
          <cell r="K703">
            <v>1.6</v>
          </cell>
        </row>
        <row r="704">
          <cell r="B704">
            <v>698</v>
          </cell>
          <cell r="C704" t="str">
            <v>Unisia Jecs</v>
          </cell>
          <cell r="D704" t="str">
            <v>a</v>
          </cell>
          <cell r="E704">
            <v>1</v>
          </cell>
          <cell r="F704" t="str">
            <v>SS</v>
          </cell>
          <cell r="G704" t="str">
            <v>4S</v>
          </cell>
          <cell r="H704" t="str">
            <v>3S</v>
          </cell>
          <cell r="I704" t="str">
            <v>949552-9N30</v>
          </cell>
          <cell r="J704" t="str">
            <v>SPRING-COIL, F/C</v>
          </cell>
          <cell r="K704">
            <v>1.6</v>
          </cell>
        </row>
        <row r="705">
          <cell r="B705">
            <v>699</v>
          </cell>
          <cell r="C705" t="str">
            <v>Unisia Jecs</v>
          </cell>
          <cell r="D705" t="str">
            <v>a</v>
          </cell>
          <cell r="E705">
            <v>1</v>
          </cell>
          <cell r="F705" t="str">
            <v>SS</v>
          </cell>
          <cell r="G705" t="str">
            <v>4S</v>
          </cell>
          <cell r="H705" t="str">
            <v>3S</v>
          </cell>
          <cell r="I705" t="str">
            <v>949562-9J00</v>
          </cell>
          <cell r="J705" t="str">
            <v>SPRING-R/V</v>
          </cell>
          <cell r="K705">
            <v>1.5</v>
          </cell>
        </row>
        <row r="706">
          <cell r="B706">
            <v>700</v>
          </cell>
          <cell r="C706" t="str">
            <v>Unisia Jecs</v>
          </cell>
          <cell r="D706" t="str">
            <v>a</v>
          </cell>
          <cell r="E706">
            <v>1</v>
          </cell>
          <cell r="F706" t="str">
            <v>LS</v>
          </cell>
          <cell r="G706" t="str">
            <v>4ST</v>
          </cell>
          <cell r="H706" t="str">
            <v>6L</v>
          </cell>
          <cell r="I706" t="str">
            <v>949582-9110</v>
          </cell>
          <cell r="J706" t="str">
            <v>SPRING-SIDE,PLATE</v>
          </cell>
          <cell r="K706">
            <v>1.9</v>
          </cell>
        </row>
        <row r="707">
          <cell r="B707">
            <v>701</v>
          </cell>
          <cell r="C707" t="str">
            <v>Xiamen FDK</v>
          </cell>
          <cell r="D707" t="str">
            <v>g</v>
          </cell>
          <cell r="E707">
            <v>6</v>
          </cell>
          <cell r="F707" t="str">
            <v>FS</v>
          </cell>
          <cell r="G707" t="str">
            <v>4S</v>
          </cell>
          <cell r="H707" t="str">
            <v>2F-F2</v>
          </cell>
          <cell r="I707" t="str">
            <v>A19-412718-1</v>
          </cell>
          <cell r="J707" t="str">
            <v>WASHER</v>
          </cell>
          <cell r="K707">
            <v>0.13</v>
          </cell>
        </row>
        <row r="708">
          <cell r="B708">
            <v>702</v>
          </cell>
          <cell r="C708" t="str">
            <v>Xiamen FDK</v>
          </cell>
          <cell r="D708" t="str">
            <v>g</v>
          </cell>
          <cell r="E708">
            <v>6</v>
          </cell>
          <cell r="F708" t="str">
            <v>FS</v>
          </cell>
          <cell r="G708" t="str">
            <v>4S</v>
          </cell>
          <cell r="H708" t="str">
            <v>2F-F2</v>
          </cell>
          <cell r="I708" t="str">
            <v>A19-412718-2</v>
          </cell>
          <cell r="J708" t="str">
            <v>WASHER</v>
          </cell>
          <cell r="K708">
            <v>0.14000000000000001</v>
          </cell>
        </row>
        <row r="709">
          <cell r="B709">
            <v>703</v>
          </cell>
          <cell r="C709" t="str">
            <v>Xiamen FDK</v>
          </cell>
          <cell r="D709" t="str">
            <v>g</v>
          </cell>
          <cell r="E709">
            <v>6</v>
          </cell>
          <cell r="F709" t="str">
            <v>FS</v>
          </cell>
          <cell r="G709" t="str">
            <v>6L</v>
          </cell>
          <cell r="H709" t="str">
            <v>2F-F2</v>
          </cell>
          <cell r="I709" t="str">
            <v>A19-412753-1</v>
          </cell>
          <cell r="J709" t="str">
            <v>WASHER</v>
          </cell>
          <cell r="K709">
            <v>0.26</v>
          </cell>
        </row>
        <row r="710">
          <cell r="B710">
            <v>704</v>
          </cell>
          <cell r="C710" t="str">
            <v>Xiamen FDK</v>
          </cell>
          <cell r="D710" t="str">
            <v>g</v>
          </cell>
          <cell r="E710">
            <v>6</v>
          </cell>
          <cell r="F710" t="str">
            <v>FS</v>
          </cell>
          <cell r="G710">
            <v>0</v>
          </cell>
          <cell r="H710" t="str">
            <v>2F-F2</v>
          </cell>
          <cell r="I710" t="str">
            <v>A19-412753-3</v>
          </cell>
          <cell r="J710" t="str">
            <v>WASHER</v>
          </cell>
          <cell r="K710">
            <v>0.25</v>
          </cell>
        </row>
        <row r="711">
          <cell r="B711">
            <v>705</v>
          </cell>
          <cell r="C711" t="str">
            <v>Xiamen FDK</v>
          </cell>
          <cell r="D711" t="str">
            <v>g</v>
          </cell>
          <cell r="E711">
            <v>6</v>
          </cell>
          <cell r="F711" t="str">
            <v>FS</v>
          </cell>
          <cell r="G711" t="str">
            <v>6L</v>
          </cell>
          <cell r="H711" t="str">
            <v>2F-F2</v>
          </cell>
          <cell r="I711" t="str">
            <v>A19-412921-1</v>
          </cell>
          <cell r="J711" t="str">
            <v>WASHER</v>
          </cell>
          <cell r="K711">
            <v>0.13</v>
          </cell>
        </row>
        <row r="712">
          <cell r="B712">
            <v>706</v>
          </cell>
          <cell r="C712" t="str">
            <v>Xiamen FDK</v>
          </cell>
          <cell r="D712" t="str">
            <v>g</v>
          </cell>
          <cell r="E712">
            <v>6</v>
          </cell>
          <cell r="F712" t="str">
            <v>FS</v>
          </cell>
          <cell r="H712" t="str">
            <v>2F-F2</v>
          </cell>
          <cell r="I712" t="str">
            <v>A19-412921-2</v>
          </cell>
          <cell r="J712" t="str">
            <v>WASHER</v>
          </cell>
          <cell r="K712">
            <v>0.13</v>
          </cell>
        </row>
        <row r="713">
          <cell r="B713">
            <v>707</v>
          </cell>
          <cell r="C713" t="str">
            <v>Xiamen FDK</v>
          </cell>
          <cell r="D713" t="str">
            <v>g</v>
          </cell>
          <cell r="E713">
            <v>6</v>
          </cell>
          <cell r="F713" t="str">
            <v>FS</v>
          </cell>
          <cell r="G713" t="str">
            <v>6L</v>
          </cell>
          <cell r="H713" t="str">
            <v>2F-F2</v>
          </cell>
          <cell r="I713" t="str">
            <v>A19-412922-3</v>
          </cell>
          <cell r="J713" t="str">
            <v>WASHER</v>
          </cell>
          <cell r="K713">
            <v>0.24</v>
          </cell>
        </row>
        <row r="714">
          <cell r="B714">
            <v>708</v>
          </cell>
          <cell r="C714" t="str">
            <v>Xiamen FDK</v>
          </cell>
          <cell r="D714" t="str">
            <v>g</v>
          </cell>
          <cell r="E714">
            <v>6</v>
          </cell>
          <cell r="F714" t="str">
            <v>FM</v>
          </cell>
          <cell r="G714" t="str">
            <v>2F-F2</v>
          </cell>
          <cell r="H714" t="str">
            <v>2FFM-F2</v>
          </cell>
          <cell r="I714" t="str">
            <v>A20-402438A</v>
          </cell>
          <cell r="J714" t="str">
            <v>CORE HOLDER</v>
          </cell>
          <cell r="K714">
            <v>1.08</v>
          </cell>
        </row>
        <row r="715">
          <cell r="B715">
            <v>709</v>
          </cell>
          <cell r="C715" t="str">
            <v>Able Progress</v>
          </cell>
          <cell r="D715" t="str">
            <v>a</v>
          </cell>
          <cell r="E715">
            <v>1</v>
          </cell>
          <cell r="F715" t="str">
            <v>TT</v>
          </cell>
          <cell r="G715" t="str">
            <v>NP</v>
          </cell>
          <cell r="H715" t="str">
            <v>SR-186T-929-H</v>
          </cell>
          <cell r="I715" t="str">
            <v>A003-007-00</v>
          </cell>
          <cell r="J715" t="str">
            <v>SPRING</v>
          </cell>
          <cell r="K715">
            <v>0.73</v>
          </cell>
        </row>
        <row r="716">
          <cell r="B716">
            <v>710</v>
          </cell>
          <cell r="C716" t="str">
            <v>Canon</v>
          </cell>
          <cell r="D716" t="str">
            <v>g</v>
          </cell>
          <cell r="E716">
            <v>4</v>
          </cell>
          <cell r="F716" t="str">
            <v>TT</v>
          </cell>
          <cell r="G716" t="str">
            <v>NP</v>
          </cell>
          <cell r="H716" t="str">
            <v>SR-312T-120-H</v>
          </cell>
          <cell r="I716" t="str">
            <v>QA4-0128-00T</v>
          </cell>
          <cell r="J716" t="str">
            <v>BREAK  SPRING</v>
          </cell>
          <cell r="K716">
            <v>5.5</v>
          </cell>
        </row>
        <row r="717">
          <cell r="B717">
            <v>711</v>
          </cell>
          <cell r="C717" t="str">
            <v>Canon</v>
          </cell>
          <cell r="D717" t="str">
            <v>g</v>
          </cell>
          <cell r="E717">
            <v>4</v>
          </cell>
          <cell r="F717" t="str">
            <v>TT</v>
          </cell>
          <cell r="G717" t="str">
            <v>NP</v>
          </cell>
          <cell r="H717" t="str">
            <v>SR-312T-244-H</v>
          </cell>
          <cell r="I717" t="str">
            <v>QS4-2003-00T</v>
          </cell>
          <cell r="J717" t="str">
            <v>LOCK ZEVER SPRING</v>
          </cell>
          <cell r="K717">
            <v>0.43</v>
          </cell>
        </row>
        <row r="718">
          <cell r="B718">
            <v>712</v>
          </cell>
          <cell r="C718" t="str">
            <v>Canon</v>
          </cell>
          <cell r="D718" t="str">
            <v>g</v>
          </cell>
          <cell r="E718">
            <v>4</v>
          </cell>
          <cell r="F718" t="str">
            <v>TT</v>
          </cell>
          <cell r="G718" t="str">
            <v>NP</v>
          </cell>
          <cell r="H718" t="str">
            <v>SR-312T-544-H</v>
          </cell>
          <cell r="I718" t="str">
            <v>QS4-2004-00T</v>
          </cell>
          <cell r="J718" t="str">
            <v xml:space="preserve">BACK FEED LEVER SPG. </v>
          </cell>
          <cell r="K718">
            <v>0.24</v>
          </cell>
        </row>
        <row r="719">
          <cell r="B719">
            <v>713</v>
          </cell>
          <cell r="C719" t="str">
            <v>Canon Precision</v>
          </cell>
          <cell r="D719" t="str">
            <v>g</v>
          </cell>
          <cell r="E719">
            <v>4</v>
          </cell>
          <cell r="F719" t="str">
            <v>FM</v>
          </cell>
          <cell r="G719" t="str">
            <v>NP</v>
          </cell>
          <cell r="H719" t="str">
            <v>SR313-607-H</v>
          </cell>
          <cell r="I719" t="str">
            <v>HB1-4881-000</v>
          </cell>
          <cell r="J719" t="str">
            <v>SPRING CLUTCH</v>
          </cell>
          <cell r="K719">
            <v>6.5</v>
          </cell>
        </row>
        <row r="720">
          <cell r="B720">
            <v>714</v>
          </cell>
          <cell r="C720" t="str">
            <v>Canon Precision</v>
          </cell>
          <cell r="D720" t="str">
            <v>g</v>
          </cell>
          <cell r="E720">
            <v>4</v>
          </cell>
          <cell r="F720" t="str">
            <v>TT</v>
          </cell>
          <cell r="G720" t="str">
            <v>NP</v>
          </cell>
          <cell r="H720" t="str">
            <v>S-SP3</v>
          </cell>
          <cell r="I720" t="str">
            <v>HS5-2077-00T</v>
          </cell>
          <cell r="J720" t="str">
            <v>SPRING CLUTCH</v>
          </cell>
          <cell r="K720">
            <v>4.97</v>
          </cell>
        </row>
        <row r="721">
          <cell r="B721">
            <v>715</v>
          </cell>
          <cell r="C721" t="str">
            <v>Denso</v>
          </cell>
          <cell r="D721" t="str">
            <v>p</v>
          </cell>
          <cell r="E721">
            <v>1</v>
          </cell>
          <cell r="F721" t="str">
            <v>SS</v>
          </cell>
          <cell r="G721" t="str">
            <v>NP</v>
          </cell>
          <cell r="H721" t="str">
            <v>4S</v>
          </cell>
          <cell r="I721" t="str">
            <v>TG949170-8110</v>
          </cell>
          <cell r="J721" t="str">
            <v>SPRING COM. COIL</v>
          </cell>
          <cell r="K721">
            <v>1.65</v>
          </cell>
        </row>
        <row r="722">
          <cell r="B722">
            <v>716</v>
          </cell>
          <cell r="C722" t="str">
            <v>Eagle Industry</v>
          </cell>
          <cell r="D722" t="str">
            <v>p</v>
          </cell>
          <cell r="E722">
            <v>1</v>
          </cell>
          <cell r="F722" t="str">
            <v>RV</v>
          </cell>
          <cell r="G722" t="str">
            <v>NP</v>
          </cell>
          <cell r="H722">
            <v>0</v>
          </cell>
          <cell r="I722" t="str">
            <v>98BW-0016-14A</v>
          </cell>
          <cell r="J722" t="e">
            <v>#N/A</v>
          </cell>
          <cell r="K722">
            <v>1.5</v>
          </cell>
        </row>
        <row r="723">
          <cell r="B723">
            <v>717</v>
          </cell>
          <cell r="C723" t="str">
            <v>Eagle Industry</v>
          </cell>
          <cell r="D723" t="str">
            <v>p</v>
          </cell>
          <cell r="E723">
            <v>1</v>
          </cell>
          <cell r="F723" t="str">
            <v>RV</v>
          </cell>
          <cell r="G723" t="str">
            <v>NP</v>
          </cell>
          <cell r="H723" t="str">
            <v>2FL-F3</v>
          </cell>
          <cell r="I723" t="str">
            <v>EL2221A03</v>
          </cell>
          <cell r="J723" t="str">
            <v>VALVE</v>
          </cell>
          <cell r="K723">
            <v>4.7</v>
          </cell>
        </row>
        <row r="724">
          <cell r="B724">
            <v>718</v>
          </cell>
          <cell r="C724" t="str">
            <v>Fcc</v>
          </cell>
          <cell r="D724" t="str">
            <v>n</v>
          </cell>
          <cell r="E724">
            <v>2</v>
          </cell>
          <cell r="F724" t="str">
            <v>SR</v>
          </cell>
          <cell r="G724" t="str">
            <v>NP</v>
          </cell>
          <cell r="H724" t="str">
            <v>SX8-E1201-0000</v>
          </cell>
          <cell r="I724" t="str">
            <v>22106-KPGA-9002-H1</v>
          </cell>
          <cell r="J724">
            <v>5.2</v>
          </cell>
          <cell r="K724">
            <v>4.95</v>
          </cell>
        </row>
        <row r="725">
          <cell r="B725">
            <v>719</v>
          </cell>
          <cell r="C725" t="str">
            <v>Fcc</v>
          </cell>
          <cell r="D725" t="str">
            <v>n</v>
          </cell>
          <cell r="E725">
            <v>2</v>
          </cell>
          <cell r="F725" t="str">
            <v>SR</v>
          </cell>
          <cell r="G725" t="str">
            <v>NP</v>
          </cell>
          <cell r="H725">
            <v>0</v>
          </cell>
          <cell r="I725" t="str">
            <v>22111-KPGA-9002</v>
          </cell>
          <cell r="J725" t="str">
            <v>SPG,CLUTCH FRICTION</v>
          </cell>
          <cell r="K725">
            <v>16.13</v>
          </cell>
        </row>
        <row r="726">
          <cell r="B726">
            <v>720</v>
          </cell>
          <cell r="C726" t="str">
            <v>Fcc</v>
          </cell>
          <cell r="D726" t="str">
            <v>n</v>
          </cell>
          <cell r="E726">
            <v>2</v>
          </cell>
          <cell r="F726" t="str">
            <v>SR</v>
          </cell>
          <cell r="G726" t="str">
            <v>NP</v>
          </cell>
          <cell r="H726" t="str">
            <v>SX8-E1204-0100</v>
          </cell>
          <cell r="I726" t="str">
            <v>22111-KPKA-9002-H1</v>
          </cell>
          <cell r="J726">
            <v>2.5</v>
          </cell>
          <cell r="K726">
            <v>49.85</v>
          </cell>
        </row>
        <row r="727">
          <cell r="B727">
            <v>721</v>
          </cell>
          <cell r="C727" t="str">
            <v>Fcc</v>
          </cell>
          <cell r="D727" t="str">
            <v>n</v>
          </cell>
          <cell r="E727">
            <v>2</v>
          </cell>
          <cell r="F727" t="str">
            <v>LS</v>
          </cell>
          <cell r="G727" t="str">
            <v>NP</v>
          </cell>
          <cell r="H727">
            <v>0</v>
          </cell>
          <cell r="I727" t="str">
            <v>22401-KPGA-9000</v>
          </cell>
          <cell r="J727" t="str">
            <v>SPRING,CLUTCH</v>
          </cell>
          <cell r="K727">
            <v>4.8</v>
          </cell>
        </row>
        <row r="728">
          <cell r="B728">
            <v>722</v>
          </cell>
          <cell r="C728" t="str">
            <v>Fcc</v>
          </cell>
          <cell r="D728" t="str">
            <v>n</v>
          </cell>
          <cell r="E728">
            <v>2</v>
          </cell>
          <cell r="F728" t="str">
            <v>SS</v>
          </cell>
          <cell r="G728" t="str">
            <v>NP</v>
          </cell>
          <cell r="H728" t="str">
            <v>SX8-E1221-0000</v>
          </cell>
          <cell r="I728" t="str">
            <v>22401-KPHA-9000</v>
          </cell>
          <cell r="J728" t="str">
            <v>COMP</v>
          </cell>
          <cell r="K728">
            <v>3.4</v>
          </cell>
        </row>
        <row r="729">
          <cell r="B729">
            <v>723</v>
          </cell>
          <cell r="C729" t="str">
            <v>Fcc</v>
          </cell>
          <cell r="D729" t="str">
            <v>n</v>
          </cell>
          <cell r="E729">
            <v>2</v>
          </cell>
          <cell r="F729" t="str">
            <v>TT</v>
          </cell>
          <cell r="G729" t="str">
            <v>NP</v>
          </cell>
          <cell r="H729">
            <v>0</v>
          </cell>
          <cell r="I729" t="str">
            <v>22641-KPHA-9000</v>
          </cell>
          <cell r="J729" t="str">
            <v>TEN</v>
          </cell>
          <cell r="K729">
            <v>1.7</v>
          </cell>
        </row>
        <row r="730">
          <cell r="B730">
            <v>724</v>
          </cell>
          <cell r="C730" t="str">
            <v>Fcc</v>
          </cell>
          <cell r="D730" t="str">
            <v>n</v>
          </cell>
          <cell r="E730">
            <v>2</v>
          </cell>
          <cell r="F730" t="str">
            <v>TT</v>
          </cell>
          <cell r="G730" t="str">
            <v>NP</v>
          </cell>
          <cell r="H730" t="str">
            <v>SZ001100100</v>
          </cell>
          <cell r="I730" t="str">
            <v>23124-KPHA-9000</v>
          </cell>
          <cell r="J730" t="str">
            <v>TOR</v>
          </cell>
          <cell r="K730">
            <v>1.6</v>
          </cell>
        </row>
        <row r="731">
          <cell r="B731">
            <v>725</v>
          </cell>
          <cell r="C731" t="str">
            <v>T_Krungthai</v>
          </cell>
          <cell r="D731" t="str">
            <v>n</v>
          </cell>
          <cell r="E731">
            <v>1</v>
          </cell>
          <cell r="F731" t="str">
            <v>SS</v>
          </cell>
          <cell r="G731" t="str">
            <v>3ST</v>
          </cell>
          <cell r="H731" t="str">
            <v>T-001</v>
          </cell>
          <cell r="I731" t="str">
            <v>LOCK SPRING</v>
          </cell>
          <cell r="J731">
            <v>2</v>
          </cell>
          <cell r="K731">
            <v>0</v>
          </cell>
        </row>
        <row r="732">
          <cell r="B732">
            <v>726</v>
          </cell>
          <cell r="C732" t="str">
            <v>EPC</v>
          </cell>
          <cell r="D732" t="str">
            <v>w</v>
          </cell>
          <cell r="E732">
            <v>1</v>
          </cell>
          <cell r="F732" t="str">
            <v>SS</v>
          </cell>
          <cell r="G732" t="str">
            <v>4S</v>
          </cell>
          <cell r="H732" t="str">
            <v>TAF001-0189-00</v>
          </cell>
          <cell r="I732" t="str">
            <v>SPRING HEADREST SUPPORT</v>
          </cell>
          <cell r="J732">
            <v>0.47</v>
          </cell>
          <cell r="K732">
            <v>20000</v>
          </cell>
        </row>
        <row r="733">
          <cell r="B733">
            <v>727</v>
          </cell>
          <cell r="C733" t="str">
            <v>Honda Lock</v>
          </cell>
          <cell r="D733" t="str">
            <v>P</v>
          </cell>
          <cell r="E733">
            <v>1</v>
          </cell>
          <cell r="F733" t="str">
            <v>LS</v>
          </cell>
          <cell r="G733" t="str">
            <v>NP</v>
          </cell>
          <cell r="H733" t="str">
            <v>TG028308-5120</v>
          </cell>
          <cell r="I733" t="str">
            <v>S5A-E0323-0000</v>
          </cell>
          <cell r="J733" t="str">
            <v>SPG, HINGE</v>
          </cell>
          <cell r="K733">
            <v>5.25</v>
          </cell>
        </row>
        <row r="734">
          <cell r="B734">
            <v>728</v>
          </cell>
          <cell r="C734" t="str">
            <v>Denso</v>
          </cell>
          <cell r="D734" t="str">
            <v>p</v>
          </cell>
          <cell r="E734">
            <v>1</v>
          </cell>
          <cell r="F734" t="str">
            <v>SS</v>
          </cell>
          <cell r="G734" t="str">
            <v>4S</v>
          </cell>
          <cell r="H734" t="str">
            <v>TG028520-5010</v>
          </cell>
          <cell r="I734" t="str">
            <v>SPRING, BRUSH</v>
          </cell>
          <cell r="J734">
            <v>0.85</v>
          </cell>
          <cell r="K734">
            <v>22000</v>
          </cell>
        </row>
        <row r="735">
          <cell r="B735">
            <v>729</v>
          </cell>
          <cell r="C735" t="str">
            <v>Denso</v>
          </cell>
          <cell r="D735" t="str">
            <v>p</v>
          </cell>
          <cell r="E735">
            <v>1</v>
          </cell>
          <cell r="F735" t="str">
            <v>SS</v>
          </cell>
          <cell r="G735" t="str">
            <v>3S</v>
          </cell>
          <cell r="H735" t="str">
            <v>TG053659-7010</v>
          </cell>
          <cell r="I735" t="str">
            <v>SPRING RETURN</v>
          </cell>
          <cell r="J735">
            <v>1.05</v>
          </cell>
          <cell r="K735">
            <v>5500</v>
          </cell>
        </row>
        <row r="736">
          <cell r="B736">
            <v>730</v>
          </cell>
          <cell r="C736" t="str">
            <v>Keihin</v>
          </cell>
          <cell r="D736" t="str">
            <v>t</v>
          </cell>
          <cell r="E736">
            <v>2</v>
          </cell>
          <cell r="F736" t="str">
            <v>TT</v>
          </cell>
          <cell r="G736" t="str">
            <v>NP</v>
          </cell>
          <cell r="H736" t="str">
            <v>TG053672-7010</v>
          </cell>
          <cell r="I736" t="str">
            <v>16057-NX4-7800</v>
          </cell>
          <cell r="J736" t="str">
            <v>TORS COIL</v>
          </cell>
          <cell r="K736">
            <v>6.45</v>
          </cell>
        </row>
        <row r="737">
          <cell r="B737">
            <v>731</v>
          </cell>
          <cell r="C737" t="str">
            <v>Keihin</v>
          </cell>
          <cell r="D737" t="str">
            <v>t</v>
          </cell>
          <cell r="E737">
            <v>2</v>
          </cell>
          <cell r="F737" t="str">
            <v>SS</v>
          </cell>
          <cell r="G737" t="str">
            <v>NP</v>
          </cell>
          <cell r="H737" t="str">
            <v>TG059252-0081</v>
          </cell>
          <cell r="I737" t="str">
            <v>W1711-MZ2-6500</v>
          </cell>
          <cell r="J737" t="str">
            <v>SPG. COM</v>
          </cell>
          <cell r="K737">
            <v>1.25</v>
          </cell>
        </row>
        <row r="738">
          <cell r="B738">
            <v>732</v>
          </cell>
          <cell r="C738" t="str">
            <v>Kawa Enter</v>
          </cell>
          <cell r="D738" t="str">
            <v>a</v>
          </cell>
          <cell r="E738">
            <v>2</v>
          </cell>
          <cell r="F738" t="str">
            <v>TT</v>
          </cell>
          <cell r="G738" t="str">
            <v>NP</v>
          </cell>
          <cell r="H738" t="str">
            <v>TG059252-0091</v>
          </cell>
          <cell r="I738" t="str">
            <v>92145-1395-A</v>
          </cell>
          <cell r="J738" t="str">
            <v>SPRING</v>
          </cell>
          <cell r="K738">
            <v>8.5</v>
          </cell>
        </row>
        <row r="739">
          <cell r="B739">
            <v>733</v>
          </cell>
          <cell r="C739" t="str">
            <v>Koyo</v>
          </cell>
          <cell r="D739" t="str">
            <v>a</v>
          </cell>
          <cell r="E739">
            <v>1</v>
          </cell>
          <cell r="F739" t="str">
            <v>SR</v>
          </cell>
          <cell r="G739" t="str">
            <v>NP</v>
          </cell>
          <cell r="H739" t="str">
            <v>TG809072-0030</v>
          </cell>
          <cell r="I739" t="str">
            <v>921-01200-1</v>
          </cell>
          <cell r="J739" t="str">
            <v>CONED DISK SPRING</v>
          </cell>
          <cell r="K739">
            <v>2.72</v>
          </cell>
        </row>
        <row r="740">
          <cell r="B740">
            <v>734</v>
          </cell>
          <cell r="C740" t="str">
            <v>Koyo</v>
          </cell>
          <cell r="D740" t="str">
            <v>a</v>
          </cell>
          <cell r="E740">
            <v>1</v>
          </cell>
          <cell r="F740" t="str">
            <v>FS</v>
          </cell>
          <cell r="G740" t="str">
            <v>NP</v>
          </cell>
          <cell r="H740" t="str">
            <v>TG949072-1360</v>
          </cell>
          <cell r="I740" t="str">
            <v>A87-00900-0</v>
          </cell>
          <cell r="J740" t="str">
            <v>COLLAR</v>
          </cell>
          <cell r="K740">
            <v>3.2</v>
          </cell>
        </row>
        <row r="741">
          <cell r="B741">
            <v>735</v>
          </cell>
          <cell r="C741" t="str">
            <v>Koyo</v>
          </cell>
          <cell r="D741" t="str">
            <v>a</v>
          </cell>
          <cell r="E741">
            <v>1</v>
          </cell>
          <cell r="F741" t="str">
            <v>LS</v>
          </cell>
          <cell r="G741" t="str">
            <v>NP</v>
          </cell>
          <cell r="H741" t="str">
            <v>TG949170-3371</v>
          </cell>
          <cell r="I741" t="str">
            <v>K20-31010-0</v>
          </cell>
          <cell r="J741" t="str">
            <v>COILED SPRING</v>
          </cell>
          <cell r="K741">
            <v>2.63</v>
          </cell>
        </row>
        <row r="742">
          <cell r="B742">
            <v>736</v>
          </cell>
          <cell r="C742" t="str">
            <v>Denso</v>
          </cell>
          <cell r="D742" t="str">
            <v>p</v>
          </cell>
          <cell r="E742">
            <v>1</v>
          </cell>
          <cell r="F742" t="str">
            <v>SS</v>
          </cell>
          <cell r="G742" t="str">
            <v>4ST</v>
          </cell>
          <cell r="H742" t="str">
            <v>TG949170-4070</v>
          </cell>
          <cell r="I742" t="str">
            <v>SPRING COMPRESSION</v>
          </cell>
          <cell r="J742">
            <v>1.78</v>
          </cell>
          <cell r="K742">
            <v>500</v>
          </cell>
        </row>
        <row r="743">
          <cell r="B743">
            <v>737</v>
          </cell>
          <cell r="C743" t="str">
            <v>Denso</v>
          </cell>
          <cell r="D743" t="str">
            <v>p</v>
          </cell>
          <cell r="E743">
            <v>1</v>
          </cell>
          <cell r="F743" t="str">
            <v>SS</v>
          </cell>
          <cell r="G743" t="str">
            <v>4S</v>
          </cell>
          <cell r="H743" t="str">
            <v>TG949170-8110</v>
          </cell>
          <cell r="I743" t="str">
            <v>SPRING COM. COIL</v>
          </cell>
          <cell r="J743">
            <v>1.65</v>
          </cell>
          <cell r="K743">
            <v>8400</v>
          </cell>
        </row>
        <row r="744">
          <cell r="B744">
            <v>738</v>
          </cell>
          <cell r="C744" t="str">
            <v>T_Metal</v>
          </cell>
          <cell r="D744" t="str">
            <v>w</v>
          </cell>
          <cell r="E744">
            <v>1</v>
          </cell>
          <cell r="F744" t="str">
            <v>SS</v>
          </cell>
          <cell r="G744" t="str">
            <v>3S</v>
          </cell>
          <cell r="H744" t="str">
            <v>TMF-08</v>
          </cell>
          <cell r="I744" t="str">
            <v>SPRING</v>
          </cell>
          <cell r="J744">
            <v>0.8</v>
          </cell>
          <cell r="K744">
            <v>2000</v>
          </cell>
        </row>
        <row r="745">
          <cell r="B745">
            <v>739</v>
          </cell>
          <cell r="C745" t="str">
            <v>Murakami</v>
          </cell>
          <cell r="D745" t="str">
            <v>a</v>
          </cell>
          <cell r="E745">
            <v>1</v>
          </cell>
          <cell r="F745" t="str">
            <v>LS</v>
          </cell>
          <cell r="G745" t="str">
            <v>NP</v>
          </cell>
          <cell r="H745" t="str">
            <v>TMF-09</v>
          </cell>
          <cell r="I745" t="str">
            <v>3N005-A1120</v>
          </cell>
          <cell r="J745" t="str">
            <v>SPRING</v>
          </cell>
          <cell r="K745">
            <v>5</v>
          </cell>
        </row>
        <row r="746">
          <cell r="B746">
            <v>740</v>
          </cell>
          <cell r="C746" t="str">
            <v>Murakami</v>
          </cell>
          <cell r="D746" t="str">
            <v>a</v>
          </cell>
          <cell r="E746">
            <v>1</v>
          </cell>
          <cell r="F746" t="str">
            <v>LS</v>
          </cell>
          <cell r="G746" t="str">
            <v>NP</v>
          </cell>
          <cell r="H746" t="str">
            <v>TT001</v>
          </cell>
          <cell r="I746" t="str">
            <v>3N005-A1140</v>
          </cell>
          <cell r="J746" t="str">
            <v>SPRING</v>
          </cell>
          <cell r="K746">
            <v>3.1</v>
          </cell>
        </row>
        <row r="747">
          <cell r="B747">
            <v>741</v>
          </cell>
          <cell r="C747" t="str">
            <v>Murakami</v>
          </cell>
          <cell r="D747" t="str">
            <v>a</v>
          </cell>
          <cell r="E747">
            <v>1</v>
          </cell>
          <cell r="F747" t="str">
            <v>FS</v>
          </cell>
          <cell r="G747" t="str">
            <v>NP</v>
          </cell>
          <cell r="H747" t="str">
            <v>VM20/232-5-T</v>
          </cell>
          <cell r="I747" t="str">
            <v>3N265-A1200</v>
          </cell>
          <cell r="J747" t="str">
            <v>SPRING</v>
          </cell>
          <cell r="K747">
            <v>3.04</v>
          </cell>
        </row>
        <row r="748">
          <cell r="B748">
            <v>742</v>
          </cell>
          <cell r="C748" t="str">
            <v>Murakami</v>
          </cell>
          <cell r="D748" t="str">
            <v>a</v>
          </cell>
          <cell r="E748">
            <v>1</v>
          </cell>
          <cell r="F748" t="str">
            <v>FS</v>
          </cell>
          <cell r="G748" t="str">
            <v>NP</v>
          </cell>
          <cell r="H748" t="str">
            <v>VM20/475A-2-T</v>
          </cell>
          <cell r="I748" t="str">
            <v>3N265-A1210</v>
          </cell>
          <cell r="J748" t="str">
            <v>SPRING</v>
          </cell>
          <cell r="K748">
            <v>3.79</v>
          </cell>
        </row>
        <row r="749">
          <cell r="B749">
            <v>743</v>
          </cell>
          <cell r="C749" t="str">
            <v>Nisshin Bo</v>
          </cell>
          <cell r="D749" t="str">
            <v>P</v>
          </cell>
          <cell r="E749">
            <v>1</v>
          </cell>
          <cell r="F749" t="str">
            <v>TT</v>
          </cell>
          <cell r="G749" t="str">
            <v>NP</v>
          </cell>
          <cell r="H749" t="str">
            <v>VM26/197-1-T</v>
          </cell>
          <cell r="I749" t="str">
            <v>BM165-72380A</v>
          </cell>
          <cell r="J749" t="str">
            <v>SPG. RETURN,U</v>
          </cell>
          <cell r="K749">
            <v>13.5</v>
          </cell>
        </row>
        <row r="750">
          <cell r="B750">
            <v>744</v>
          </cell>
          <cell r="C750" t="str">
            <v>S_Aisin</v>
          </cell>
          <cell r="D750" t="str">
            <v>P</v>
          </cell>
          <cell r="E750">
            <v>1</v>
          </cell>
          <cell r="F750" t="str">
            <v>LS</v>
          </cell>
          <cell r="G750" t="str">
            <v>NP</v>
          </cell>
          <cell r="H750" t="str">
            <v>W0922-01G00</v>
          </cell>
          <cell r="I750" t="str">
            <v>131144-10030</v>
          </cell>
          <cell r="J750" t="str">
            <v>PISTON RETURN SPRING</v>
          </cell>
          <cell r="K750">
            <v>33.5</v>
          </cell>
        </row>
        <row r="751">
          <cell r="B751">
            <v>745</v>
          </cell>
          <cell r="C751" t="str">
            <v>S_Aisin</v>
          </cell>
          <cell r="D751" t="str">
            <v>P</v>
          </cell>
          <cell r="E751">
            <v>1</v>
          </cell>
          <cell r="F751" t="str">
            <v>SS</v>
          </cell>
          <cell r="G751" t="str">
            <v>NP</v>
          </cell>
          <cell r="H751" t="str">
            <v>W1711-403-9900</v>
          </cell>
          <cell r="I751" t="str">
            <v>131158-10020</v>
          </cell>
          <cell r="J751" t="str">
            <v>SPG. CONTROL VALVE</v>
          </cell>
          <cell r="K751">
            <v>1.65</v>
          </cell>
        </row>
        <row r="752">
          <cell r="B752">
            <v>746</v>
          </cell>
          <cell r="C752" t="str">
            <v>S_Aisin</v>
          </cell>
          <cell r="D752" t="str">
            <v>P</v>
          </cell>
          <cell r="E752">
            <v>1</v>
          </cell>
          <cell r="F752" t="str">
            <v>SS</v>
          </cell>
          <cell r="G752" t="str">
            <v>NP</v>
          </cell>
          <cell r="H752" t="str">
            <v>W1711-416-9900</v>
          </cell>
          <cell r="I752" t="str">
            <v>131159-10060-B</v>
          </cell>
          <cell r="J752" t="str">
            <v>SPG., AIR VALVE</v>
          </cell>
          <cell r="K752">
            <v>4.2</v>
          </cell>
        </row>
        <row r="753">
          <cell r="B753">
            <v>747</v>
          </cell>
          <cell r="C753" t="str">
            <v>S_Aisin</v>
          </cell>
          <cell r="D753" t="str">
            <v>P</v>
          </cell>
          <cell r="E753">
            <v>1</v>
          </cell>
          <cell r="F753" t="str">
            <v>SS</v>
          </cell>
          <cell r="G753" t="str">
            <v>NP</v>
          </cell>
          <cell r="H753" t="str">
            <v>W1711-450-9901</v>
          </cell>
          <cell r="I753" t="str">
            <v>132281-30070</v>
          </cell>
          <cell r="J753" t="str">
            <v>SPG.COM</v>
          </cell>
          <cell r="K753">
            <v>5.5</v>
          </cell>
        </row>
        <row r="754">
          <cell r="B754">
            <v>748</v>
          </cell>
          <cell r="C754" t="str">
            <v>S_Aisin</v>
          </cell>
          <cell r="D754" t="str">
            <v>P</v>
          </cell>
          <cell r="E754">
            <v>1</v>
          </cell>
          <cell r="F754" t="str">
            <v>SS</v>
          </cell>
          <cell r="G754" t="str">
            <v>NP</v>
          </cell>
          <cell r="H754" t="str">
            <v>W1711-KAN-7700</v>
          </cell>
          <cell r="I754" t="str">
            <v>132281-30080</v>
          </cell>
          <cell r="J754" t="str">
            <v>SPG.COM</v>
          </cell>
          <cell r="K754">
            <v>5.65</v>
          </cell>
        </row>
        <row r="755">
          <cell r="B755">
            <v>749</v>
          </cell>
          <cell r="C755" t="str">
            <v>S_Aisin</v>
          </cell>
          <cell r="D755" t="str">
            <v>P</v>
          </cell>
          <cell r="E755">
            <v>1</v>
          </cell>
          <cell r="F755" t="str">
            <v>SS</v>
          </cell>
          <cell r="G755" t="str">
            <v>NP</v>
          </cell>
          <cell r="H755" t="str">
            <v>W1711-KW6-9700</v>
          </cell>
          <cell r="I755" t="str">
            <v>134414-19010</v>
          </cell>
          <cell r="J755" t="str">
            <v>SPG.</v>
          </cell>
          <cell r="K755">
            <v>2.8</v>
          </cell>
        </row>
        <row r="756">
          <cell r="B756">
            <v>750</v>
          </cell>
          <cell r="C756" t="str">
            <v>S_Aisin</v>
          </cell>
          <cell r="D756" t="str">
            <v>P</v>
          </cell>
          <cell r="E756">
            <v>1</v>
          </cell>
          <cell r="F756" t="str">
            <v>SS</v>
          </cell>
          <cell r="G756" t="str">
            <v>NP</v>
          </cell>
          <cell r="H756" t="str">
            <v>W1711-MZ2-6500</v>
          </cell>
          <cell r="I756" t="str">
            <v>134414-19020</v>
          </cell>
          <cell r="J756" t="str">
            <v>SPG.</v>
          </cell>
          <cell r="K756">
            <v>2.95</v>
          </cell>
        </row>
        <row r="757">
          <cell r="B757">
            <v>751</v>
          </cell>
          <cell r="C757" t="str">
            <v>S_Aisin</v>
          </cell>
          <cell r="D757" t="str">
            <v>P</v>
          </cell>
          <cell r="E757">
            <v>1</v>
          </cell>
          <cell r="F757" t="str">
            <v>LS</v>
          </cell>
          <cell r="G757" t="str">
            <v>NP</v>
          </cell>
          <cell r="H757" t="str">
            <v>W1782-016-9901</v>
          </cell>
          <cell r="I757" t="str">
            <v>47921-35080-A</v>
          </cell>
          <cell r="J757" t="str">
            <v>SENSING SPRING</v>
          </cell>
          <cell r="K757">
            <v>88</v>
          </cell>
        </row>
        <row r="758">
          <cell r="B758">
            <v>752</v>
          </cell>
          <cell r="C758" t="str">
            <v>S_Aisin</v>
          </cell>
          <cell r="D758" t="str">
            <v>P</v>
          </cell>
          <cell r="E758">
            <v>1</v>
          </cell>
          <cell r="F758" t="str">
            <v>LS</v>
          </cell>
          <cell r="G758" t="str">
            <v>NP</v>
          </cell>
          <cell r="H758" t="str">
            <v>W1G11-KAN-7700</v>
          </cell>
          <cell r="I758" t="str">
            <v>47921-35130-A</v>
          </cell>
          <cell r="J758" t="str">
            <v>SENSING SPRING</v>
          </cell>
          <cell r="K758">
            <v>69</v>
          </cell>
        </row>
        <row r="759">
          <cell r="B759">
            <v>753</v>
          </cell>
          <cell r="C759" t="str">
            <v>S_Aisin</v>
          </cell>
          <cell r="D759" t="str">
            <v>P</v>
          </cell>
          <cell r="E759">
            <v>1</v>
          </cell>
          <cell r="F759" t="str">
            <v>LS</v>
          </cell>
          <cell r="G759" t="str">
            <v>NP</v>
          </cell>
          <cell r="H759" t="str">
            <v>W23AE 005E</v>
          </cell>
          <cell r="I759" t="str">
            <v>479A4-1220</v>
          </cell>
          <cell r="J759" t="str">
            <v>SHACKLE LOAD</v>
          </cell>
          <cell r="K759">
            <v>15</v>
          </cell>
        </row>
        <row r="760">
          <cell r="B760">
            <v>754</v>
          </cell>
          <cell r="C760" t="str">
            <v>S_Aisin</v>
          </cell>
          <cell r="D760" t="str">
            <v>P</v>
          </cell>
          <cell r="E760">
            <v>1</v>
          </cell>
          <cell r="F760" t="str">
            <v>FS</v>
          </cell>
          <cell r="G760" t="str">
            <v>NP</v>
          </cell>
          <cell r="H760" t="str">
            <v>W3441-29300</v>
          </cell>
          <cell r="I760" t="str">
            <v>90080-46308</v>
          </cell>
          <cell r="J760" t="str">
            <v>CLIP</v>
          </cell>
          <cell r="K760">
            <v>2.78</v>
          </cell>
        </row>
        <row r="761">
          <cell r="B761">
            <v>755</v>
          </cell>
          <cell r="C761" t="str">
            <v>S_Compressor</v>
          </cell>
          <cell r="D761" t="str">
            <v>w</v>
          </cell>
          <cell r="E761">
            <v>3</v>
          </cell>
          <cell r="F761" t="str">
            <v>SS</v>
          </cell>
          <cell r="G761" t="str">
            <v>NP</v>
          </cell>
          <cell r="H761" t="str">
            <v>W3464-01G00</v>
          </cell>
          <cell r="I761" t="str">
            <v>CR39C049</v>
          </cell>
          <cell r="J761" t="str">
            <v>VANE    SPRING</v>
          </cell>
          <cell r="K761">
            <v>2.15</v>
          </cell>
        </row>
        <row r="762">
          <cell r="B762">
            <v>756</v>
          </cell>
          <cell r="C762" t="str">
            <v>S_Compressor</v>
          </cell>
          <cell r="D762" t="str">
            <v>w</v>
          </cell>
          <cell r="E762">
            <v>2</v>
          </cell>
          <cell r="F762" t="str">
            <v>SS</v>
          </cell>
          <cell r="G762" t="str">
            <v>NP</v>
          </cell>
          <cell r="H762" t="str">
            <v>W9535-25000</v>
          </cell>
          <cell r="I762" t="str">
            <v>CR39C054</v>
          </cell>
          <cell r="J762" t="str">
            <v>VANE    SPRING</v>
          </cell>
          <cell r="K762">
            <v>1.7</v>
          </cell>
        </row>
        <row r="763">
          <cell r="B763">
            <v>757</v>
          </cell>
          <cell r="C763" t="str">
            <v>S_Compressor</v>
          </cell>
          <cell r="D763" t="str">
            <v>w</v>
          </cell>
          <cell r="E763">
            <v>5</v>
          </cell>
          <cell r="F763" t="str">
            <v>SS</v>
          </cell>
          <cell r="G763" t="str">
            <v>NP</v>
          </cell>
          <cell r="H763" t="str">
            <v>WA-04-I-621AE</v>
          </cell>
          <cell r="I763" t="str">
            <v>CR39C159</v>
          </cell>
          <cell r="J763" t="str">
            <v>VANE    SPRING</v>
          </cell>
          <cell r="K763">
            <v>2.0499999999999998</v>
          </cell>
        </row>
        <row r="764">
          <cell r="B764">
            <v>758</v>
          </cell>
          <cell r="C764" t="str">
            <v>S_Compressor</v>
          </cell>
          <cell r="D764" t="str">
            <v>w</v>
          </cell>
          <cell r="E764">
            <v>3</v>
          </cell>
          <cell r="F764" t="str">
            <v>SS</v>
          </cell>
          <cell r="G764" t="str">
            <v>NP</v>
          </cell>
          <cell r="H764" t="str">
            <v>WL2042</v>
          </cell>
          <cell r="I764" t="str">
            <v>CR39D498</v>
          </cell>
          <cell r="J764" t="str">
            <v>VANE    SPRING</v>
          </cell>
          <cell r="K764">
            <v>7.81</v>
          </cell>
        </row>
        <row r="765">
          <cell r="B765">
            <v>759</v>
          </cell>
          <cell r="C765" t="str">
            <v>S_Goshi</v>
          </cell>
          <cell r="D765" t="str">
            <v>n</v>
          </cell>
          <cell r="E765">
            <v>2</v>
          </cell>
          <cell r="F765" t="str">
            <v>ME</v>
          </cell>
          <cell r="G765" t="str">
            <v>NP</v>
          </cell>
          <cell r="H765">
            <v>0</v>
          </cell>
          <cell r="I765" t="str">
            <v>18363-KPKA-9000-H1</v>
          </cell>
          <cell r="J765" t="str">
            <v>RING,EMISSION CONVERTER</v>
          </cell>
          <cell r="K765">
            <v>30.89</v>
          </cell>
        </row>
        <row r="766">
          <cell r="B766">
            <v>760</v>
          </cell>
          <cell r="C766" t="str">
            <v>Sanden</v>
          </cell>
          <cell r="D766" t="str">
            <v>g</v>
          </cell>
          <cell r="E766">
            <v>1</v>
          </cell>
          <cell r="F766" t="str">
            <v>LS</v>
          </cell>
          <cell r="G766" t="str">
            <v>NP</v>
          </cell>
          <cell r="H766" t="str">
            <v>WL51 12 125</v>
          </cell>
          <cell r="I766" t="str">
            <v>8385-0331S</v>
          </cell>
          <cell r="J766" t="str">
            <v>SPRING</v>
          </cell>
          <cell r="K766">
            <v>4.3680000000000003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ヒアリング"/>
      <sheetName val="対策案"/>
      <sheetName val="検討"/>
      <sheetName val="フロー"/>
      <sheetName val="添付１"/>
      <sheetName val="添付2"/>
      <sheetName val="添付3"/>
      <sheetName val="Sheet3"/>
      <sheetName val="英文"/>
      <sheetName val="和文"/>
      <sheetName val="Sheet2"/>
      <sheetName val="Sheet1"/>
      <sheetName val="Data"/>
      <sheetName val="Invoice"/>
      <sheetName val="FAC6 Data"/>
      <sheetName val="FG"/>
      <sheetName val="Part"/>
      <sheetName val="FSS_NeC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613)XX工順表"/>
      <sheetName val="添付１"/>
      <sheetName val="一般"/>
      <sheetName val="ME"/>
      <sheetName val="FOOK"/>
      <sheetName val="Data"/>
      <sheetName val="MOTO"/>
      <sheetName val="square1"/>
      <sheetName val="Titel"/>
      <sheetName val="Hyp"/>
      <sheetName val="UNIDADESHS02MY"/>
      <sheetName val="sheet17"/>
      <sheetName val="ETRS"/>
      <sheetName val="SM-SA(180K)"/>
      <sheetName val="総合B"/>
      <sheetName val="見積一覧"/>
      <sheetName val="Marginal'05-'08(Jul-Dec)"/>
      <sheetName val="Budget"/>
      <sheetName val="DB"/>
      <sheetName val="LSP09 Indv"/>
      <sheetName val="Rev #1 &amp; #2"/>
      <sheetName val="2ND PAGE"/>
      <sheetName val="PARAMETRES"/>
      <sheetName val="資材納入日程表"/>
      <sheetName val="表紙"/>
      <sheetName val="CARR"/>
      <sheetName val="進め方"/>
      <sheetName val="Forecast"/>
      <sheetName val="Sheet2"/>
      <sheetName val="IP標時xls"/>
      <sheetName val="주행"/>
      <sheetName val="DATA SHEET"/>
      <sheetName val="After Sales Supplier #'s"/>
      <sheetName val="入力規制"/>
      <sheetName val="038W本革"/>
      <sheetName val="Main_Cover"/>
      <sheetName val="Ref"/>
      <sheetName val="名"/>
      <sheetName val="他名"/>
      <sheetName val="Sales by Customer"/>
      <sheetName val="設変1"/>
      <sheetName val="集計ﾘｽﾄ"/>
      <sheetName val="ini"/>
      <sheetName val="設変１"/>
      <sheetName val="MRSTE"/>
      <sheetName val="BASE OBJ. L32H"/>
      <sheetName val="#REF"/>
      <sheetName val="Poland HL"/>
      <sheetName val="６２３Ｔ"/>
      <sheetName val="I190 Requirement _ CGO"/>
      <sheetName val="I190 Requirement _ NGR"/>
      <sheetName val="Materials"/>
      <sheetName val="sheet1"/>
      <sheetName val="Ａ-1"/>
      <sheetName val="報告書ベース"/>
      <sheetName val="左側"/>
      <sheetName val="HYO"/>
      <sheetName val="Master Parts List"/>
      <sheetName val="段ﾎﾞｰﾙ箱図番･荷姿ｺｰﾄﾞ"/>
      <sheetName val="月報"/>
      <sheetName val="JPN重量計画□２"/>
      <sheetName val="小型EPS収益見込"/>
      <sheetName val="サマリー"/>
      <sheetName val="集計結果"/>
      <sheetName val="selling prices"/>
      <sheetName val="#REF!"/>
      <sheetName val="試作工"/>
      <sheetName val="酒井"/>
      <sheetName val="CASHFLOW"/>
      <sheetName val="FY02 Budget"/>
      <sheetName val="集計条件"/>
      <sheetName val="SMALL_FUNCTION_CODE"/>
      <sheetName val="INTERNAL_PROCESS"/>
      <sheetName val="表紙Ｐ２"/>
      <sheetName val="InternalExternal"/>
      <sheetName val="OCCURRENCE_FACTOR"/>
      <sheetName val="Master Updated(517)"/>
      <sheetName val="Histogram"/>
      <sheetName val="JT3.0견적-구1"/>
    </sheetNames>
    <definedNames>
      <definedName name="下見出し無印刷"/>
      <definedName name="印刷時下見出しつき印刷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ﾊﾟｲﾌﾟ"/>
      <sheetName val="他材料費"/>
      <sheetName val="冷延鋼板"/>
      <sheetName val="熱延鋼板"/>
      <sheetName val="48810真"/>
      <sheetName val="①評価項目_メーカー"/>
      <sheetName val="Labor"/>
      <sheetName val="SCH"/>
      <sheetName val="Kalk_PKO"/>
      <sheetName val="#REF"/>
      <sheetName val="発注書"/>
      <sheetName val="res_mc"/>
      <sheetName val="MM利益・原価企画方針書ｶｸ１"/>
      <sheetName val="BOM TOP"/>
      <sheetName val="Glcost"/>
      <sheetName val="●현황"/>
      <sheetName val="●목차"/>
      <sheetName val="WG_00"/>
      <sheetName val="2000_ALL"/>
      <sheetName val="SUS_00"/>
      <sheetName val="품의서"/>
      <sheetName val="N719(NC)"/>
      <sheetName val="DECKBLATT"/>
      <sheetName val="Kalkulation"/>
      <sheetName val="Material Input Status"/>
      <sheetName val="添付１"/>
      <sheetName val="Header"/>
      <sheetName val="Sheet2"/>
      <sheetName val="Sheet1"/>
      <sheetName val="NPV1200"/>
      <sheetName val="input"/>
      <sheetName val="HUNIT"/>
      <sheetName val="生涯利益計画ｼｰﾄ"/>
      <sheetName val="Kapitaleinsatz &amp; Umsatz"/>
      <sheetName val="Herstellkosten (Referenz)"/>
      <sheetName val="Working Capital"/>
      <sheetName val="神奈川生産部"/>
      <sheetName val="Vehicle Parts List"/>
      <sheetName val="RIEPILOGO"/>
      <sheetName val="RFQI"/>
      <sheetName val="Seatbelt Guides"/>
      <sheetName val="Stowage Tray"/>
      <sheetName val="Constant"/>
      <sheetName val="WACC"/>
      <sheetName val="99年度原単位"/>
      <sheetName val="NCAB"/>
      <sheetName val="Table"/>
      <sheetName val="K440 can wake-up logic"/>
      <sheetName val="094_APP別"/>
      <sheetName val="Ideas Entered"/>
      <sheetName val="SUM14ZC1"/>
      <sheetName val="JOB_FO"/>
      <sheetName val="00-1"/>
      <sheetName val="HYO"/>
      <sheetName val="材料使用量原紙"/>
      <sheetName val="MessageList"/>
      <sheetName val="fkp"/>
      <sheetName val="３発デ－タ"/>
      <sheetName val="Sep"/>
      <sheetName val="TT (13)"/>
      <sheetName val="AS-A"/>
      <sheetName val="総合B"/>
      <sheetName val="１１月"/>
      <sheetName val="T4-C_CAB"/>
      <sheetName val="表紙Ｐ２"/>
      <sheetName val="square1"/>
      <sheetName val="saxo"/>
      <sheetName val="ETRS"/>
      <sheetName val="cover_org"/>
      <sheetName val="Forecast"/>
      <sheetName val="原価表"/>
      <sheetName val="基礎ﾃﾞｰﾀ"/>
      <sheetName val="Build Sheets"/>
      <sheetName val="d&amp;F"/>
      <sheetName val="PRICE STRAT FOR 3F"/>
      <sheetName val="Config"/>
      <sheetName val="DATA_HEAD"/>
      <sheetName val="DATA_LIST"/>
      <sheetName val="DATA_HISTORY"/>
      <sheetName val="推移データ"/>
      <sheetName val="工数集計"/>
      <sheetName val="BOM_TOP"/>
      <sheetName val="Material_Input_Status"/>
      <sheetName val="Vehicle_Parts_List"/>
      <sheetName val="J or E"/>
      <sheetName val="TKBN_TKBNA"/>
      <sheetName val="TCA"/>
      <sheetName val="MATRIZ POR AREA"/>
      <sheetName val="New DYNA"/>
      <sheetName val="月度報告書"/>
      <sheetName val="Table Master"/>
      <sheetName val="COST"/>
      <sheetName val="算出一覧ＣⅡ"/>
      <sheetName val="一般"/>
      <sheetName val="管理"/>
      <sheetName val="管理職"/>
      <sheetName val="段ﾎﾞｰﾙ箱図番･荷姿ｺｰﾄﾞ"/>
      <sheetName val="full (2)"/>
      <sheetName val="MPL 技連"/>
      <sheetName val="342E BLOCK"/>
      <sheetName val="ES4"/>
      <sheetName val="89"/>
      <sheetName val="ALPL"/>
      <sheetName val="Content"/>
      <sheetName val="Trim Dev Materials"/>
      <sheetName val="Labour"/>
      <sheetName val="Non Labour Forecast"/>
      <sheetName val="Costed Parts Matrix"/>
      <sheetName val="Engineering Assumptions"/>
      <sheetName val="Labour Forecast"/>
      <sheetName val="国产工装"/>
      <sheetName val="Process Summary"/>
      <sheetName val="EPW 0630"/>
      <sheetName val="Europe PU-1"/>
      <sheetName val="FB sepa S2"/>
      <sheetName val="計算結果"/>
      <sheetName val="Iss-unp"/>
      <sheetName val="Iss-wo"/>
      <sheetName val="Rct-unp"/>
      <sheetName val="Titel"/>
      <sheetName val="Hyp"/>
      <sheetName val="Sales"/>
      <sheetName val="指数比較"/>
      <sheetName val="JT3.0견적-구1"/>
      <sheetName val="DATA"/>
      <sheetName val="Budget"/>
      <sheetName val="ラミ"/>
      <sheetName val="Croisements (Ai - Ej - Mk) X85"/>
      <sheetName val="Kapitaleinsatz_&amp;_Umsatz"/>
      <sheetName val="Herstellkosten_(Referenz)"/>
      <sheetName val="Working_Capital"/>
      <sheetName val="K440_can_wake-up_logic"/>
      <sheetName val="CASHFLOW"/>
      <sheetName val="原単位表"/>
      <sheetName val="Report Key"/>
      <sheetName val="Original ED&amp;D summary"/>
      <sheetName val="Total Income Statement"/>
      <sheetName val="Price J60E6"/>
      <sheetName val="Precios"/>
      <sheetName val="事務所引越見積書"/>
      <sheetName val="３月ＫＤ"/>
      <sheetName val="基本（編集禁止）"/>
      <sheetName val="ｺﾝﾄ構想再審査"/>
      <sheetName val="Productivity"/>
      <sheetName val="Plan Sheet"/>
      <sheetName val="MATRIZ_POR_AREA"/>
      <sheetName val="Seatbelt_Guides"/>
      <sheetName val="Stowage_Tray"/>
      <sheetName val="J_or_E"/>
      <sheetName val="A"/>
      <sheetName val="INFO"/>
      <sheetName val="PLM"/>
      <sheetName val="VAC BLK CALC "/>
      <sheetName val="e-BOM"/>
      <sheetName val="Blank AQR (old)"/>
      <sheetName val="CAP PLAN"/>
      <sheetName val="PKG &amp; FRT"/>
      <sheetName val="PROCESS INFO"/>
      <sheetName val="ＴＡ２"/>
      <sheetName val="Analyst"/>
      <sheetName val="Inputs and Data"/>
      <sheetName val="挿入リスト"/>
      <sheetName val="集計結果"/>
      <sheetName val="VQS⑦-⑭"/>
      <sheetName val="VQS⑮"/>
      <sheetName val="APEAL詳細項目"/>
      <sheetName val="iqs_data"/>
      <sheetName val="iqs_index"/>
      <sheetName val="TOC"/>
      <sheetName val="01"/>
      <sheetName val="新中部位"/>
      <sheetName val="OM600"/>
      <sheetName val="ebom excel"/>
      <sheetName val="qad bom"/>
      <sheetName val="Default Rates"/>
      <sheetName val="問題課題(pattern 3)"/>
      <sheetName val="Tooling breakdown"/>
      <sheetName val="部品精度"/>
      <sheetName val="ｼｽﾃﾑ設定"/>
      <sheetName val="依頼書　Ｐ１"/>
      <sheetName val="Change"/>
      <sheetName val="After Sales Supplier #'s"/>
      <sheetName val="FY99 Volume"/>
      <sheetName val="Tbom-tot"/>
      <sheetName val="Tables"/>
      <sheetName val="DV Release"/>
      <sheetName val="DD96.1.18"/>
      <sheetName val="組立費算出シート"/>
      <sheetName val="LCD(SEG)回路組立"/>
      <sheetName val="07実績"/>
      <sheetName val="生産計画"/>
      <sheetName val="SourceData"/>
      <sheetName val="会社情報"/>
      <sheetName val="PRICE_STRAT_FOR_3F"/>
      <sheetName val="Ideas_Entered"/>
      <sheetName val="Plan_Sheet"/>
      <sheetName val="ﾊﾞﾗﾝｽｼｰﾄ"/>
      <sheetName val="日程"/>
      <sheetName val="進め方"/>
      <sheetName val="年度予算申請"/>
      <sheetName val="車体構成"/>
      <sheetName val="HPS Slit Coil (Centralia)"/>
      <sheetName val="Stamping Tool building Hrs"/>
      <sheetName val="Stamping Burden"/>
      <sheetName val="Parameters"/>
      <sheetName val="基準"/>
      <sheetName val="ＣＡＭＹ　ＭⅢ"/>
      <sheetName val="PN LIST"/>
      <sheetName val="F7 Custom Service Center (CSC)"/>
      <sheetName val="F5 E1-TEI "/>
      <sheetName val="F5 Specific expenses Vol Drop"/>
      <sheetName val="F5 Specific expenses"/>
      <sheetName val="設計通知書原紙"/>
      <sheetName val="主要WH売上"/>
      <sheetName val="ｸﾗｾﾝｼｽﾃﾑFMEA"/>
      <sheetName val="tZR_39區分(案)0226"/>
      <sheetName val="計算"/>
      <sheetName val="Japanese Summary"/>
      <sheetName val="PREMISAS"/>
      <sheetName val="BOM系"/>
      <sheetName val="342A Block"/>
      <sheetName val="NYTO-model"/>
      <sheetName val="391.各"/>
      <sheetName val="LESCI J77"/>
      <sheetName val="システム記号リスト"/>
      <sheetName val="WIRE"/>
      <sheetName val="Read me first"/>
      <sheetName val="元データー"/>
      <sheetName val="CAMCAL1"/>
      <sheetName val="残業計画"/>
      <sheetName val="MOTEUR"/>
      <sheetName val="organization data"/>
      <sheetName val="Labor cost"/>
      <sheetName val="sheet17"/>
      <sheetName val="A33(引三引四)"/>
      <sheetName val="系統選單"/>
      <sheetName val="SU BOM 20071213"/>
      <sheetName val="作業中"/>
      <sheetName val="list"/>
      <sheetName val="部品情報"/>
      <sheetName val="コード表"/>
      <sheetName val="Ideal Cost"/>
      <sheetName val="値マスタ"/>
      <sheetName val="#ofclose"/>
      <sheetName val="BOM_TOP1"/>
      <sheetName val="Material_Input_Status1"/>
      <sheetName val="Kapitaleinsatz_&amp;_Umsatz1"/>
      <sheetName val="Herstellkosten_(Referenz)1"/>
      <sheetName val="Working_Capital1"/>
      <sheetName val="Vehicle_Parts_List1"/>
      <sheetName val="Seatbelt_Guides1"/>
      <sheetName val="Stowage_Tray1"/>
      <sheetName val="K440_can_wake-up_logic1"/>
      <sheetName val="J_or_E1"/>
      <sheetName val="MATRIZ_POR_AREA1"/>
      <sheetName val="Build_Sheets"/>
      <sheetName val="TT_(13)"/>
      <sheetName val="New_DYNA"/>
      <sheetName val="Europe_PU-1"/>
      <sheetName val="Table_Master"/>
      <sheetName val="FB_sepa_S2"/>
      <sheetName val="Trim_Dev_Materials"/>
      <sheetName val="Non_Labour_Forecast"/>
      <sheetName val="Costed_Parts_Matrix"/>
      <sheetName val="Engineering_Assumptions"/>
      <sheetName val="Labour_Forecast"/>
      <sheetName val="Process_Summary"/>
      <sheetName val="full_(2)"/>
      <sheetName val="MPL_技連"/>
      <sheetName val="342E_BLOCK"/>
      <sheetName val="EPW_0630"/>
      <sheetName val="Croisements_(Ai_-_Ej_-_Mk)_X85"/>
      <sheetName val="JT3_0견적-구1"/>
      <sheetName val="VAC_BLK_CALC_"/>
      <sheetName val="Blank_AQR_(old)"/>
      <sheetName val="CAP_PLAN"/>
      <sheetName val="PKG_&amp;_FRT"/>
      <sheetName val="PROCESS_INFO"/>
      <sheetName val="Inputs_and_Data"/>
      <sheetName val="Report_Key"/>
      <sheetName val="Original_ED&amp;D_summary"/>
      <sheetName val="Total_Income_Statement"/>
      <sheetName val="Price_J60E6"/>
      <sheetName val="FORM"/>
      <sheetName val="保証項目一覧"/>
      <sheetName val="部品ﾘｽﾄ"/>
      <sheetName val="ﾀﾘﾌ"/>
      <sheetName val="実績"/>
      <sheetName val="Laser Weld"/>
      <sheetName val="LOTUS"/>
      <sheetName val="Ford"/>
      <sheetName val="TSM6709G"/>
      <sheetName val="WEIGHT"/>
      <sheetName val="RES"/>
      <sheetName val="型上げ"/>
      <sheetName val="中実"/>
      <sheetName val="Ass'y-A (Day)"/>
      <sheetName val="67630,40-640AM"/>
      <sheetName val="達成729"/>
      <sheetName val="115墌娃敖"/>
      <sheetName val="PART"/>
      <sheetName val="LOAD HOURS"/>
      <sheetName val="Portfolio"/>
      <sheetName val="Gates"/>
      <sheetName val="Summary"/>
      <sheetName val="Coating"/>
      <sheetName val="Material Tables"/>
      <sheetName val="Weld Tool"/>
      <sheetName val="BOM Input"/>
      <sheetName val="Parts List"/>
      <sheetName val="Standards"/>
      <sheetName val="说明"/>
      <sheetName val="配方信息1"/>
      <sheetName val="配方信息"/>
      <sheetName val="BOM目录"/>
      <sheetName val="Sales price"/>
      <sheetName val="汇总"/>
      <sheetName val="模板"/>
      <sheetName val="VW373"/>
      <sheetName val="2XP"/>
      <sheetName val="2WF(FIT)"/>
      <sheetName val="A10 (2)"/>
      <sheetName val="A10"/>
      <sheetName val="POLO H GP"/>
      <sheetName val="AS21"/>
      <sheetName val="L538"/>
      <sheetName val="IP2X MCE"/>
      <sheetName val="VW321 (Lavida taxi)"/>
      <sheetName val="IP24 RSB CN"/>
      <sheetName val="CN200"/>
      <sheetName val="E17"/>
      <sheetName val="CN100"/>
      <sheetName val="SK371 (PV20140226)降密方案"/>
      <sheetName val="SK371 (PV20140226) "/>
      <sheetName val="SK371 (PV1)"/>
      <sheetName val="G29"/>
      <sheetName val="D2UB"/>
      <sheetName val="KC FOAM"/>
      <sheetName val="T6LA(2CE)"/>
      <sheetName val="X12G"/>
      <sheetName val="D15"/>
      <sheetName val="C60F"/>
      <sheetName val="B753  PV"/>
      <sheetName val="B81C (广州)"/>
      <sheetName val="B81C"/>
      <sheetName val="SGM318"/>
      <sheetName val="K211"/>
      <sheetName val="D2SC PV"/>
      <sheetName val="D2SC DV"/>
      <sheetName val="B754"/>
      <sheetName val="B753  PV (2)"/>
      <sheetName val="TFC MY14"/>
      <sheetName val="531"/>
      <sheetName val="AP13"/>
      <sheetName val="ZP11 EU"/>
      <sheetName val="BP31减薄版"/>
      <sheetName val="T4NA(2CN)"/>
      <sheetName val="E16(SGM)"/>
      <sheetName val="SGM318 (3)"/>
      <sheetName val="SGM318 (2)"/>
      <sheetName val="T88(42-1)NEW"/>
      <sheetName val="IP21 MCE"/>
      <sheetName val="M3M4"/>
      <sheetName val="J53R"/>
      <sheetName val="SK253 SB(M-A ENTRY SB)"/>
      <sheetName val="SK371"/>
      <sheetName val="Model S FL(SK461)"/>
      <sheetName val="LAVIDA DERIVAT"/>
      <sheetName val="EP11"/>
      <sheetName val="Model A TAXI"/>
      <sheetName val="B753"/>
      <sheetName val="SGM258 MY13"/>
      <sheetName val="T88(42-1)"/>
      <sheetName val="PSA"/>
      <sheetName val="New Model A20130304"/>
      <sheetName val="New Model A20120921"/>
      <sheetName val="New Model A"/>
      <sheetName val="New Model A降密"/>
      <sheetName val="IP22 EU&amp;UK"/>
      <sheetName val="T4NA(2CN) (2)"/>
      <sheetName val="T5AA"/>
      <sheetName val="GAMMA SUV"/>
      <sheetName val="T88(试制线)"/>
      <sheetName val="T88-42-2"/>
      <sheetName val="AP12"/>
      <sheetName val="E16(GMNA)"/>
      <sheetName val="BP31"/>
      <sheetName val="Model H GTI"/>
      <sheetName val="New Lavida"/>
      <sheetName val="E12"/>
      <sheetName val="柳州项目"/>
      <sheetName val="Model A"/>
      <sheetName val="X12F"/>
      <sheetName val="X12D"/>
      <sheetName val="IP22 CN L-CAR"/>
      <sheetName val="SGM201 R3 ISS"/>
      <sheetName val="Model S MP12"/>
      <sheetName val="Model F FL"/>
      <sheetName val="Model H Cross"/>
      <sheetName val="New Model K"/>
      <sheetName val="QBC20111216"/>
      <sheetName val="E11"/>
      <sheetName val="ZP11 MG"/>
      <sheetName val="TFC"/>
      <sheetName val="Sheet11"/>
      <sheetName val="Parameter"/>
      <sheetName val="VARIÁVEIS"/>
      <sheetName val="PROFILE"/>
      <sheetName val="cc 0214 2300"/>
      <sheetName val="Fert.ablauf"/>
      <sheetName val="PRESENTATION"/>
      <sheetName val="EUR"/>
      <sheetName val="チーム案2英語"/>
      <sheetName val="VA"/>
      <sheetName val="H2"/>
      <sheetName val="财务计算"/>
      <sheetName val="gds"/>
      <sheetName val="W12B_RS"/>
      <sheetName val="094W原紙 "/>
      <sheetName val="Annual Sales"/>
      <sheetName val="415T原"/>
      <sheetName val="結果一覧 ｼｰﾄ"/>
      <sheetName val="転造盤まとめ"/>
      <sheetName val="DETA1121ｋｋｋ"/>
      <sheetName val="ﾌﾗｸﾞ"/>
      <sheetName val="进口工装"/>
      <sheetName val="mster"/>
      <sheetName val="日程管理表"/>
      <sheetName val="資材費"/>
      <sheetName val="売上"/>
      <sheetName val="Marginal'05-'08(Jul-Dec)"/>
      <sheetName val="Product Validation"/>
      <sheetName val="List Data"/>
      <sheetName val="MASTER"/>
      <sheetName val="MRSTE"/>
      <sheetName val="ECN-Mold Progress"/>
      <sheetName val="INDEX"/>
      <sheetName val="Antivol D2"/>
      <sheetName val="E TOPICS"/>
      <sheetName val="工数海外比率"/>
      <sheetName val="Data 0101"/>
      <sheetName val="集計ﾘｽﾄ"/>
      <sheetName val="Workdays"/>
      <sheetName val="ＨＸ準備費一覧"/>
      <sheetName val="ALL PARTS PRICE LIST"/>
      <sheetName val="summary-1"/>
      <sheetName val="DATA_DELIVERY"/>
      <sheetName val="計算ｼｰﾄ"/>
      <sheetName val="B-code"/>
      <sheetName val=" DATA"/>
      <sheetName val="resume"/>
      <sheetName val="IPL"/>
      <sheetName val="表5-2 地区別CO2排出実績"/>
      <sheetName val="Apr"/>
      <sheetName val="XV0個人"/>
      <sheetName val="ptpcost1"/>
      <sheetName val="ML"/>
      <sheetName val="収入(億円)"/>
      <sheetName val="JCAE Sale Price"/>
      <sheetName val="R FJS CAR (old)"/>
      <sheetName val="153W"/>
      <sheetName val="140N Part Local (SE)"/>
      <sheetName val="part list C5"/>
      <sheetName val="採否比較金額"/>
      <sheetName val="評価比較件数"/>
      <sheetName val="配布版"/>
      <sheetName val="Key Function in Master FMEA"/>
      <sheetName val="県別ﾏﾙﾁ"/>
      <sheetName val="DIEZEL動弁相場"/>
      <sheetName val="5 UPS Data"/>
      <sheetName val="資材納入日程表"/>
      <sheetName val="ﾊﾀﾀﾞ内示"/>
      <sheetName val="702.515.881t"/>
      <sheetName val="Import"/>
      <sheetName val="Features"/>
      <sheetName val="車会集約"/>
      <sheetName val="BU Summary Data"/>
      <sheetName val="Material"/>
      <sheetName val="Anlagen"/>
      <sheetName val="Feuil1"/>
      <sheetName val="Macro1"/>
      <sheetName val="Aztek"/>
      <sheetName val="PROTECTOR단가"/>
      <sheetName val="CONS0004"/>
      <sheetName val="MRS세부"/>
      <sheetName val="minimum lot size"/>
      <sheetName val="月次データ"/>
      <sheetName val="Inpanel"/>
      <sheetName val="Interior Trim"/>
      <sheetName val="VIM Data"/>
      <sheetName val="PRIX 2009"/>
      <sheetName val="U3J12"/>
      <sheetName val="ＭⅢ"/>
      <sheetName val="フォーム2"/>
      <sheetName val="フォーム1"/>
      <sheetName val="W_LBOOK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売上総益ﾃﾞｰﾀ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X61B ZH2E L1 #1"/>
      <sheetName val="74上"/>
      <sheetName val="Part by Part"/>
      <sheetName val="PARAMETRES"/>
      <sheetName val="システム"/>
      <sheetName val="加藤(評)"/>
      <sheetName val="日産ｺﾓﾝR"/>
      <sheetName val="#REF!"/>
      <sheetName val="ASSUMPTIONS"/>
      <sheetName val="Assumption"/>
      <sheetName val="Stock Price"/>
      <sheetName val="暂作价清单"/>
      <sheetName val="COST관리"/>
      <sheetName val="BND"/>
      <sheetName val="진행 DATA (2)"/>
      <sheetName val="Vol &amp; Assumpt"/>
      <sheetName val="Roll Out - Limit"/>
      <sheetName val="MOTOc_x0000_?_x0000_?ご?_x0012_?_x0012_??_x0000__x0000__x0000__x0000_?ご?_x0000_?_x0012_????_x0000_"/>
      <sheetName val="MOTOc_x0000_ࠀ_x0000_笰ごꒈ_x0012_ꐸ_x0012_뜝瞮_x0000__x0000__x0000__x0000_猰ごࠀ_x0000_ꒀ_x0012_嘻瞦咚瞦_x0000_"/>
      <sheetName val="MOTOc_x0000_?_x0000_?ご?_x0012_?_x0012_??_x0000_?ご?_x0000_?_x0012_????_x0000_?_x0000_?"/>
      <sheetName val="MOTOc_x0000_ࠀ笰ごꒈ_x0012_ꐸ_x0012_뜝瞮猰ごࠀꒀ_x0012_嘻瞦咚瞦یꑠ_x0012_噍瞦ՠڄ"/>
      <sheetName val="MOTOc_x0000_ࠀ笰ごꒈ_x0012_ꐸ_x0012_뜝瞮猰ごࠀꒀ_x0012_嘻瞦咚瞦৿ꑠ_x0012_噍瞦ՠষ"/>
      <sheetName val="MOTOc_x0000_ࠀ笰ごꒈ_x0012_ꐸ_x0012_뜝瞮猰ごࠀꒀ_x0012_嘻瞦咚瞦۲ꑠ_x0012_噍瞦ᕀč"/>
      <sheetName val="別紙3-1機能別ﾌﾞﾛｯｸ別原価目標"/>
      <sheetName val="別紙3-2Budget(機能、費目別)"/>
      <sheetName val="MOTOc_x0000_?_x0000_?ご?_x0012_?_x0012_??_x0000__x0000__x0000__x0000_&gt;ご?_x0000_?_x0012_????_x0000_"/>
      <sheetName val="MOTOc"/>
      <sheetName val="MOTOc_x0000_?_x0000_?ご?_x0012_?_x0012_??_x0000_&gt;ご?_x0000_?_x0012_????_x0000_?_x0000_?"/>
      <sheetName val="MOTOc_x0000_ࠀ_x0000_笰ごꒈ_x0012_ꐸ_x0012_뜝瞮_x0000_猰ごࠀ_x0000_ꒀ_x0012_嘻瞦咚瞦_x0000_ی_x0000_ꑠ"/>
      <sheetName val="MOTOc_x0000_ࠀ_x0000_笰ごꒈ_x0012_ꐸ_x0012_뜝瞮_x0000_猰ごࠀ_x0000_ꒀ_x0012_嘻瞦咚瞦_x0000_۲_x0000_ꑠ"/>
      <sheetName val="MOTGc_x0000_ࠀ_x0000_笰ごꒈ_x0012_ꐸ_x0012_뜝瞮_x0000__x0000__x0000__x0000_猰ごࠀ_x0000_ꒀ_x0012_嘻瞦咚瞦_x0000_"/>
      <sheetName val="Specific Data"/>
      <sheetName val="Input Sheet"/>
      <sheetName val="Plants"/>
      <sheetName val="FIN5"/>
      <sheetName val="VTooling"/>
      <sheetName val="設備保全"/>
      <sheetName val="KD（業種別）"/>
      <sheetName val="現調（メーカ別）"/>
      <sheetName val="現調（業種別）"/>
      <sheetName val="FACT.B"/>
      <sheetName val="com_cutWm21"/>
      <sheetName val="Notice Link"/>
      <sheetName val="ALPL 030514"/>
      <sheetName val="台数表"/>
      <sheetName val="データ"/>
      <sheetName val="liste"/>
      <sheetName val="設定"/>
      <sheetName val="３ドア"/>
      <sheetName val="Ref"/>
      <sheetName val="Materials"/>
      <sheetName val="Price"/>
      <sheetName val="投资"/>
      <sheetName val="MOTGc"/>
      <sheetName val="Plant Data"/>
      <sheetName val="BoM"/>
      <sheetName val="P&amp;L"/>
      <sheetName val="XX98CALB"/>
      <sheetName val="Sales by Customer"/>
      <sheetName val="Dashboard"/>
      <sheetName val="構想書原紙"/>
      <sheetName val="Rate"/>
      <sheetName val="Budget base"/>
      <sheetName val="Full list 020425"/>
      <sheetName val="ASSETS"/>
      <sheetName val="Ref IMM Sizes"/>
      <sheetName val="Prog INFO"/>
      <sheetName val="i30型まとめ"/>
      <sheetName val="IAC Quote Processes"/>
      <sheetName val="Sq Area INPUT"/>
      <sheetName val="F4301"/>
      <sheetName val="MOTOc_x0000_ࠀ笰ごꒈ_x0012_ꐸ_x0012_뜝瞮_x0000_猰ごࠀꒀ_x0012_嘻瞦咚瞦_x0000_یꑠ_x0012_噍瞦"/>
      <sheetName val="MOTOc_x0000_ࠀ笰ごꒈ_x0012_ꐸ_x0012_뜝瞮_x0000_猰ごࠀꒀ_x0012_嘻瞦咚瞦_x0000_৿ꑠ_x0012_噍瞦"/>
      <sheetName val="MOTOc_x0000_ࠀ笰ごꒈ_x0012_ꐸ_x0012_뜝瞮_x0000_猰ごࠀꒀ_x0012_嘻瞦咚瞦_x0000_۲ꑠ_x0012_噍瞦"/>
      <sheetName val="MOTOc_x005f_x0000___x005f_x0000__ご__x005f_x0012__"/>
      <sheetName val="MOTOc_x005f_x0000_ࠀ_x005f_x0000_笰ごꒈ_x005f_x0012_ꐸ"/>
      <sheetName val="MOTOc_x005f_x0000_ࠀ笰ごꒈ_x005f_x0012_ꐸ_x005f_x0012_"/>
      <sheetName val="MOTOc????ご?_x0012_?_x0012_???????ご???_x0012_?????"/>
      <sheetName val="MOTOc?ࠀ?笰ごꒈ_x0012_ꐸ_x0012_뜝瞮????猰ごࠀ?ꒀ_x0012_嘻瞦咚瞦?"/>
      <sheetName val="MOTOc????ご?_x0012_?_x0012_????ご???_x0012_????????"/>
      <sheetName val="MOTOc?ࠀ笰ごꒈ_x0012_ꐸ_x0012_뜝瞮猰ごࠀꒀ_x0012_嘻瞦咚瞦یꑠ_x0012_噍瞦ՠڄ"/>
      <sheetName val="MOTOc?ࠀ笰ごꒈ_x0012_ꐸ_x0012_뜝瞮猰ごࠀꒀ_x0012_嘻瞦咚瞦৿ꑠ_x0012_噍瞦ՠষ"/>
      <sheetName val="MOTOc?ࠀ笰ごꒈ_x0012_ꐸ_x0012_뜝瞮猰ごࠀꒀ_x0012_嘻瞦咚瞦۲ꑠ_x0012_噍瞦ᕀč"/>
      <sheetName val="MOTOc????ご?_x0012_?_x0012_??????&gt;ご???_x0012_?????"/>
      <sheetName val="MOTOc????ご?_x0012_?_x0012_???&gt;ご???_x0012_????????"/>
      <sheetName val="MOTOc?ࠀ?笰ごꒈ_x0012_ꐸ_x0012_뜝瞮?猰ごࠀ?ꒀ_x0012_嘻瞦咚瞦?ی?ꑠ"/>
      <sheetName val="MOTOc?ࠀ?笰ごꒈ_x0012_ꐸ_x0012_뜝瞮?猰ごࠀ?ꒀ_x0012_嘻瞦咚瞦?۲?ꑠ"/>
      <sheetName val="MOTGc?ࠀ?笰ごꒈ_x0012_ꐸ_x0012_뜝瞮????猰ごࠀ?ꒀ_x0012_嘻瞦咚瞦?"/>
      <sheetName val="Variables"/>
      <sheetName val="CAUDIT"/>
      <sheetName val="IVP und Afa"/>
      <sheetName val="概要"/>
      <sheetName val="?????"/>
      <sheetName val="????"/>
      <sheetName val="W-현원가"/>
      <sheetName val="contract AGER"/>
      <sheetName val="contract APOR"/>
      <sheetName val="market AGER"/>
      <sheetName val="market APOR"/>
      <sheetName val="Process means"/>
      <sheetName val="Fixture List"/>
      <sheetName val="MOTOR"/>
      <sheetName val="Sheet5"/>
      <sheetName val="Sheet6 (3)"/>
      <sheetName val="주행"/>
      <sheetName val="Sheet3"/>
      <sheetName val="Validations"/>
      <sheetName val="1"/>
      <sheetName val="A3C Data"/>
      <sheetName val="Basic"/>
      <sheetName val="Customer Part Approval"/>
      <sheetName val="Development Start"/>
      <sheetName val="Final Production Release"/>
      <sheetName val="06年度計画"/>
      <sheetName val="勤務ｼﾌﾄﾍﾞｰｽ表 下期"/>
      <sheetName val="R&amp;D"/>
      <sheetName val="入力表"/>
      <sheetName val="工程別見積り"/>
      <sheetName val="金型サイズ"/>
      <sheetName val="工程別見積り (SP)"/>
      <sheetName val="Std_parts"/>
      <sheetName val="LPIM BLK CALC"/>
      <sheetName val="条件表"/>
      <sheetName val="ASSET PLAN"/>
      <sheetName val=" Cycle Times"/>
      <sheetName val="DIE CUT ROLL CALC"/>
      <sheetName val="EFFICIENCY VS VOLUME"/>
      <sheetName val="TOOL INFO"/>
      <sheetName val="제조부문배부"/>
      <sheetName val="MAREA"/>
      <sheetName val="Marea MY"/>
      <sheetName val="ULYSSE"/>
      <sheetName val="Brava-o MY"/>
      <sheetName val="SEI"/>
      <sheetName val="TOT"/>
      <sheetName val="PANDA"/>
      <sheetName val="P.TO"/>
      <sheetName val="MULTIPLA"/>
      <sheetName val="COUPE"/>
      <sheetName val="Foglio1"/>
      <sheetName val="Part Pictorials"/>
      <sheetName val="MenuPicks"/>
      <sheetName val="DEP"/>
      <sheetName val="Degreasing"/>
      <sheetName val="Primer"/>
      <sheetName val="Sandblasting"/>
      <sheetName val="cycle time reduction"/>
      <sheetName val="Base Info"/>
      <sheetName val="Default_Rates"/>
      <sheetName val="FY99_Volume"/>
      <sheetName val="ebom_excel"/>
      <sheetName val="qad_bom"/>
      <sheetName val="After_Sales_Supplier_#'s"/>
      <sheetName val="Stock_Price"/>
      <sheetName val="진행_DATA_(2)"/>
      <sheetName val="Vol_&amp;_Assumpt"/>
      <sheetName val="Roll_Out_-_Limit"/>
      <sheetName val="MOTOc??ご?????ご????????"/>
      <sheetName val="MOTOcࠀ笰ごꒈꐸ뜝瞮猰ごࠀꒀ嘻瞦咚瞦یꑠ噍瞦ՠڄ"/>
      <sheetName val="MOTOcࠀ笰ごꒈꐸ뜝瞮猰ごࠀꒀ嘻瞦咚瞦৿ꑠ噍瞦ՠষ"/>
      <sheetName val="MOTOcࠀ笰ごꒈꐸ뜝瞮猰ごࠀꒀ嘻瞦咚瞦۲ꑠ噍瞦ᕀč"/>
      <sheetName val="MOTOc??ご?????ご??????"/>
      <sheetName val="MOTOcࠀ笰ごꒈꐸ뜝瞮猰ごࠀꒀ嘻瞦咚瞦"/>
      <sheetName val="Input_Sheet"/>
      <sheetName val="MOTOc??ご????&gt;ご????????"/>
      <sheetName val="MOTOcࠀ笰ごꒈꐸ뜝瞮猰ごࠀꒀ嘻瞦咚瞦یꑠ"/>
      <sheetName val="MOTOcࠀ笰ごꒈꐸ뜝瞮猰ごࠀꒀ嘻瞦咚瞦۲ꑠ"/>
      <sheetName val="MOTOc??ご????&gt;ご??????"/>
      <sheetName val="Specific_Data"/>
      <sheetName val="MOTGcࠀ笰ごꒈꐸ뜝瞮猰ごࠀꒀ嘻瞦咚瞦"/>
      <sheetName val="590P追加"/>
      <sheetName val="Barcode.D&amp;F"/>
      <sheetName val="CRITERIA5"/>
      <sheetName val="083"/>
      <sheetName val="設計通知"/>
      <sheetName val="(参考)_ﾌﾟﾙﾀﾞｳﾝ項目設定"/>
      <sheetName val="Traceability"/>
      <sheetName val="E150001(1)"/>
      <sheetName val="両側公差"/>
      <sheetName val="生データ"/>
      <sheetName val="フラグ"/>
      <sheetName val="分析対策内容一覧（重複抜き）"/>
      <sheetName val="890317主檔"/>
      <sheetName val="新規手配票選択項目"/>
      <sheetName val="6호기"/>
      <sheetName val="???"/>
      <sheetName val="AM 6M 94"/>
      <sheetName val="ｺｽﾄ比較 (総括)"/>
      <sheetName val="隠し"/>
      <sheetName val="TABLO-3"/>
      <sheetName val="DAILYPACE"/>
      <sheetName val="Result"/>
      <sheetName val="_00N_Off_Tool_Outlook"/>
      <sheetName val="設備能力"/>
      <sheetName val="Übersicht"/>
      <sheetName val="BURDEN"/>
      <sheetName val="SELL"/>
      <sheetName val="上申資料1_2"/>
      <sheetName val="配布"/>
      <sheetName val="上申資料1"/>
      <sheetName val="表紙"/>
      <sheetName val="FUNCTION CHART"/>
      <sheetName val="PL"/>
      <sheetName val="過不足ﾏﾄﾒ"/>
      <sheetName val="14mmQfup"/>
      <sheetName val="ﾊﾞﾙﾌﾞﾘｰｸ"/>
      <sheetName val="加工費予算(月別)"/>
      <sheetName val="LIST2(LIST2)"/>
      <sheetName val="部品名称集計(PARA3)"/>
      <sheetName val="ﾗｲﾝｺｰﾄﾞ集計(PARA4)"/>
      <sheetName val="MT_EL-PARTS-LIST"/>
      <sheetName val="印刷"/>
      <sheetName val="Eng"/>
      <sheetName val="参考"/>
      <sheetName val="H16-2設備管理渡辺殿拠出資料1"/>
      <sheetName val="Data Table"/>
      <sheetName val="4. Project Plan"/>
      <sheetName val="SLRC"/>
      <sheetName val="Income Statem"/>
      <sheetName val="Mechanical Handle Grained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制造成本预算表A3"/>
      <sheetName val="01.3.28現在"/>
      <sheetName val="Incr Inv Tool"/>
      <sheetName val="JUL"/>
      <sheetName val="国"/>
      <sheetName val="海"/>
      <sheetName val="①"/>
      <sheetName val="FW_STEXCEL"/>
      <sheetName val="HL extract"/>
      <sheetName val="班部番別"/>
      <sheetName val="計算DATA"/>
      <sheetName val="明細"/>
      <sheetName val="TienLuong"/>
      <sheetName val="ChiTietDZ"/>
      <sheetName val="VuaBT"/>
      <sheetName val="NKC"/>
      <sheetName val="CHHS AVSS6"/>
      <sheetName val="３発デ_タ"/>
      <sheetName val="Lban"/>
      <sheetName val="名簿データ"/>
      <sheetName val="32107"/>
      <sheetName val="TW_STDATA"/>
      <sheetName val="投資利益率計算"/>
      <sheetName val="MAYANK"/>
      <sheetName val="0604購入先別手配データ"/>
      <sheetName val="_MISSION"/>
      <sheetName val="capacité"/>
      <sheetName val="FX"/>
      <sheetName val="オリジナル"/>
      <sheetName val="生産総枠"/>
      <sheetName val="X11EglobalV5"/>
      <sheetName val="フォーム１"/>
      <sheetName val="SQL"/>
      <sheetName val="Format info"/>
      <sheetName val="생산전망"/>
      <sheetName val="ﾋﾟﾆｵﾝｾﾝｻ1万"/>
      <sheetName val="原単位表00"/>
      <sheetName val="ＴＰ"/>
      <sheetName val="contents (English)"/>
      <sheetName val="51L2"/>
      <sheetName val="Address"/>
      <sheetName val="機種別実績"/>
      <sheetName val="Calendar"/>
      <sheetName val="設変通知書 (E)"/>
      <sheetName val="ﾒｲﾝﾒﾆｭｰ"/>
      <sheetName val="ValidationPoulie"/>
      <sheetName val="Histogram"/>
      <sheetName val="Rev #1 &amp; #2"/>
      <sheetName val="リスト"/>
      <sheetName val="テレビＣＭ"/>
      <sheetName val="?d?l?? (full-SUV)"/>
      <sheetName val="設定1"/>
      <sheetName val="RM cost Evapo Standarti"/>
      <sheetName val="RS Sound Add  Module"/>
      <sheetName val="Preisliste"/>
      <sheetName val="見積取纏め表"/>
      <sheetName val="価格一覧表"/>
      <sheetName val="issue destination"/>
      <sheetName val="InternalExternal"/>
      <sheetName val="OCCURRENCE_FACTOR"/>
      <sheetName val="company"/>
      <sheetName val="损益表（按单位)01"/>
      <sheetName val="入力規制"/>
      <sheetName val="試作DPロット日程"/>
      <sheetName val="PSA T7"/>
      <sheetName val="MOTOc_x005f_x0000_?_x005f_x0000_?ご?_x005f_x0012_?"/>
      <sheetName val="MOTOc__ご_____ご________"/>
      <sheetName val="MOTOc__ご_____ご______"/>
      <sheetName val="MOTOc__ご____&gt;ご________"/>
      <sheetName val="(7. FR &amp; RR axle mass)"/>
      <sheetName val="BOM_TOP2"/>
      <sheetName val="Trim_Dev_Materials1"/>
      <sheetName val="Non_Labour_Forecast1"/>
      <sheetName val="Costed_Parts_Matrix1"/>
      <sheetName val="Engineering_Assumptions1"/>
      <sheetName val="Labour_Forecast1"/>
      <sheetName val="Material_Input_Status2"/>
      <sheetName val="Seatbelt_Guides2"/>
      <sheetName val="Stowage_Tray2"/>
      <sheetName val="Vehicle_Parts_List2"/>
      <sheetName val="Kapitaleinsatz_&amp;_Umsatz2"/>
      <sheetName val="Herstellkosten_(Referenz)2"/>
      <sheetName val="Working_Capital2"/>
      <sheetName val="Ideas_Entered1"/>
      <sheetName val="K440_can_wake-up_logic2"/>
      <sheetName val="Process_Summary1"/>
      <sheetName val="full_(2)1"/>
      <sheetName val="MPL_技連1"/>
      <sheetName val="342E_BLOCK1"/>
      <sheetName val="Build_Sheets1"/>
      <sheetName val="PRICE_STRAT_FOR_3F1"/>
      <sheetName val="J_or_E2"/>
      <sheetName val="MATRIZ_POR_AREA2"/>
      <sheetName val="TT_(13)1"/>
      <sheetName val="New_DYNA1"/>
      <sheetName val="Europe_PU-11"/>
      <sheetName val="JT3_0견적-구11"/>
      <sheetName val="Report_Key1"/>
      <sheetName val="Original_ED&amp;D_summary1"/>
      <sheetName val="DV_Release"/>
      <sheetName val="ALL_PARTS_PRICE_LIST"/>
      <sheetName val="Sales_price"/>
      <sheetName val="A10_(2)"/>
      <sheetName val="POLO_H_GP"/>
      <sheetName val="IP2X_MCE"/>
      <sheetName val="VW321_(Lavida_taxi)"/>
      <sheetName val="IP24_RSB_CN"/>
      <sheetName val="SK371_(PV20140226)降密方案"/>
      <sheetName val="SK371_(PV20140226)_"/>
      <sheetName val="SK371_(PV1)"/>
      <sheetName val="KC_FOAM"/>
      <sheetName val="B753__PV"/>
      <sheetName val="B81C_(广州)"/>
      <sheetName val="D2SC_PV"/>
      <sheetName val="D2SC_DV"/>
      <sheetName val="B753__PV_(2)"/>
      <sheetName val="TFC_MY14"/>
      <sheetName val="ZP11_EU"/>
      <sheetName val="SGM318_(3)"/>
      <sheetName val="SGM318_(2)"/>
      <sheetName val="IP21_MCE"/>
      <sheetName val="SK253_SB(M-A_ENTRY_SB)"/>
      <sheetName val="Model_S_FL(SK461)"/>
      <sheetName val="LAVIDA_DERIVAT"/>
      <sheetName val="Model_A_TAXI"/>
      <sheetName val="SGM258_MY13"/>
      <sheetName val="New_Model_A20130304"/>
      <sheetName val="New_Model_A20120921"/>
      <sheetName val="New_Model_A"/>
      <sheetName val="New_Model_A降密"/>
      <sheetName val="IP22_EU&amp;UK"/>
      <sheetName val="T4NA(2CN)_(2)"/>
      <sheetName val="GAMMA_SUV"/>
      <sheetName val="Model_H_GTI"/>
      <sheetName val="New_Lavida"/>
      <sheetName val="Model_A"/>
      <sheetName val="IP22_CN_L-CAR"/>
      <sheetName val="SGM201_R3_ISS"/>
      <sheetName val="Model_S_MP12"/>
      <sheetName val="Model_F_FL"/>
      <sheetName val="Model_H_Cross"/>
      <sheetName val="New_Model_K"/>
      <sheetName val="ZP11_MG"/>
      <sheetName val="Croisements_(Ai_-_Ej_-_Mk)_X851"/>
      <sheetName val="Total_Income_Statement1"/>
      <sheetName val="Price_J60E61"/>
      <sheetName val="Table_Master1"/>
      <sheetName val="VAC_BLK_CALC_1"/>
      <sheetName val="Blank_AQR_(old)1"/>
      <sheetName val="CAP_PLAN1"/>
      <sheetName val="PKG_&amp;_FRT1"/>
      <sheetName val="PROCESS_INFO1"/>
      <sheetName val="Plan_Sheet1"/>
      <sheetName val="Product_Validation"/>
      <sheetName val="HPS_Slit_Coil_(Centralia)"/>
      <sheetName val="Stamping_Tool_building_Hrs"/>
      <sheetName val="Stamping_Burden"/>
      <sheetName val="PN_LIST"/>
      <sheetName val="F7_Custom_Service_Center_(CSC)"/>
      <sheetName val="F5_E1-TEI_"/>
      <sheetName val="F5_Specific_expenses_Vol_Drop"/>
      <sheetName val="F5_Specific_expenses"/>
      <sheetName val="問題課題(pattern_3)"/>
      <sheetName val="Laser_Weld"/>
      <sheetName val="LOAD_HOURS"/>
      <sheetName val="DD96_1_18"/>
      <sheetName val="List_Data"/>
      <sheetName val="Process_means"/>
      <sheetName val="Fixture_List"/>
      <sheetName val="FB_sepa_S21"/>
      <sheetName val="EPW_06301"/>
      <sheetName val="Material_Tables"/>
      <sheetName val="Weld_Tool"/>
      <sheetName val="BOM_Input"/>
      <sheetName val="Parts_List"/>
      <sheetName val="Customer_Part_Approval"/>
      <sheetName val="Development_Start"/>
      <sheetName val="Final_Production_Release"/>
      <sheetName val="391_各"/>
      <sheetName val="cc_0214_2300"/>
      <sheetName val="Fert_ablauf"/>
      <sheetName val="Japanese_Summary"/>
      <sheetName val="Antivol_D2"/>
      <sheetName val="BU_Summary_Data"/>
      <sheetName val="LESCI_J77"/>
      <sheetName val="Read_me_first"/>
      <sheetName val="Inputs_and_Data1"/>
      <sheetName val="Tooling_breakdown"/>
      <sheetName val="342A_Block"/>
      <sheetName val="organization_data"/>
      <sheetName val="Labor_cost"/>
      <sheetName val="SU_BOM_20071213"/>
      <sheetName val="Ideal_Cost"/>
      <sheetName val="Ass'y-A_(Day)"/>
      <sheetName val="Param"/>
      <sheetName val="Calculations_Parameters"/>
      <sheetName val="mix"/>
      <sheetName val="Volumes"/>
      <sheetName val="Reference "/>
      <sheetName val="GG S&amp;O List"/>
      <sheetName val="Operating Plan Changes"/>
      <sheetName val="Entity"/>
      <sheetName val="645a 9-18 PTO 4.3"/>
      <sheetName val="Rules"/>
      <sheetName val="Cover"/>
      <sheetName val="奖金ok"/>
      <sheetName val="ECB"/>
      <sheetName val="TASK"/>
      <sheetName val="原価ｾﾝﾀ"/>
      <sheetName val="見積依頼部品一覧"/>
      <sheetName val="Cómputo B"/>
      <sheetName val="0.Cuota"/>
      <sheetName val="inver"/>
      <sheetName val="INTRO"/>
      <sheetName val="Makro1"/>
      <sheetName val="11"/>
      <sheetName val="___"/>
      <sheetName val="H1"/>
      <sheetName val="exp"/>
      <sheetName val="FU"/>
      <sheetName val="Std-RawMat"/>
      <sheetName val="Std-Process"/>
      <sheetName val="Synthèse"/>
      <sheetName val="카메라"/>
      <sheetName val="costes internos"/>
      <sheetName val="Embout"/>
      <sheetName val="RM_cost_Evapo_Standarti"/>
      <sheetName val="RS_Sound_Add__Module"/>
      <sheetName val="E_TOPICS"/>
      <sheetName val="VIM_Data"/>
      <sheetName val="PRIX_2009"/>
      <sheetName val="cycle_time_reduction"/>
      <sheetName val="Base_Info"/>
      <sheetName val="Income_Statem"/>
      <sheetName val="Mechanical_Handle_Grained"/>
      <sheetName val="5_UPS_Data"/>
      <sheetName val="結果一覧_ｼｰﾄ"/>
      <sheetName val="Data_0101"/>
      <sheetName val="minimum_lot_size"/>
      <sheetName val="Interior_Trim"/>
      <sheetName val="_DATA"/>
      <sheetName val="表5-2_地区別CO2排出実績"/>
      <sheetName val="ECN-Mold_Progress"/>
      <sheetName val="X61B_ZH2E_L1_#1"/>
      <sheetName val="Part_by_Part"/>
      <sheetName val="FACT_B"/>
      <sheetName val="Notice_Link"/>
      <sheetName val="ALPL_030514"/>
      <sheetName val="ソフト性能比較_詳細"/>
      <sheetName val="索赔（按车型）A4"/>
      <sheetName val="销售收入A4"/>
      <sheetName val="set date"/>
      <sheetName val="Cal.Mat TB"/>
      <sheetName val="償却前提"/>
      <sheetName val="N-T"/>
      <sheetName val="分析(前年)"/>
      <sheetName val="name"/>
      <sheetName val="TMMI SEQUOIA 2011"/>
      <sheetName val="選択リスト"/>
      <sheetName val="Issues log"/>
      <sheetName val="一般職評価"/>
      <sheetName val="・・・・"/>
      <sheetName val="・延鋼・"/>
      <sheetName val="熱延鋼・"/>
      <sheetName val="Ear-391"/>
      <sheetName val="SM-SA(180K)"/>
      <sheetName val="KR282ﾚｼﾞﾝ"/>
      <sheetName val="all_OPS2005"/>
      <sheetName val="Invoice Aging"/>
      <sheetName val="Open AP"/>
      <sheetName val="００･ＤＥ Ｍ６２"/>
      <sheetName val="FmｸﾞﾗﾌVer.0"/>
      <sheetName val="目次"/>
      <sheetName val="KEKKA"/>
      <sheetName val="条件"/>
      <sheetName val="グラフ"/>
      <sheetName val="補助費用"/>
      <sheetName val="CSTICSMA"/>
      <sheetName val="ASSY"/>
      <sheetName val="MOULD"/>
      <sheetName val="F_補助部門費①"/>
      <sheetName val="参考 人員調査表"/>
      <sheetName val="B_sample"/>
      <sheetName val="FU名称"/>
      <sheetName val="残った要件"/>
      <sheetName val="Poland HL"/>
      <sheetName val="____"/>
      <sheetName val="_____"/>
      <sheetName val="TONGKE-HT"/>
      <sheetName val="TEMP"/>
      <sheetName val="熱効率変化計算"/>
      <sheetName val="KVO圖面開示可要收估不決定廠商"/>
      <sheetName val="PN LIST (2)"/>
      <sheetName val="APPENDIX_1"/>
      <sheetName val="General"/>
      <sheetName val="PN LIST P33B"/>
      <sheetName val="item"/>
      <sheetName val="Chart Data Formulas"/>
      <sheetName val="base"/>
      <sheetName val="MOTOc_x005f_x005f_x005f_x0000_?_x005f_x005f_x0000"/>
      <sheetName val="MOTOc_x005f_x005f_x005f_x0000_ࠀ_x005f_x005f_x0000"/>
      <sheetName val="MOTOc_x005f_x005f_x005f_x0000_ࠀ笰ごꒈ_x005f_x005f_x0"/>
      <sheetName val="MOTOc_x005f_x005f_x005f_x005f_x005f_x005f_x005f_x0000_?"/>
      <sheetName val="MOTOc_x005f_x005f_x005f_x005f_x005f_x005f_x005f_x0000_ࠀ"/>
      <sheetName val="MOTOc_x005f_x005f_x005f_x005f_x005f_x005f_x005f_x005f_x"/>
      <sheetName val="価格マスタ"/>
      <sheetName val="部品名称"/>
      <sheetName val="常備・重量"/>
      <sheetName val="KUR"/>
      <sheetName val="2-row_Opt_table"/>
      <sheetName val="415T戟L"/>
      <sheetName val="FS21D"/>
      <sheetName val="Main"/>
      <sheetName val="COVER明細"/>
      <sheetName val="MOTOc__ご____&gt;ご______"/>
      <sheetName val="61B (J)"/>
      <sheetName val="X61B (E)"/>
      <sheetName val="加工ZV"/>
      <sheetName val="04下常備データ"/>
      <sheetName val="設備Pe"/>
      <sheetName val="PARA74"/>
      <sheetName val="Point 2"/>
      <sheetName val="ＢＭＰ塗装直材"/>
      <sheetName val="??・??×?"/>
      <sheetName val="基準ﾘｽﾄ"/>
      <sheetName val="REN"/>
      <sheetName val="Rubriques MC"/>
      <sheetName val="Hyp.DDRH"/>
      <sheetName val="__・__×_"/>
      <sheetName val="MENU"/>
      <sheetName val="外表面Ａ"/>
      <sheetName val="CP121999"/>
      <sheetName val="入出存调整表"/>
      <sheetName val="A(price)"/>
      <sheetName val="DE"/>
      <sheetName val="A-B(exp.)"/>
      <sheetName val="IC0"/>
      <sheetName val="System"/>
      <sheetName val="_d_l__ (full-SUV)"/>
      <sheetName val="MOTOc____ご__x0012___x0012________ご____x0012______"/>
      <sheetName val="MOTOc_ࠀ_笰ごꒈ_x0012_ꐸ_x0012_뜝瞮____猰ごࠀ_ꒀ_x0012_嘻瞦咚瞦_"/>
      <sheetName val="MOTOc____ご__x0012___x0012_____ご____x0012_________"/>
      <sheetName val="MOTOc_ࠀ笰ごꒈ_x0012_ꐸ_x0012_뜝瞮猰ごࠀꒀ_x0012_嘻瞦咚瞦یꑠ_x0012_噍瞦ՠڄ"/>
      <sheetName val="MOTOc_ࠀ笰ごꒈ_x0012_ꐸ_x0012_뜝瞮猰ごࠀꒀ_x0012_嘻瞦咚瞦৿ꑠ_x0012_噍瞦ՠষ"/>
      <sheetName val="Just for calculation"/>
      <sheetName val="Tab4"/>
      <sheetName val=""/>
      <sheetName val="WIBLE"/>
      <sheetName val="8-3"/>
      <sheetName val="5"/>
      <sheetName val="MONTHLY"/>
      <sheetName val="[48810真.xl_x0000__x0000_Glcest"/>
      <sheetName val="[48810真.xls_x0000__x0000__x0000__x0000_"/>
      <sheetName val="_48810真.xl"/>
      <sheetName val="_48810真.xls"/>
      <sheetName val="賃率総括"/>
      <sheetName val="Sheet1 (7)"/>
      <sheetName val="MOTOc_ࠀ笰ごꒈ_x0012_ꐸ_x0012_뜝瞮猰ごࠀꒀ_x0012_嘻瞦咚瞦۲ꑠ_x0012_噍瞦ᕀč"/>
      <sheetName val="MOTOc____ご__x0012___x0012_______&gt;ご____x0012______"/>
      <sheetName val="A-100전제"/>
      <sheetName val="Components"/>
      <sheetName val="インデックス容量計算シート"/>
      <sheetName val="受療率変動3"/>
      <sheetName val="人口"/>
      <sheetName val="受療率変動5"/>
      <sheetName val="企展会議040602"/>
      <sheetName val="Exploded"/>
      <sheetName val="改进计划"/>
      <sheetName val="132下実施期GAP"/>
      <sheetName val="尾门板总成 "/>
      <sheetName val="CBD Kolben"/>
      <sheetName val="250PAPSｵｰﾙﾘｽﾄ"/>
      <sheetName val="Customer Claim Year"/>
      <sheetName val="C3_N DC改造投資"/>
      <sheetName val="_REF"/>
      <sheetName val="030223出荷"/>
      <sheetName val="ｸﾞﾗﾌﾃﾞｰﾀ"/>
      <sheetName val="MH"/>
      <sheetName val="業務計画"/>
      <sheetName val="Sum Defect OFF-LINE_GMI700"/>
      <sheetName val="星取表"/>
      <sheetName val="EST-MAT"/>
      <sheetName val="Volume"/>
      <sheetName val="Lesson Lern"/>
      <sheetName val="KPI"/>
      <sheetName val="金型日程"/>
      <sheetName val="投資･工数推移"/>
      <sheetName val="Main_Cover"/>
      <sheetName val="UNIT"/>
      <sheetName val="INV"/>
      <sheetName val="Handl_Komm"/>
      <sheetName val="Machine"/>
      <sheetName val="Données transversales pays"/>
      <sheetName val="Initialisation"/>
      <sheetName val="DEPTEXP"/>
      <sheetName val="Forração PP DE"/>
      <sheetName val="工数比較２"/>
      <sheetName val="Exploded End Items"/>
      <sheetName val="차체 품안표"/>
      <sheetName val="CFLOW"/>
      <sheetName val="CUSTOMER (DETAIL)"/>
      <sheetName val="Parameters SSR"/>
      <sheetName val="01重点管理ｴﾘｱ"/>
      <sheetName val="Sheet7"/>
      <sheetName val="HS HB NE dr 1"/>
      <sheetName val="技能講習取得ﾘｽﾄ"/>
      <sheetName val="GLOBAL POWERTRAIN"/>
      <sheetName val="Sheet1 (2)"/>
      <sheetName val="加工費Muster"/>
      <sheetName val="重工償却"/>
      <sheetName val="PIC PSI"/>
      <sheetName val="投資まとめ"/>
      <sheetName val="入力-Ａ"/>
      <sheetName val="入力-Ｂ"/>
      <sheetName val="●受注累計"/>
      <sheetName val="Main Model"/>
      <sheetName val="KB_Trim"/>
      <sheetName val="Airbag"/>
      <sheetName val="10-21_23個_金曜日　"/>
      <sheetName val="DEC EO"/>
      <sheetName val="decpo"/>
      <sheetName val="Costs"/>
      <sheetName val="협조전"/>
      <sheetName val="PAKAGE4362"/>
      <sheetName val="소유주(원)"/>
      <sheetName val="보고서"/>
      <sheetName val="TSW"/>
      <sheetName val="JAN'11"/>
      <sheetName val="Variance"/>
      <sheetName val="Division  "/>
      <sheetName val="06売上予算ｲﾝﾌﾟｯﾄ（全体）（060206）"/>
      <sheetName val="DB"/>
      <sheetName val="戦略売3"/>
      <sheetName val="拡販アイテム２課"/>
      <sheetName val="ＰＬ(RS)"/>
      <sheetName val="00下期DBﾍﾞｰｽ"/>
      <sheetName val="ODV要素作業"/>
      <sheetName val="20023001"/>
      <sheetName val="Cooling Unit"/>
      <sheetName val="기안"/>
      <sheetName val="Cap'l Input"/>
      <sheetName val="C214 9306#25"/>
      <sheetName val="Rates"/>
      <sheetName val="Eflex bom"/>
      <sheetName val="Pre-concept AX0"/>
      <sheetName val="FR管理工程図"/>
      <sheetName val="FBC86-07"/>
      <sheetName val="89年度"/>
      <sheetName val="附表8"/>
      <sheetName val="MI1(detail-1)"/>
      <sheetName val="MI1(detail-2)"/>
      <sheetName val="MI1"/>
      <sheetName val="MI3"/>
      <sheetName val="MI4"/>
      <sheetName val="MI5"/>
      <sheetName val="MI6"/>
      <sheetName val="入力"/>
      <sheetName val="分類例"/>
      <sheetName val="_48810真.xl__Glcest"/>
      <sheetName val="_48810真.xls____"/>
      <sheetName val="[48810真.xl??Glcest"/>
      <sheetName val="[48810真.xls????"/>
      <sheetName val="S-PARTS-XE"/>
      <sheetName val="V2プロジェクトチーム_予決算比較"/>
      <sheetName val="工数"/>
      <sheetName val="P1；依頼書"/>
      <sheetName val="MI項目一覧"/>
      <sheetName val="dongia (2)"/>
      <sheetName val="V1+V2"/>
      <sheetName val="代表部番リスト（票時）"/>
      <sheetName val="間接員勤務"/>
      <sheetName val="M5A0_01-01-22"/>
      <sheetName val="Constants"/>
      <sheetName val="ﾏｯﾁﾝｸﾞ"/>
      <sheetName val="選択"/>
      <sheetName val="P.2_VAR組合せ表"/>
      <sheetName val="ﾕｰｻﾞｰ設定"/>
      <sheetName val="Messwerte"/>
      <sheetName val="Note記入方法"/>
      <sheetName val="電線早見表"/>
      <sheetName val="1-2-1"/>
      <sheetName val="New Prices"/>
      <sheetName val="Sample"/>
      <sheetName val="MB51_MB1A"/>
      <sheetName val="PL.BS.CF"/>
      <sheetName val="2.대외공문"/>
      <sheetName val="GRACE"/>
      <sheetName val="合格率"/>
      <sheetName val="Annual_Sales"/>
      <sheetName val="094W原紙_"/>
      <sheetName val="部品費(5K)"/>
      <sheetName val="GN_08"/>
      <sheetName val="回路組立費"/>
      <sheetName val="Hypothese"/>
      <sheetName val="OPER. SPECS"/>
      <sheetName val="RAW MATERIAL"/>
      <sheetName val="Neuteileinfo"/>
      <sheetName val="효율계획(당월)"/>
      <sheetName val="전체실적"/>
      <sheetName val="Table1"/>
      <sheetName val="PCQIS Warrty data"/>
      <sheetName val="Cost 2018"/>
      <sheetName val="SUM_TMT"/>
      <sheetName val="Income Statement"/>
      <sheetName val="LCQ"/>
      <sheetName val="FDR BUDGET 2001 EISENACH"/>
      <sheetName val="48810真.xls"/>
      <sheetName val="ラミネート"/>
      <sheetName val="MOTOc____ご__x0012___x0012____&gt;ご____x0012_________"/>
      <sheetName val="MOTOc_ࠀ_笰ごꒈ_x0012_ꐸ_x0012_뜝瞮_猰ごࠀ_ꒀ_x0012_嘻瞦咚瞦_ی_ꑠ"/>
      <sheetName val="MOTOc_ࠀ_笰ごꒈ_x0012_ꐸ_x0012_뜝瞮_猰ごࠀ_ꒀ_x0012_嘻瞦咚瞦_۲_ꑠ"/>
      <sheetName val="MOTGc_ࠀ_笰ごꒈ_x0012_ꐸ_x0012_뜝瞮____猰ごࠀ_ꒀ_x0012_嘻瞦咚瞦_"/>
      <sheetName val="pulldown"/>
      <sheetName val="R Specific request "/>
      <sheetName val="出荷"/>
      <sheetName val="RS_LEATHER"/>
      <sheetName val="시설업체주소록"/>
      <sheetName val="screw"/>
      <sheetName val="140 loabor"/>
      <sheetName val="4CB-STD"/>
      <sheetName val="v1"/>
      <sheetName val="COVER RL RECLINING"/>
      <sheetName val="JCAE_Sale_Price"/>
      <sheetName val="R_FJS_CAR_(old)"/>
      <sheetName val="140N_Part_Local_(SE)"/>
      <sheetName val="part_list_C5"/>
      <sheetName val="contract_AGER"/>
      <sheetName val="contract_APOR"/>
      <sheetName val="market_AGER"/>
      <sheetName val="market_APOR"/>
      <sheetName val="702_515_881t"/>
      <sheetName val="Sheet6_(3)"/>
      <sheetName val="Plant_Data"/>
      <sheetName val="Ref_IMM_Sizes"/>
      <sheetName val="Prog_INFO"/>
      <sheetName val="A3C_Data"/>
      <sheetName val="勤務ｼﾌﾄﾍﾞｰｽ表_下期"/>
      <sheetName val="Sheet 0"/>
      <sheetName val="Dictionary"/>
      <sheetName val="Sheet 4 VTL"/>
      <sheetName val="Attribute"/>
      <sheetName val="FACTON"/>
      <sheetName val="TB Jan-Dec96"/>
      <sheetName val="Managerial Remuneration-Dec96"/>
      <sheetName val="BS&amp;PL_DEC96"/>
      <sheetName val="계약"/>
      <sheetName val="--- (2)"/>
      <sheetName val="Waterfall  0_Toolb"/>
      <sheetName val="PO &amp; SA List"/>
      <sheetName val="Start Here"/>
      <sheetName val="201consfdymar"/>
      <sheetName val="SM-13仕様一覧"/>
      <sheetName val="GRN Report 0706- 0307"/>
      <sheetName val="생산"/>
      <sheetName val="Internal"/>
      <sheetName val="IAC_Quote_Processes"/>
      <sheetName val="Sq_Area_INPUT"/>
      <sheetName val="LPIM_BLK_CALC"/>
      <sheetName val="ASSET_PLAN"/>
      <sheetName val="_Cycle_Times"/>
      <sheetName val="DIE_CUT_ROLL_CALC"/>
      <sheetName val="EFFICIENCY_VS_VOLUME"/>
      <sheetName val="TOOL_INFO"/>
      <sheetName val="Marea_MY"/>
      <sheetName val="Brava-o_MY"/>
      <sheetName val="P_TO"/>
      <sheetName val="Part_Pictorials"/>
      <sheetName val="GG_S&amp;O_List"/>
      <sheetName val="Operating_Plan_Changes"/>
      <sheetName val="Pre-concept_AX0"/>
      <sheetName val="IVP_und_Afa"/>
      <sheetName val="Reference_"/>
      <sheetName val="645a_9-18_PTO_4_3"/>
      <sheetName val="Package.Presentation"/>
      <sheetName val="Business Plan"/>
      <sheetName val="Purchasing"/>
      <sheetName val="Burden 2800"/>
      <sheetName val="サイクル_Cell ID"/>
      <sheetName val="040 適用車種コード情報"/>
      <sheetName val="依頼書(INJ)"/>
      <sheetName val="データ貼り付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/>
      <sheetData sheetId="544" refreshError="1"/>
      <sheetData sheetId="545"/>
      <sheetData sheetId="546" refreshError="1"/>
      <sheetData sheetId="547" refreshError="1"/>
      <sheetData sheetId="548" refreshError="1"/>
      <sheetData sheetId="549" refreshError="1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/>
      <sheetData sheetId="1229"/>
      <sheetData sheetId="1230"/>
      <sheetData sheetId="1231"/>
      <sheetData sheetId="1232"/>
      <sheetData sheetId="1233" refreshError="1"/>
      <sheetData sheetId="1234"/>
      <sheetData sheetId="1235"/>
      <sheetData sheetId="1236"/>
      <sheetData sheetId="1237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/>
      <sheetData sheetId="1251"/>
      <sheetData sheetId="1252"/>
      <sheetData sheetId="1253" refreshError="1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613)XX工順表"/>
      <sheetName val="MOTO"/>
      <sheetName val="CC Tools"/>
      <sheetName val="SCH"/>
      <sheetName val="F4401"/>
      <sheetName val="PROFILE"/>
      <sheetName val="Data"/>
      <sheetName val="stabilizer_S"/>
      <sheetName val="ALL SEC"/>
      <sheetName val="JOB_FO"/>
      <sheetName val="MASTER FILE"/>
      <sheetName val="square1"/>
      <sheetName val="名"/>
      <sheetName val="他名"/>
      <sheetName val="①評価項目_メーカー"/>
      <sheetName val="Titel"/>
      <sheetName val="Hyp"/>
      <sheetName val="W30内示"/>
      <sheetName val="Month"/>
      <sheetName val="Received"/>
      <sheetName val="集計結果"/>
      <sheetName val="Plan"/>
      <sheetName val="HYO"/>
      <sheetName val="Model Years"/>
      <sheetName val="MPL 技連"/>
      <sheetName val="342E BLOCK"/>
      <sheetName val="Process"/>
      <sheetName val="Tooling"/>
      <sheetName val="#REF"/>
      <sheetName val="Data01"/>
      <sheetName val="添付１"/>
      <sheetName val="Formulas"/>
      <sheetName val="323MPLﾃﾞｰﾀ"/>
      <sheetName val="Constants"/>
      <sheetName val="Sheet7"/>
      <sheetName val="Unit Price"/>
      <sheetName val="ｸﾞﾗﾌ"/>
      <sheetName val="LIST2(LIST2)"/>
      <sheetName val="部品名称集計(PARA3)"/>
      <sheetName val="ﾗｲﾝｺｰﾄﾞ集計(PARA4)"/>
    </sheetNames>
    <definedNames>
      <definedName name="下見出し無印刷"/>
      <definedName name="印刷時下見出しつき印刷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I"/>
      <sheetName val="MEET_NOTICE"/>
      <sheetName val="ECI_088w"/>
      <sheetName val="ECI_47vs"/>
      <sheetName val="TOOL 98"/>
      <sheetName val="PLAN BY MONTH"/>
      <sheetName val="JOB_FO"/>
      <sheetName val="FORMAT"/>
      <sheetName val="MOTO"/>
      <sheetName val="Production Database 399"/>
      <sheetName val="Allocate Small tools"/>
      <sheetName val="国内-採算"/>
      <sheetName val="①評価項目_メーカ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冷延鋼板"/>
      <sheetName val="熱延鋼板"/>
      <sheetName val="ﾊﾟｲﾌﾟ"/>
      <sheetName val="他材料費"/>
      <sheetName val="MOTO"/>
      <sheetName val="SCH"/>
      <sheetName val="ｺｽﾄﾃｰﾌﾞﾙ"/>
      <sheetName val="①評価項目_メーカー"/>
      <sheetName val="JOB_FO"/>
      <sheetName val="日程管理表"/>
      <sheetName val="別紙（型費割り掛け）"/>
      <sheetName val="04工原"/>
      <sheetName val="MI1(detail-1)"/>
      <sheetName val="MI1(detail-2)"/>
      <sheetName val="MI1"/>
      <sheetName val="MI3"/>
      <sheetName val="MI4"/>
      <sheetName val="MI5"/>
      <sheetName val="MI6"/>
      <sheetName val="N719(NC)"/>
      <sheetName val="00-1"/>
      <sheetName val="Tabelle2"/>
      <sheetName val="Aztek"/>
      <sheetName val="MPL 技連"/>
      <sheetName val="342E BLOCK"/>
      <sheetName val="Master Parts List"/>
      <sheetName val="保証項目一覧"/>
      <sheetName val="Sale-Automotive"/>
      <sheetName val="TKBN_TKBNA"/>
      <sheetName val="92上期財務実績"/>
      <sheetName val="設計通知書原紙"/>
      <sheetName val="대외공문"/>
      <sheetName val="r.s.s list"/>
      <sheetName val="__ PLASTIC UP_TPIA "/>
      <sheetName val="R FJS CAR (old)"/>
      <sheetName val="ITEM"/>
      <sheetName val="#ofclose"/>
      <sheetName val="Reduzierter CBD"/>
      <sheetName val="Consensus"/>
      <sheetName val="FDR"/>
      <sheetName val="Sensitivity"/>
      <sheetName val="SOW"/>
      <sheetName val="Volume"/>
      <sheetName val="Volumes Usines CFO Renault"/>
      <sheetName val="Mapa de armadoras"/>
      <sheetName val="T30ﾗｼﾞｸﾞﾘ"/>
      <sheetName val="設計通知"/>
      <sheetName val="Assump &amp; Issues FY08  p2 "/>
      <sheetName val="欧州 構想書集約"/>
      <sheetName val="WCF"/>
      <sheetName val="REP-2"/>
      <sheetName val="PROFILE"/>
      <sheetName val="G51ファイル転送EXEL"/>
      <sheetName val="HYO"/>
      <sheetName val="勤務ｼﾌﾄﾍﾞｰｽ表 下期"/>
      <sheetName val="定量化結果"/>
      <sheetName val="Production Database 399"/>
      <sheetName val="P5 ﾒﾀﾙ加工費(ﾚｰｻﾞｰ)"/>
      <sheetName val="Table Master"/>
      <sheetName val="ES4"/>
      <sheetName val="3_Premises"/>
      <sheetName val="日程"/>
      <sheetName val="Detail"/>
      <sheetName val="Tabla"/>
      <sheetName val="Langues"/>
      <sheetName val="要旨一覧表"/>
      <sheetName val="スクラップ"/>
      <sheetName val="加工費"/>
      <sheetName val="ｶｯﾄ賃"/>
      <sheetName val="square1"/>
      <sheetName val="Econ"/>
      <sheetName val="Color"/>
      <sheetName val="Mat"/>
      <sheetName val="Machine"/>
      <sheetName val="61B (J)"/>
      <sheetName val="X61B (E)"/>
      <sheetName val="低压抄表"/>
      <sheetName val="DV Release"/>
      <sheetName val="1.Quote request"/>
      <sheetName val="装備比較"/>
      <sheetName val="J21KPL"/>
      <sheetName val="バス"/>
      <sheetName val="X11C Parts List"/>
      <sheetName val="VQS⑦-⑭"/>
      <sheetName val="VQS⑮"/>
      <sheetName val="Page 14-A"/>
      <sheetName val="Salary"/>
      <sheetName val="欧州走行比率"/>
      <sheetName val="DATE"/>
      <sheetName val="設備計画用"/>
      <sheetName val="条件表"/>
      <sheetName val="Tarrif"/>
      <sheetName val="実車委託書"/>
      <sheetName val="リスト"/>
      <sheetName val="查询总用量"/>
      <sheetName val="8月内示"/>
      <sheetName val="ﾋﾟﾆｵﾝｾﾝｻ1万"/>
      <sheetName val="MPL_技連"/>
      <sheetName val="342E_BLOCK"/>
      <sheetName val="Master_Parts_List"/>
      <sheetName val="R_FJS_CAR_(old)"/>
      <sheetName val="r_s_s_list"/>
      <sheetName val="欧州_構想書集約"/>
      <sheetName val="Volumes_Usines_CFO_Renault"/>
      <sheetName val="Reduzierter_CBD"/>
      <sheetName val="勤務ｼﾌﾄﾍﾞｰｽ表_下期"/>
      <sheetName val="61B_(J)"/>
      <sheetName val="X61B_(E)"/>
      <sheetName val="入力用リスト"/>
      <sheetName val="06年度計画"/>
      <sheetName val="型費"/>
      <sheetName val="検索･参照"/>
      <sheetName val="DATA_LIST"/>
      <sheetName val="List2-1_ModelCode-Local"/>
      <sheetName val="เป้าหมาย"/>
      <sheetName val="Sheet2"/>
      <sheetName val="English Summary"/>
      <sheetName val="Japanese Summary"/>
      <sheetName val="FINAL"/>
      <sheetName val="Europa Rest"/>
      <sheetName val="export"/>
      <sheetName val="チーム案2英語"/>
      <sheetName val="Annual Salary"/>
      <sheetName val="Rates US$"/>
      <sheetName val="Plant Data"/>
      <sheetName val="DATA"/>
      <sheetName val="Europe PU-1"/>
      <sheetName val="975ＨKD"/>
      <sheetName val="115円ﾍﾞｰｽ"/>
      <sheetName val="有支"/>
      <sheetName val="写真ﾌｫｰﾏｯﾄ(ﾌﾟﾚｽ)"/>
      <sheetName val="Data Table"/>
      <sheetName val="price1"/>
      <sheetName val="T4-C_CAB"/>
      <sheetName val="解説a"/>
      <sheetName val="精算システムカスタマイズ内容(カード利用あり)"/>
      <sheetName val="精算システムカスタマイズ内容(カード利用なし)"/>
      <sheetName val="DATA_HISTORY"/>
      <sheetName val="ｾｲﾘｭｳ帯2"/>
      <sheetName val="データベース"/>
      <sheetName val="国产工装"/>
      <sheetName val="事務所引越見積書"/>
      <sheetName val="매출DATA"/>
      <sheetName val="ｽｸﾗｯﾌﾟ"/>
      <sheetName val="ﾒｯｷｴｷｽﾄﾗ"/>
      <sheetName val="板厚ｴｷｽﾄﾗ"/>
      <sheetName val="板厚-ｺｲﾙ巾"/>
      <sheetName val="ｺｲﾙ巾ｴｷｽﾄﾗ"/>
      <sheetName val="鋼板建値"/>
      <sheetName val="特殊素材"/>
      <sheetName val="新旧読替表"/>
      <sheetName val="n-stn单位成本"/>
      <sheetName val="Sheet3"/>
      <sheetName val="3ﾄﾗﾝｸ閉まり"/>
      <sheetName val="価格一覧表"/>
      <sheetName val="1WT素材費"/>
      <sheetName val="北設備（矢崎）"/>
      <sheetName val="所内加工（石原）"/>
      <sheetName val="XV0個人"/>
      <sheetName val="HP1AMLIST"/>
      <sheetName val="DATA07"/>
      <sheetName val="IT-LHD"/>
      <sheetName val="Cross Charge Forecast"/>
      <sheetName val="ﾄﾖﾀ品番対照一覧表"/>
      <sheetName val="レポートレイアウト"/>
      <sheetName val="棒の横振動"/>
      <sheetName val="冷延鋼板 EAT_0410"/>
      <sheetName val="熱延鋼板 ?_x0013_?_x0013_?u?u"/>
      <sheetName val="ﾊﾟｲﾌﾟ|_x0013_?_x0013_?"/>
      <sheetName val="????"/>
      <sheetName val="?????"/>
      <sheetName val="他材料費??_x0013_?_x0013_?u?u"/>
      <sheetName val="ＴＧデーター"/>
      <sheetName val="FS Headrest"/>
      <sheetName val="他材料費_x0000_?_x0013_?_x0013_?u?u"/>
      <sheetName val="QOS Graph"/>
      <sheetName val="BU Summary Data"/>
      <sheetName val="WACC"/>
      <sheetName val="RC5.5"/>
      <sheetName val="91-5年生産実績台数"/>
      <sheetName val="คัดเลือกปัญหา"/>
      <sheetName val="default"/>
      <sheetName val="データ辞書"/>
      <sheetName val=""/>
      <sheetName val="C3_N DC改造投資"/>
      <sheetName val="ＭＲ"/>
      <sheetName val="原価表"/>
      <sheetName val="DETA1121ｋｋｋ"/>
      <sheetName val="l eq"/>
      <sheetName val="TIEMPOS"/>
      <sheetName val="Summary"/>
      <sheetName val="Sheet1"/>
      <sheetName val="_REF"/>
      <sheetName val="조립수출"/>
      <sheetName val="W.C."/>
      <sheetName val="Mapa_de_armadoras"/>
      <sheetName val="Assump_&amp;_Issues_FY08__p2_"/>
      <sheetName val="___PLASTIC_UP_TPIA_"/>
      <sheetName val="MPL_技連1"/>
      <sheetName val="342E_BLOCK1"/>
      <sheetName val="Master_Parts_List1"/>
      <sheetName val="R_FJS_CAR_(old)1"/>
      <sheetName val="Volumes_Usines_CFO_Renault1"/>
      <sheetName val="Mapa_de_armadoras1"/>
      <sheetName val="Reduzierter_CBD1"/>
      <sheetName val="r_s_s_list1"/>
      <sheetName val="Assump_&amp;_Issues_FY08__p2_1"/>
      <sheetName val="___PLASTIC_UP_TPIA_1"/>
      <sheetName val="342A Block"/>
      <sheetName val="WYVAL Output - Current Val "/>
      <sheetName val="After Sales Supplier #'s"/>
      <sheetName val="ﾃﾞ-ﾀ"/>
      <sheetName val="2. Definitions"/>
      <sheetName val="wk"/>
      <sheetName val="GENHAP"/>
      <sheetName val="基礎ﾃﾞｰﾀ"/>
      <sheetName val="DIEZEL動弁相場"/>
      <sheetName val="LM 650b"/>
      <sheetName val="期別全体表"/>
      <sheetName val="K440 can wake-up logic"/>
      <sheetName val="January"/>
      <sheetName val="BS"/>
      <sheetName val="FX"/>
      <sheetName val="COMPARISON SHEET (1)"/>
      <sheetName val="Aug01 Status Rpt"/>
      <sheetName val="#REF"/>
      <sheetName val="IP仕様一覧表"/>
      <sheetName val="FTMTG1"/>
      <sheetName val="项目信息表"/>
      <sheetName val="DataPlant"/>
      <sheetName val="SBU Tax Rates"/>
      <sheetName val="Project_tooling"/>
      <sheetName val="SBU_Tax_Rates1"/>
      <sheetName val="SBU_Tax_Rates"/>
      <sheetName val="96isstoiss"/>
      <sheetName val="temp"/>
      <sheetName val="KB0_ALL"/>
      <sheetName val="RC5_5"/>
      <sheetName val="基本入力"/>
      <sheetName val="原価集計"/>
      <sheetName val="初期設定"/>
      <sheetName val="MPL_技連3"/>
      <sheetName val="342E_BLOCK3"/>
      <sheetName val="Master_Parts_List3"/>
      <sheetName val="R_FJS_CAR_(old)3"/>
      <sheetName val="Volumes_Usines_CFO_Renault3"/>
      <sheetName val="Mapa_de_armadoras2"/>
      <sheetName val="Reduzierter_CBD3"/>
      <sheetName val="r_s_s_list3"/>
      <sheetName val="Assump_&amp;_Issues_FY08__p2_2"/>
      <sheetName val="P5_ﾒﾀﾙ加工費(ﾚｰｻﾞｰ)2"/>
      <sheetName val="欧州_構想書集約3"/>
      <sheetName val="___PLASTIC_UP_TPIA_2"/>
      <sheetName val="勤務ｼﾌﾄﾍﾞｰｽ表_下期3"/>
      <sheetName val="Production_Database_3992"/>
      <sheetName val="MPL_技連2"/>
      <sheetName val="342E_BLOCK2"/>
      <sheetName val="Master_Parts_List2"/>
      <sheetName val="R_FJS_CAR_(old)2"/>
      <sheetName val="Volumes_Usines_CFO_Renault2"/>
      <sheetName val="Reduzierter_CBD2"/>
      <sheetName val="r_s_s_list2"/>
      <sheetName val="P5_ﾒﾀﾙ加工費(ﾚｰｻﾞｰ)1"/>
      <sheetName val="欧州_構想書集約2"/>
      <sheetName val="勤務ｼﾌﾄﾍﾞｰｽ表_下期2"/>
      <sheetName val="Production_Database_3991"/>
      <sheetName val="P5_ﾒﾀﾙ加工費(ﾚｰｻﾞｰ)"/>
      <sheetName val="欧州_構想書集約1"/>
      <sheetName val="勤務ｼﾌﾄﾍﾞｰｽ表_下期1"/>
      <sheetName val="Production_Database_399"/>
      <sheetName val="61B_(J)1"/>
      <sheetName val="X61B_(E)1"/>
      <sheetName val="DV_Release"/>
      <sheetName val="X11C_Parts_List"/>
      <sheetName val="Page_14-A"/>
      <sheetName val="Table_Master"/>
      <sheetName val="MPL_技連4"/>
      <sheetName val="342E_BLOCK4"/>
      <sheetName val="Master_Parts_List4"/>
      <sheetName val="R_FJS_CAR_(old)4"/>
      <sheetName val="Volumes_Usines_CFO_Renault4"/>
      <sheetName val="Mapa_de_armadoras3"/>
      <sheetName val="Reduzierter_CBD4"/>
      <sheetName val="r_s_s_list4"/>
      <sheetName val="Assump_&amp;_Issues_FY08__p2_3"/>
      <sheetName val="P5_ﾒﾀﾙ加工費(ﾚｰｻﾞｰ)3"/>
      <sheetName val="欧州_構想書集約4"/>
      <sheetName val="___PLASTIC_UP_TPIA_3"/>
      <sheetName val="勤務ｼﾌﾄﾍﾞｰｽ表_下期4"/>
      <sheetName val="Production_Database_3993"/>
      <sheetName val="61B_(J)2"/>
      <sheetName val="X61B_(E)2"/>
      <sheetName val="DV_Release1"/>
      <sheetName val="X11C_Parts_List1"/>
      <sheetName val="Page_14-A1"/>
      <sheetName val="Table_Master1"/>
      <sheetName val="MPL_技連6"/>
      <sheetName val="342E_BLOCK6"/>
      <sheetName val="Master_Parts_List6"/>
      <sheetName val="R_FJS_CAR_(old)6"/>
      <sheetName val="Volumes_Usines_CFO_Renault6"/>
      <sheetName val="Mapa_de_armadoras5"/>
      <sheetName val="Reduzierter_CBD6"/>
      <sheetName val="r_s_s_list6"/>
      <sheetName val="Assump_&amp;_Issues_FY08__p2_5"/>
      <sheetName val="P5_ﾒﾀﾙ加工費(ﾚｰｻﾞｰ)5"/>
      <sheetName val="欧州_構想書集約6"/>
      <sheetName val="___PLASTIC_UP_TPIA_5"/>
      <sheetName val="勤務ｼﾌﾄﾍﾞｰｽ表_下期6"/>
      <sheetName val="Production_Database_3995"/>
      <sheetName val="MPL_技連5"/>
      <sheetName val="342E_BLOCK5"/>
      <sheetName val="Master_Parts_List5"/>
      <sheetName val="R_FJS_CAR_(old)5"/>
      <sheetName val="Volumes_Usines_CFO_Renault5"/>
      <sheetName val="Mapa_de_armadoras4"/>
      <sheetName val="Reduzierter_CBD5"/>
      <sheetName val="r_s_s_list5"/>
      <sheetName val="Assump_&amp;_Issues_FY08__p2_4"/>
      <sheetName val="P5_ﾒﾀﾙ加工費(ﾚｰｻﾞｰ)4"/>
      <sheetName val="欧州_構想書集約5"/>
      <sheetName val="___PLASTIC_UP_TPIA_4"/>
      <sheetName val="勤務ｼﾌﾄﾍﾞｰｽ表_下期5"/>
      <sheetName val="Production_Database_3994"/>
      <sheetName val="MPL_技連9"/>
      <sheetName val="342E_BLOCK9"/>
      <sheetName val="Master_Parts_List9"/>
      <sheetName val="R_FJS_CAR_(old)9"/>
      <sheetName val="Volumes_Usines_CFO_Renault9"/>
      <sheetName val="Mapa_de_armadoras8"/>
      <sheetName val="Reduzierter_CBD9"/>
      <sheetName val="r_s_s_list9"/>
      <sheetName val="Assump_&amp;_Issues_FY08__p2_8"/>
      <sheetName val="P5_ﾒﾀﾙ加工費(ﾚｰｻﾞｰ)8"/>
      <sheetName val="欧州_構想書集約9"/>
      <sheetName val="___PLASTIC_UP_TPIA_8"/>
      <sheetName val="勤務ｼﾌﾄﾍﾞｰｽ表_下期9"/>
      <sheetName val="Production_Database_3998"/>
      <sheetName val="61B_(J)5"/>
      <sheetName val="X61B_(E)5"/>
      <sheetName val="DV_Release4"/>
      <sheetName val="X11C_Parts_List4"/>
      <sheetName val="Page_14-A4"/>
      <sheetName val="Table_Master4"/>
      <sheetName val="MPL_技連7"/>
      <sheetName val="342E_BLOCK7"/>
      <sheetName val="Master_Parts_List7"/>
      <sheetName val="R_FJS_CAR_(old)7"/>
      <sheetName val="Volumes_Usines_CFO_Renault7"/>
      <sheetName val="Mapa_de_armadoras6"/>
      <sheetName val="Reduzierter_CBD7"/>
      <sheetName val="r_s_s_list7"/>
      <sheetName val="Assump_&amp;_Issues_FY08__p2_6"/>
      <sheetName val="P5_ﾒﾀﾙ加工費(ﾚｰｻﾞｰ)6"/>
      <sheetName val="欧州_構想書集約7"/>
      <sheetName val="___PLASTIC_UP_TPIA_6"/>
      <sheetName val="勤務ｼﾌﾄﾍﾞｰｽ表_下期7"/>
      <sheetName val="Production_Database_3996"/>
      <sheetName val="61B_(J)3"/>
      <sheetName val="X61B_(E)3"/>
      <sheetName val="DV_Release2"/>
      <sheetName val="X11C_Parts_List2"/>
      <sheetName val="Page_14-A2"/>
      <sheetName val="Table_Master2"/>
      <sheetName val="MPL_技連8"/>
      <sheetName val="342E_BLOCK8"/>
      <sheetName val="Master_Parts_List8"/>
      <sheetName val="R_FJS_CAR_(old)8"/>
      <sheetName val="Volumes_Usines_CFO_Renault8"/>
      <sheetName val="Mapa_de_armadoras7"/>
      <sheetName val="Reduzierter_CBD8"/>
      <sheetName val="r_s_s_list8"/>
      <sheetName val="Assump_&amp;_Issues_FY08__p2_7"/>
      <sheetName val="P5_ﾒﾀﾙ加工費(ﾚｰｻﾞｰ)7"/>
      <sheetName val="欧州_構想書集約8"/>
      <sheetName val="___PLASTIC_UP_TPIA_7"/>
      <sheetName val="勤務ｼﾌﾄﾍﾞｰｽ表_下期8"/>
      <sheetName val="Production_Database_3997"/>
      <sheetName val="61B_(J)4"/>
      <sheetName val="X61B_(E)4"/>
      <sheetName val="DV_Release3"/>
      <sheetName val="X11C_Parts_List3"/>
      <sheetName val="Page_14-A3"/>
      <sheetName val="Table_Master3"/>
      <sheetName val="MPL_技連10"/>
      <sheetName val="342E_BLOCK10"/>
      <sheetName val="Master_Parts_List10"/>
      <sheetName val="R_FJS_CAR_(old)10"/>
      <sheetName val="Volumes_Usines_CFO_Renault10"/>
      <sheetName val="Mapa_de_armadoras9"/>
      <sheetName val="Reduzierter_CBD10"/>
      <sheetName val="r_s_s_list10"/>
      <sheetName val="Assump_&amp;_Issues_FY08__p2_9"/>
      <sheetName val="P5_ﾒﾀﾙ加工費(ﾚｰｻﾞｰ)9"/>
      <sheetName val="欧州_構想書集約10"/>
      <sheetName val="___PLASTIC_UP_TPIA_9"/>
      <sheetName val="勤務ｼﾌﾄﾍﾞｰｽ表_下期10"/>
      <sheetName val="Production_Database_3999"/>
      <sheetName val="MPL_技連11"/>
      <sheetName val="342E_BLOCK11"/>
      <sheetName val="Master_Parts_List11"/>
      <sheetName val="R_FJS_CAR_(old)11"/>
      <sheetName val="Volumes_Usines_CFO_Renault11"/>
      <sheetName val="Mapa_de_armadoras10"/>
      <sheetName val="Reduzierter_CBD11"/>
      <sheetName val="r_s_s_list11"/>
      <sheetName val="Assump_&amp;_Issues_FY08__p2_10"/>
      <sheetName val="P5_ﾒﾀﾙ加工費(ﾚｰｻﾞｰ)10"/>
      <sheetName val="欧州_構想書集約11"/>
      <sheetName val="___PLASTIC_UP_TPIA_10"/>
      <sheetName val="勤務ｼﾌﾄﾍﾞｰｽ表_下期11"/>
      <sheetName val="Production_Database_39910"/>
      <sheetName val="61B_(J)6"/>
      <sheetName val="X61B_(E)6"/>
      <sheetName val="DV_Release5"/>
      <sheetName val="X11C_Parts_List5"/>
      <sheetName val="Page_14-A5"/>
      <sheetName val="Table_Master5"/>
      <sheetName val="様式８（3-3-3 設計通知用)"/>
      <sheetName val="冷延鋼板・(_x0000__x0002__x0000_ㅤ8ⴏ氝"/>
      <sheetName val="熱延鋼板・(_x0000__x0002__x0000_ㅤ8ⴏ氝"/>
      <sheetName val="ﾊﾟｲﾌﾟ|_x0000__x0002__x0000_ㅤ"/>
      <sheetName val="他材料費@|_x0000__x0002__x0000_ㅤ8ⴏ氝"/>
      <sheetName val="TRJ金具物量"/>
      <sheetName val="メーカー"/>
      <sheetName val="Auswahlliste"/>
      <sheetName val="Supplier Master"/>
      <sheetName val="PMS_DATA"/>
      <sheetName val="Q_04年度外製Ｃ１＆７不良(除くｋｙｓ）のクロス集計データー"/>
      <sheetName val="外観不良グラフ"/>
      <sheetName val="Q_05年度外製C1_C7不良(除くKYS)のクロス集計データ"/>
      <sheetName val="配分案"/>
      <sheetName val="预算管理分析"/>
      <sheetName val="Views"/>
      <sheetName val="Business Plan Var 1"/>
      <sheetName val="ECHEANCIER"/>
      <sheetName val="BILAN  ETP"/>
      <sheetName val="集計条件"/>
      <sheetName val="D38Aｸﾞﾚｰﾄﾞ別仕様原企台数"/>
      <sheetName val="営業ﾏｽﾀｰ"/>
      <sheetName val="ｾﾝﾀ別工数集計結果"/>
      <sheetName val="ﾌｨﾛｿﾌｨ領域別工数集計結果"/>
      <sheetName val="部_Gr別工数実績集計結果"/>
      <sheetName val="部別工数集計結果"/>
      <sheetName val="Low プランジャ"/>
      <sheetName val="20-Astra"/>
      <sheetName val="ｺﾓﾝﾚｰﾙ数量ﾃﾞｰﾀA-B"/>
      <sheetName val="F_補助部門費①"/>
      <sheetName val="100SX案"/>
      <sheetName val="付属"/>
      <sheetName val="DAILYPACE"/>
    </sheetNames>
    <sheetDataSet>
      <sheetData sheetId="0" refreshError="1">
        <row r="1">
          <cell r="A1" t="str">
            <v>ベース価格</v>
          </cell>
          <cell r="B1">
            <v>0</v>
          </cell>
          <cell r="C1" t="str">
            <v>板厚ｴｷｽﾄﾗ</v>
          </cell>
        </row>
        <row r="2">
          <cell r="A2" t="str">
            <v>材質</v>
          </cell>
          <cell r="B2" t="str">
            <v>ﾍﾞｰｽ価格</v>
          </cell>
          <cell r="C2" t="str">
            <v>板厚</v>
          </cell>
        </row>
        <row r="3">
          <cell r="A3" t="str">
            <v>SPC270C</v>
          </cell>
          <cell r="B3">
            <v>62.2</v>
          </cell>
          <cell r="C3">
            <v>0.9</v>
          </cell>
          <cell r="D3" t="str">
            <v>未満</v>
          </cell>
          <cell r="E3">
            <v>0</v>
          </cell>
          <cell r="F3">
            <v>0</v>
          </cell>
          <cell r="G3">
            <v>1</v>
          </cell>
        </row>
        <row r="4">
          <cell r="A4" t="str">
            <v>SPC270D</v>
          </cell>
          <cell r="B4">
            <v>63</v>
          </cell>
          <cell r="C4">
            <v>0.9</v>
          </cell>
          <cell r="D4" t="str">
            <v>以上</v>
          </cell>
          <cell r="E4">
            <v>1.6</v>
          </cell>
          <cell r="F4" t="str">
            <v>以下</v>
          </cell>
          <cell r="G4">
            <v>0</v>
          </cell>
        </row>
        <row r="5">
          <cell r="A5" t="str">
            <v>SPC270E</v>
          </cell>
          <cell r="B5">
            <v>66</v>
          </cell>
          <cell r="C5">
            <v>1.6</v>
          </cell>
          <cell r="D5" t="str">
            <v>超</v>
          </cell>
          <cell r="E5">
            <v>2.2999999999999998</v>
          </cell>
          <cell r="F5" t="str">
            <v>以下</v>
          </cell>
          <cell r="G5">
            <v>1</v>
          </cell>
        </row>
        <row r="6">
          <cell r="A6" t="str">
            <v>SPC270F</v>
          </cell>
          <cell r="B6">
            <v>71</v>
          </cell>
        </row>
        <row r="7">
          <cell r="A7" t="str">
            <v>SPC390</v>
          </cell>
          <cell r="B7">
            <v>70</v>
          </cell>
        </row>
        <row r="8">
          <cell r="A8" t="str">
            <v>SPC440</v>
          </cell>
          <cell r="B8">
            <v>72</v>
          </cell>
        </row>
        <row r="9">
          <cell r="A9" t="str">
            <v>SWPA</v>
          </cell>
          <cell r="B9">
            <v>292.3</v>
          </cell>
        </row>
        <row r="10">
          <cell r="A10" t="str">
            <v>NPW</v>
          </cell>
          <cell r="B10">
            <v>136.69999999999999</v>
          </cell>
        </row>
        <row r="11">
          <cell r="A11" t="str">
            <v>Tﾅｯﾄ</v>
          </cell>
          <cell r="B11">
            <v>10.5</v>
          </cell>
        </row>
        <row r="12">
          <cell r="A12" t="str">
            <v>M5</v>
          </cell>
          <cell r="B12">
            <v>0.7</v>
          </cell>
        </row>
        <row r="13">
          <cell r="A13" t="str">
            <v>M6</v>
          </cell>
          <cell r="B13">
            <v>0.9</v>
          </cell>
        </row>
        <row r="14">
          <cell r="A14" t="str">
            <v>M8</v>
          </cell>
          <cell r="B14">
            <v>1.6</v>
          </cell>
        </row>
        <row r="15">
          <cell r="A15" t="str">
            <v>M10</v>
          </cell>
          <cell r="B15">
            <v>3</v>
          </cell>
        </row>
        <row r="16">
          <cell r="A16" t="str">
            <v>ｸﾘｯﾌﾟ</v>
          </cell>
          <cell r="B16">
            <v>1</v>
          </cell>
        </row>
        <row r="17">
          <cell r="A17" t="str">
            <v>枠ｸﾘｯﾌﾟ</v>
          </cell>
          <cell r="B17">
            <v>1.5</v>
          </cell>
        </row>
        <row r="57">
          <cell r="A57" t="str">
            <v>SPC440</v>
          </cell>
          <cell r="B57">
            <v>72</v>
          </cell>
        </row>
      </sheetData>
      <sheetData sheetId="1" refreshError="1">
        <row r="1">
          <cell r="A1" t="str">
            <v>ベース価格</v>
          </cell>
        </row>
        <row r="2">
          <cell r="A2" t="str">
            <v>材質</v>
          </cell>
          <cell r="B2" t="str">
            <v>ﾍﾞｰｽ価格</v>
          </cell>
        </row>
        <row r="3">
          <cell r="A3" t="str">
            <v>SPH270C</v>
          </cell>
          <cell r="B3">
            <v>54.5</v>
          </cell>
        </row>
        <row r="4">
          <cell r="A4" t="str">
            <v>SPH270D</v>
          </cell>
          <cell r="B4">
            <v>56.5</v>
          </cell>
        </row>
        <row r="5">
          <cell r="A5" t="str">
            <v>SPH440</v>
          </cell>
          <cell r="B5">
            <v>58.5</v>
          </cell>
        </row>
        <row r="6">
          <cell r="A6" t="str">
            <v>SPH590</v>
          </cell>
          <cell r="B6">
            <v>72.5</v>
          </cell>
        </row>
      </sheetData>
      <sheetData sheetId="2" refreshError="1">
        <row r="1">
          <cell r="A1" t="str">
            <v>材質</v>
          </cell>
          <cell r="B1" t="str">
            <v>ﾍﾞｰｽ価格</v>
          </cell>
          <cell r="C1" t="str">
            <v>板厚ｴｷｽﾄﾗ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 t="str">
            <v>径ｴｷｽﾄﾗ</v>
          </cell>
        </row>
        <row r="2">
          <cell r="A2" t="str">
            <v>STKM11A</v>
          </cell>
          <cell r="B2">
            <v>82.7</v>
          </cell>
          <cell r="C2">
            <v>0</v>
          </cell>
          <cell r="D2">
            <v>0</v>
          </cell>
          <cell r="E2">
            <v>1</v>
          </cell>
          <cell r="F2" t="str">
            <v>以下</v>
          </cell>
          <cell r="G2">
            <v>15</v>
          </cell>
          <cell r="H2">
            <v>12.7</v>
          </cell>
          <cell r="I2">
            <v>10</v>
          </cell>
        </row>
        <row r="3">
          <cell r="A3" t="str">
            <v>STKM13A</v>
          </cell>
          <cell r="B3">
            <v>82.7</v>
          </cell>
          <cell r="C3">
            <v>1</v>
          </cell>
          <cell r="D3" t="str">
            <v>超</v>
          </cell>
          <cell r="E3">
            <v>1.2</v>
          </cell>
          <cell r="F3" t="str">
            <v>以下</v>
          </cell>
          <cell r="G3">
            <v>11</v>
          </cell>
          <cell r="H3">
            <v>13.8</v>
          </cell>
          <cell r="I3">
            <v>10</v>
          </cell>
        </row>
        <row r="4">
          <cell r="A4" t="str">
            <v>STKM13B</v>
          </cell>
          <cell r="B4">
            <v>82.7</v>
          </cell>
          <cell r="C4">
            <v>1.2</v>
          </cell>
          <cell r="D4" t="str">
            <v>超</v>
          </cell>
          <cell r="E4">
            <v>0</v>
          </cell>
          <cell r="F4">
            <v>0</v>
          </cell>
          <cell r="G4">
            <v>0</v>
          </cell>
          <cell r="H4">
            <v>15.9</v>
          </cell>
          <cell r="I4">
            <v>5</v>
          </cell>
        </row>
        <row r="5">
          <cell r="A5" t="str">
            <v>STKM15A</v>
          </cell>
          <cell r="B5">
            <v>100.7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16</v>
          </cell>
          <cell r="I5">
            <v>5</v>
          </cell>
        </row>
        <row r="6">
          <cell r="A6" t="str">
            <v>STKM17A</v>
          </cell>
          <cell r="B6">
            <v>128.5</v>
          </cell>
          <cell r="H6">
            <v>18.100000000000001</v>
          </cell>
          <cell r="I6">
            <v>3</v>
          </cell>
        </row>
        <row r="7">
          <cell r="H7">
            <v>19.100000000000001</v>
          </cell>
          <cell r="I7">
            <v>3</v>
          </cell>
        </row>
        <row r="8">
          <cell r="H8">
            <v>21</v>
          </cell>
          <cell r="I8">
            <v>3</v>
          </cell>
        </row>
        <row r="9">
          <cell r="H9">
            <v>21.4</v>
          </cell>
          <cell r="I9">
            <v>3</v>
          </cell>
        </row>
        <row r="10">
          <cell r="H10">
            <v>21.7</v>
          </cell>
          <cell r="I10">
            <v>3</v>
          </cell>
        </row>
        <row r="11">
          <cell r="H11">
            <v>22.2</v>
          </cell>
          <cell r="I11">
            <v>2</v>
          </cell>
        </row>
        <row r="12">
          <cell r="H12">
            <v>25.4</v>
          </cell>
          <cell r="I12">
            <v>0</v>
          </cell>
        </row>
        <row r="13">
          <cell r="H13">
            <v>28.6</v>
          </cell>
          <cell r="I13">
            <v>0</v>
          </cell>
        </row>
        <row r="14">
          <cell r="H14">
            <v>31.8</v>
          </cell>
          <cell r="I14">
            <v>0</v>
          </cell>
        </row>
      </sheetData>
      <sheetData sheetId="3" refreshError="1">
        <row r="1">
          <cell r="A1" t="str">
            <v>材質</v>
          </cell>
          <cell r="B1" t="str">
            <v>材料建値</v>
          </cell>
        </row>
        <row r="2">
          <cell r="A2" t="str">
            <v>HOT</v>
          </cell>
          <cell r="B2">
            <v>357</v>
          </cell>
        </row>
        <row r="3">
          <cell r="A3" t="str">
            <v>HR</v>
          </cell>
          <cell r="B3">
            <v>367</v>
          </cell>
        </row>
        <row r="4">
          <cell r="A4" t="str">
            <v>離型剤</v>
          </cell>
          <cell r="B4">
            <v>10</v>
          </cell>
        </row>
        <row r="5">
          <cell r="A5" t="str">
            <v>ｽｸﾗｯﾌﾟ</v>
          </cell>
          <cell r="B5">
            <v>4.59</v>
          </cell>
        </row>
        <row r="6">
          <cell r="A6" t="str">
            <v>SWB</v>
          </cell>
          <cell r="B6">
            <v>123.3</v>
          </cell>
        </row>
        <row r="7">
          <cell r="A7" t="str">
            <v>SWC</v>
          </cell>
          <cell r="B7">
            <v>151.30000000000001</v>
          </cell>
        </row>
        <row r="8">
          <cell r="A8" t="str">
            <v>SWM-B</v>
          </cell>
          <cell r="B8">
            <v>84</v>
          </cell>
        </row>
        <row r="9">
          <cell r="A9" t="str">
            <v>SWPA</v>
          </cell>
          <cell r="B9">
            <v>292.3</v>
          </cell>
        </row>
        <row r="10">
          <cell r="A10" t="str">
            <v>NPW</v>
          </cell>
          <cell r="B10">
            <v>136.69999999999999</v>
          </cell>
        </row>
        <row r="11">
          <cell r="A11" t="str">
            <v>Tﾅｯﾄ</v>
          </cell>
          <cell r="B11">
            <v>10.5</v>
          </cell>
        </row>
        <row r="12">
          <cell r="A12" t="str">
            <v>M5</v>
          </cell>
          <cell r="B12">
            <v>0.7</v>
          </cell>
        </row>
        <row r="13">
          <cell r="A13" t="str">
            <v>M6</v>
          </cell>
          <cell r="B13">
            <v>0.9</v>
          </cell>
        </row>
        <row r="14">
          <cell r="A14" t="str">
            <v>M8</v>
          </cell>
          <cell r="B14">
            <v>1.6</v>
          </cell>
        </row>
        <row r="15">
          <cell r="A15" t="str">
            <v>M10</v>
          </cell>
          <cell r="B15">
            <v>3</v>
          </cell>
        </row>
        <row r="16">
          <cell r="A16" t="str">
            <v>ｸﾘｯﾌﾟ</v>
          </cell>
          <cell r="B16">
            <v>1</v>
          </cell>
        </row>
        <row r="17">
          <cell r="A17" t="str">
            <v>枠ｸﾘｯﾌﾟ</v>
          </cell>
          <cell r="B17">
            <v>1.5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"/>
      <sheetName val="WA"/>
      <sheetName val="ST"/>
      <sheetName val="CO"/>
      <sheetName val="SU"/>
      <sheetName val="BP1"/>
      <sheetName val="BP2"/>
      <sheetName val="BP"/>
      <sheetName val="SC"/>
      <sheetName val="SP"/>
      <sheetName val="SP2"/>
      <sheetName val="HP"/>
      <sheetName val="S1"/>
      <sheetName val="S2"/>
      <sheetName val="H1"/>
      <sheetName val="H2"/>
      <sheetName val="WG"/>
      <sheetName val="D1"/>
      <sheetName val="D2"/>
      <sheetName val="Sheet1"/>
    </sheetNames>
    <sheetDataSet>
      <sheetData sheetId="0">
        <row r="32">
          <cell r="C32">
            <v>31910.32</v>
          </cell>
        </row>
      </sheetData>
      <sheetData sheetId="1">
        <row r="36">
          <cell r="C36">
            <v>3000</v>
          </cell>
        </row>
        <row r="37">
          <cell r="C37">
            <v>71905.55</v>
          </cell>
        </row>
        <row r="38">
          <cell r="C38">
            <v>465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2719.74</v>
          </cell>
        </row>
        <row r="42">
          <cell r="C42">
            <v>0</v>
          </cell>
        </row>
        <row r="43">
          <cell r="C43">
            <v>10891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353813.38</v>
          </cell>
        </row>
        <row r="49">
          <cell r="C49">
            <v>2192.02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  <row r="53">
          <cell r="C53">
            <v>0</v>
          </cell>
        </row>
        <row r="54">
          <cell r="C54">
            <v>0</v>
          </cell>
        </row>
        <row r="55">
          <cell r="C55">
            <v>0</v>
          </cell>
        </row>
        <row r="56">
          <cell r="C56">
            <v>0</v>
          </cell>
        </row>
        <row r="57">
          <cell r="C57">
            <v>0</v>
          </cell>
        </row>
        <row r="58">
          <cell r="C58">
            <v>153220.29</v>
          </cell>
        </row>
        <row r="59">
          <cell r="C59">
            <v>2942.39</v>
          </cell>
        </row>
        <row r="60">
          <cell r="C60">
            <v>30518.67</v>
          </cell>
        </row>
        <row r="68">
          <cell r="C68">
            <v>0</v>
          </cell>
        </row>
        <row r="69">
          <cell r="C69">
            <v>0</v>
          </cell>
        </row>
        <row r="70">
          <cell r="C70">
            <v>49589</v>
          </cell>
        </row>
        <row r="71">
          <cell r="C71">
            <v>0</v>
          </cell>
        </row>
        <row r="72">
          <cell r="C72">
            <v>0</v>
          </cell>
        </row>
        <row r="73">
          <cell r="C73">
            <v>0</v>
          </cell>
        </row>
        <row r="74">
          <cell r="C74">
            <v>54356.66</v>
          </cell>
        </row>
        <row r="75">
          <cell r="C75">
            <v>0</v>
          </cell>
        </row>
        <row r="76">
          <cell r="C76">
            <v>0</v>
          </cell>
        </row>
        <row r="77">
          <cell r="C77">
            <v>0</v>
          </cell>
        </row>
        <row r="78">
          <cell r="C78">
            <v>1903.52</v>
          </cell>
        </row>
        <row r="79">
          <cell r="C79">
            <v>1774.43</v>
          </cell>
        </row>
        <row r="80">
          <cell r="C80">
            <v>3932</v>
          </cell>
        </row>
        <row r="81">
          <cell r="C81">
            <v>0</v>
          </cell>
        </row>
        <row r="82">
          <cell r="C82">
            <v>0</v>
          </cell>
        </row>
        <row r="83">
          <cell r="C83">
            <v>0</v>
          </cell>
        </row>
        <row r="84">
          <cell r="C84">
            <v>0</v>
          </cell>
        </row>
        <row r="85">
          <cell r="C85">
            <v>7400</v>
          </cell>
        </row>
        <row r="86">
          <cell r="C86">
            <v>8963.6200000000008</v>
          </cell>
        </row>
        <row r="87">
          <cell r="C87">
            <v>10147.85</v>
          </cell>
        </row>
        <row r="88">
          <cell r="C88">
            <v>4200</v>
          </cell>
        </row>
        <row r="89">
          <cell r="C89">
            <v>3566</v>
          </cell>
        </row>
        <row r="90">
          <cell r="C90">
            <v>76000</v>
          </cell>
        </row>
        <row r="91">
          <cell r="C91">
            <v>0</v>
          </cell>
        </row>
        <row r="92">
          <cell r="C92">
            <v>0</v>
          </cell>
        </row>
        <row r="93">
          <cell r="C93">
            <v>0</v>
          </cell>
        </row>
        <row r="94">
          <cell r="C94">
            <v>0</v>
          </cell>
        </row>
        <row r="95">
          <cell r="C95" t="str">
            <v>R             -853,501.12</v>
          </cell>
        </row>
      </sheetData>
      <sheetData sheetId="2">
        <row r="36">
          <cell r="C36">
            <v>8000</v>
          </cell>
        </row>
      </sheetData>
      <sheetData sheetId="3">
        <row r="36">
          <cell r="C36">
            <v>5200</v>
          </cell>
        </row>
      </sheetData>
      <sheetData sheetId="4">
        <row r="36">
          <cell r="C36">
            <v>5300</v>
          </cell>
        </row>
      </sheetData>
      <sheetData sheetId="5">
        <row r="36">
          <cell r="C36">
            <v>15400</v>
          </cell>
        </row>
      </sheetData>
      <sheetData sheetId="6">
        <row r="36">
          <cell r="C36">
            <v>2800</v>
          </cell>
        </row>
      </sheetData>
      <sheetData sheetId="7">
        <row r="36">
          <cell r="E36">
            <v>24732</v>
          </cell>
        </row>
      </sheetData>
      <sheetData sheetId="8">
        <row r="36">
          <cell r="C36">
            <v>16614</v>
          </cell>
        </row>
      </sheetData>
      <sheetData sheetId="9">
        <row r="36">
          <cell r="C36">
            <v>10700</v>
          </cell>
        </row>
      </sheetData>
      <sheetData sheetId="10">
        <row r="36">
          <cell r="C36">
            <v>1300</v>
          </cell>
        </row>
      </sheetData>
      <sheetData sheetId="11">
        <row r="36">
          <cell r="C36">
            <v>3900</v>
          </cell>
        </row>
      </sheetData>
      <sheetData sheetId="12">
        <row r="36">
          <cell r="C36">
            <v>2000</v>
          </cell>
        </row>
      </sheetData>
      <sheetData sheetId="13">
        <row r="36">
          <cell r="C36">
            <v>1926.54</v>
          </cell>
        </row>
      </sheetData>
      <sheetData sheetId="14">
        <row r="36">
          <cell r="C36">
            <v>0</v>
          </cell>
        </row>
      </sheetData>
      <sheetData sheetId="15">
        <row r="36">
          <cell r="C36">
            <v>0</v>
          </cell>
        </row>
      </sheetData>
      <sheetData sheetId="16">
        <row r="36">
          <cell r="C36">
            <v>25800</v>
          </cell>
        </row>
      </sheetData>
      <sheetData sheetId="17">
        <row r="36">
          <cell r="C36">
            <v>4000</v>
          </cell>
        </row>
      </sheetData>
      <sheetData sheetId="18">
        <row r="36">
          <cell r="C36">
            <v>8200</v>
          </cell>
        </row>
      </sheetData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"/>
      <sheetName val="Budget 2020"/>
      <sheetName val="Estimated Expense"/>
    </sheetNames>
    <sheetDataSet>
      <sheetData sheetId="0"/>
      <sheetData sheetId="1">
        <row r="8">
          <cell r="E8">
            <v>3125</v>
          </cell>
          <cell r="H8">
            <v>3125</v>
          </cell>
          <cell r="K8">
            <v>3125</v>
          </cell>
          <cell r="Q8">
            <v>3125</v>
          </cell>
          <cell r="T8">
            <v>3125</v>
          </cell>
          <cell r="W8">
            <v>3125</v>
          </cell>
          <cell r="AF8">
            <v>3125</v>
          </cell>
          <cell r="AI8">
            <v>3125</v>
          </cell>
          <cell r="AL8">
            <v>3125</v>
          </cell>
          <cell r="AR8">
            <v>3125</v>
          </cell>
          <cell r="AU8">
            <v>3125</v>
          </cell>
          <cell r="AX8">
            <v>3125</v>
          </cell>
        </row>
        <row r="9">
          <cell r="E9">
            <v>67000</v>
          </cell>
          <cell r="H9">
            <v>65000</v>
          </cell>
          <cell r="K9">
            <v>67000</v>
          </cell>
          <cell r="Q9">
            <v>67000</v>
          </cell>
          <cell r="T9">
            <v>67000</v>
          </cell>
          <cell r="W9">
            <v>67000</v>
          </cell>
          <cell r="AF9">
            <v>67000</v>
          </cell>
          <cell r="AI9">
            <v>67000</v>
          </cell>
          <cell r="AL9">
            <v>67000</v>
          </cell>
          <cell r="AR9">
            <v>67000</v>
          </cell>
          <cell r="AU9">
            <v>67000</v>
          </cell>
          <cell r="AX9">
            <v>65000</v>
          </cell>
        </row>
        <row r="10">
          <cell r="E10">
            <v>72000</v>
          </cell>
          <cell r="W10">
            <v>3000</v>
          </cell>
          <cell r="AU10">
            <v>3000</v>
          </cell>
        </row>
        <row r="11">
          <cell r="E11">
            <v>5000</v>
          </cell>
          <cell r="H11">
            <v>5000</v>
          </cell>
          <cell r="K11">
            <v>40000</v>
          </cell>
          <cell r="Q11">
            <v>10000</v>
          </cell>
          <cell r="T11">
            <v>20000</v>
          </cell>
          <cell r="W11">
            <v>15000</v>
          </cell>
          <cell r="AF11">
            <v>20000</v>
          </cell>
          <cell r="AI11">
            <v>20000</v>
          </cell>
          <cell r="AL11">
            <v>20000</v>
          </cell>
          <cell r="AR11">
            <v>30000</v>
          </cell>
          <cell r="AU11">
            <v>20000</v>
          </cell>
          <cell r="AX11">
            <v>15000</v>
          </cell>
        </row>
        <row r="12">
          <cell r="E12">
            <v>10771</v>
          </cell>
          <cell r="H12">
            <v>10771</v>
          </cell>
          <cell r="K12">
            <v>10771</v>
          </cell>
          <cell r="Q12">
            <v>10540</v>
          </cell>
          <cell r="T12">
            <v>10771</v>
          </cell>
          <cell r="W12">
            <v>10771</v>
          </cell>
          <cell r="AF12">
            <v>10771</v>
          </cell>
          <cell r="AI12">
            <v>10771</v>
          </cell>
          <cell r="AL12">
            <v>10540</v>
          </cell>
          <cell r="AR12">
            <v>10771</v>
          </cell>
          <cell r="AU12">
            <v>10540</v>
          </cell>
          <cell r="AX12">
            <v>10771</v>
          </cell>
        </row>
        <row r="13">
          <cell r="E13">
            <v>100000</v>
          </cell>
          <cell r="H13">
            <v>335000</v>
          </cell>
          <cell r="K13">
            <v>385000</v>
          </cell>
          <cell r="Q13">
            <v>776000</v>
          </cell>
          <cell r="T13">
            <v>413000</v>
          </cell>
          <cell r="W13">
            <v>775000</v>
          </cell>
          <cell r="AF13">
            <v>820000</v>
          </cell>
          <cell r="AI13">
            <v>560000</v>
          </cell>
          <cell r="AL13">
            <v>700000</v>
          </cell>
          <cell r="AR13">
            <v>156000</v>
          </cell>
          <cell r="AU13">
            <v>140000</v>
          </cell>
          <cell r="AX13">
            <v>95000</v>
          </cell>
        </row>
        <row r="14">
          <cell r="E14">
            <v>2200</v>
          </cell>
          <cell r="H14">
            <v>2200</v>
          </cell>
          <cell r="K14">
            <v>2200</v>
          </cell>
          <cell r="Q14">
            <v>2200</v>
          </cell>
          <cell r="T14">
            <v>2200</v>
          </cell>
          <cell r="W14">
            <v>2200</v>
          </cell>
          <cell r="AF14">
            <v>2200</v>
          </cell>
          <cell r="AI14">
            <v>2200</v>
          </cell>
          <cell r="AL14">
            <v>2200</v>
          </cell>
          <cell r="AR14">
            <v>2200</v>
          </cell>
          <cell r="AU14">
            <v>2200</v>
          </cell>
          <cell r="AX14">
            <v>2200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126500</v>
          </cell>
          <cell r="H19">
            <v>121000</v>
          </cell>
          <cell r="K19">
            <v>133300</v>
          </cell>
          <cell r="Q19">
            <v>181500</v>
          </cell>
          <cell r="T19">
            <v>121300</v>
          </cell>
          <cell r="W19">
            <v>134000</v>
          </cell>
          <cell r="AF19">
            <v>162000</v>
          </cell>
          <cell r="AI19">
            <v>122000</v>
          </cell>
          <cell r="AL19">
            <v>184000</v>
          </cell>
          <cell r="AR19">
            <v>122000</v>
          </cell>
          <cell r="AU19">
            <v>141800</v>
          </cell>
          <cell r="AX19">
            <v>165500</v>
          </cell>
        </row>
        <row r="20">
          <cell r="E20">
            <v>3500</v>
          </cell>
          <cell r="H20">
            <v>3500</v>
          </cell>
          <cell r="K20">
            <v>3500</v>
          </cell>
          <cell r="Q20">
            <v>3500</v>
          </cell>
          <cell r="T20">
            <v>3500</v>
          </cell>
          <cell r="W20">
            <v>3500</v>
          </cell>
          <cell r="AF20">
            <v>3500</v>
          </cell>
          <cell r="AI20">
            <v>3500</v>
          </cell>
          <cell r="AL20">
            <v>3500</v>
          </cell>
          <cell r="AR20">
            <v>3500</v>
          </cell>
          <cell r="AU20">
            <v>3500</v>
          </cell>
          <cell r="AX20">
            <v>3500</v>
          </cell>
        </row>
        <row r="21">
          <cell r="E21">
            <v>33000</v>
          </cell>
          <cell r="H21">
            <v>33000</v>
          </cell>
          <cell r="K21">
            <v>33000</v>
          </cell>
          <cell r="Q21">
            <v>33000</v>
          </cell>
          <cell r="T21">
            <v>33000</v>
          </cell>
          <cell r="W21">
            <v>33000</v>
          </cell>
          <cell r="AF21">
            <v>33000</v>
          </cell>
          <cell r="AI21">
            <v>33000</v>
          </cell>
          <cell r="AL21">
            <v>33000</v>
          </cell>
          <cell r="AR21">
            <v>33000</v>
          </cell>
          <cell r="AU21">
            <v>33000</v>
          </cell>
          <cell r="AX21">
            <v>33000</v>
          </cell>
        </row>
        <row r="22">
          <cell r="E22">
            <v>5000</v>
          </cell>
          <cell r="H22">
            <v>6000</v>
          </cell>
          <cell r="K22">
            <v>5000</v>
          </cell>
          <cell r="Q22">
            <v>5000</v>
          </cell>
          <cell r="T22">
            <v>3000</v>
          </cell>
          <cell r="W22">
            <v>2000</v>
          </cell>
          <cell r="AF22">
            <v>2000</v>
          </cell>
          <cell r="AI22">
            <v>2000</v>
          </cell>
          <cell r="AL22">
            <v>3000</v>
          </cell>
          <cell r="AR22">
            <v>3000</v>
          </cell>
          <cell r="AU22">
            <v>2000</v>
          </cell>
          <cell r="AX22">
            <v>2000</v>
          </cell>
        </row>
        <row r="23">
          <cell r="E23">
            <v>0</v>
          </cell>
          <cell r="T23">
            <v>3800</v>
          </cell>
        </row>
        <row r="24">
          <cell r="E24">
            <v>51000</v>
          </cell>
          <cell r="H24">
            <v>51000</v>
          </cell>
          <cell r="K24">
            <v>51000</v>
          </cell>
          <cell r="Q24">
            <v>51000</v>
          </cell>
          <cell r="T24">
            <v>51000</v>
          </cell>
          <cell r="W24">
            <v>51000</v>
          </cell>
          <cell r="AF24">
            <v>51000</v>
          </cell>
          <cell r="AI24">
            <v>51000</v>
          </cell>
          <cell r="AL24">
            <v>51000</v>
          </cell>
          <cell r="AR24">
            <v>51000</v>
          </cell>
          <cell r="AU24">
            <v>51000</v>
          </cell>
          <cell r="AX24">
            <v>51000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55000</v>
          </cell>
          <cell r="H27">
            <v>55000</v>
          </cell>
          <cell r="K27">
            <v>55000</v>
          </cell>
          <cell r="Q27">
            <v>55000</v>
          </cell>
          <cell r="T27">
            <v>55000</v>
          </cell>
          <cell r="W27">
            <v>55000</v>
          </cell>
          <cell r="AF27">
            <v>55000</v>
          </cell>
          <cell r="AI27">
            <v>55000</v>
          </cell>
          <cell r="AL27">
            <v>55000</v>
          </cell>
          <cell r="AR27">
            <v>55000</v>
          </cell>
          <cell r="AU27">
            <v>55000</v>
          </cell>
          <cell r="AX27">
            <v>55000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3000</v>
          </cell>
          <cell r="H30">
            <v>3000</v>
          </cell>
          <cell r="K30">
            <v>3000</v>
          </cell>
          <cell r="Q30">
            <v>3000</v>
          </cell>
          <cell r="T30">
            <v>3000</v>
          </cell>
          <cell r="W30">
            <v>3000</v>
          </cell>
          <cell r="AF30">
            <v>3000</v>
          </cell>
          <cell r="AI30">
            <v>3000</v>
          </cell>
          <cell r="AL30">
            <v>2000</v>
          </cell>
          <cell r="AR30">
            <v>2000</v>
          </cell>
          <cell r="AU30">
            <v>2000</v>
          </cell>
          <cell r="AX30">
            <v>2000</v>
          </cell>
        </row>
        <row r="31">
          <cell r="E31">
            <v>2200</v>
          </cell>
          <cell r="H31">
            <v>2200</v>
          </cell>
          <cell r="K31">
            <v>2200</v>
          </cell>
          <cell r="Q31">
            <v>2200</v>
          </cell>
          <cell r="T31">
            <v>2200</v>
          </cell>
          <cell r="W31">
            <v>2200</v>
          </cell>
          <cell r="AF31">
            <v>2200</v>
          </cell>
          <cell r="AI31">
            <v>2200</v>
          </cell>
          <cell r="AL31">
            <v>2200</v>
          </cell>
          <cell r="AR31">
            <v>2200</v>
          </cell>
          <cell r="AU31">
            <v>2200</v>
          </cell>
          <cell r="AX31">
            <v>2200</v>
          </cell>
        </row>
        <row r="32">
          <cell r="E32">
            <v>5500</v>
          </cell>
          <cell r="H32">
            <v>5500</v>
          </cell>
          <cell r="K32">
            <v>5500</v>
          </cell>
          <cell r="Q32">
            <v>5500</v>
          </cell>
          <cell r="T32">
            <v>5500</v>
          </cell>
          <cell r="W32">
            <v>5500</v>
          </cell>
          <cell r="AF32">
            <v>5500</v>
          </cell>
          <cell r="AI32">
            <v>5500</v>
          </cell>
          <cell r="AL32">
            <v>5500</v>
          </cell>
          <cell r="AR32">
            <v>5500</v>
          </cell>
          <cell r="AU32">
            <v>5500</v>
          </cell>
          <cell r="AX32">
            <v>5500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5000</v>
          </cell>
          <cell r="AX37">
            <v>5000</v>
          </cell>
        </row>
        <row r="38">
          <cell r="E38">
            <v>8000</v>
          </cell>
          <cell r="H38">
            <v>3000</v>
          </cell>
          <cell r="K38">
            <v>3000</v>
          </cell>
          <cell r="Q38">
            <v>2500</v>
          </cell>
          <cell r="T38">
            <v>2500</v>
          </cell>
          <cell r="W38">
            <v>2500</v>
          </cell>
          <cell r="AF38">
            <v>6000</v>
          </cell>
          <cell r="AI38">
            <v>2500</v>
          </cell>
          <cell r="AL38">
            <v>2500</v>
          </cell>
          <cell r="AR38">
            <v>2500</v>
          </cell>
          <cell r="AU38">
            <v>2500</v>
          </cell>
          <cell r="AX38">
            <v>2500</v>
          </cell>
        </row>
        <row r="39">
          <cell r="E39">
            <v>12500</v>
          </cell>
          <cell r="H39">
            <v>13000</v>
          </cell>
          <cell r="K39">
            <v>13000</v>
          </cell>
          <cell r="Q39">
            <v>12500</v>
          </cell>
          <cell r="T39">
            <v>13000</v>
          </cell>
          <cell r="W39">
            <v>14000</v>
          </cell>
          <cell r="AF39">
            <v>13000</v>
          </cell>
          <cell r="AI39">
            <v>13000</v>
          </cell>
          <cell r="AL39">
            <v>13000</v>
          </cell>
          <cell r="AR39">
            <v>13000</v>
          </cell>
          <cell r="AU39">
            <v>14000</v>
          </cell>
          <cell r="AX39">
            <v>13000</v>
          </cell>
        </row>
        <row r="40">
          <cell r="E40">
            <v>11000</v>
          </cell>
          <cell r="H40">
            <v>12000</v>
          </cell>
          <cell r="K40">
            <v>12000</v>
          </cell>
          <cell r="Q40">
            <v>12000</v>
          </cell>
          <cell r="T40">
            <v>12000</v>
          </cell>
          <cell r="W40">
            <v>12000</v>
          </cell>
          <cell r="AF40">
            <v>12000</v>
          </cell>
          <cell r="AI40">
            <v>12000</v>
          </cell>
          <cell r="AL40">
            <v>12000</v>
          </cell>
          <cell r="AR40">
            <v>11000</v>
          </cell>
          <cell r="AU40">
            <v>10000</v>
          </cell>
          <cell r="AX40">
            <v>10000</v>
          </cell>
        </row>
        <row r="41">
          <cell r="E41">
            <v>4600</v>
          </cell>
          <cell r="H41">
            <v>4600</v>
          </cell>
          <cell r="K41">
            <v>4600</v>
          </cell>
          <cell r="Q41">
            <v>4600</v>
          </cell>
          <cell r="T41">
            <v>4600</v>
          </cell>
          <cell r="W41">
            <v>4600</v>
          </cell>
          <cell r="AF41">
            <v>4500</v>
          </cell>
          <cell r="AI41">
            <v>4500</v>
          </cell>
          <cell r="AL41">
            <v>4500</v>
          </cell>
          <cell r="AR41">
            <v>4500</v>
          </cell>
          <cell r="AU41">
            <v>4500</v>
          </cell>
          <cell r="AX41">
            <v>4500</v>
          </cell>
        </row>
        <row r="42">
          <cell r="E42">
            <v>2000</v>
          </cell>
          <cell r="H42">
            <v>0</v>
          </cell>
          <cell r="K42">
            <v>0</v>
          </cell>
          <cell r="Q42">
            <v>0</v>
          </cell>
          <cell r="T42">
            <v>0</v>
          </cell>
          <cell r="W42">
            <v>0</v>
          </cell>
          <cell r="AI42">
            <v>0</v>
          </cell>
          <cell r="AL42">
            <v>0</v>
          </cell>
          <cell r="AR42">
            <v>5000</v>
          </cell>
          <cell r="AU42">
            <v>10000</v>
          </cell>
          <cell r="AX42">
            <v>10000</v>
          </cell>
        </row>
        <row r="43">
          <cell r="E43">
            <v>60000</v>
          </cell>
          <cell r="H43">
            <v>40000</v>
          </cell>
          <cell r="K43">
            <v>30000</v>
          </cell>
          <cell r="Q43">
            <v>30000</v>
          </cell>
          <cell r="T43">
            <v>60000</v>
          </cell>
          <cell r="W43">
            <v>60000</v>
          </cell>
          <cell r="AF43">
            <v>60000</v>
          </cell>
          <cell r="AI43">
            <v>60000</v>
          </cell>
          <cell r="AL43">
            <v>40000</v>
          </cell>
          <cell r="AR43">
            <v>30000</v>
          </cell>
          <cell r="AU43">
            <v>30000</v>
          </cell>
          <cell r="AX43">
            <v>0</v>
          </cell>
        </row>
        <row r="44">
          <cell r="E44">
            <v>0</v>
          </cell>
          <cell r="H44">
            <v>5000</v>
          </cell>
          <cell r="K44">
            <v>3000</v>
          </cell>
          <cell r="T44">
            <v>2000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"/>
      <sheetName val="作業中"/>
      <sheetName val="SCH"/>
      <sheetName val="JAN'11"/>
      <sheetName val="48810真"/>
      <sheetName val="Variance"/>
      <sheetName val="Division  "/>
      <sheetName val="2000_ALL"/>
      <sheetName val="WG_00"/>
      <sheetName val="SUS_00"/>
      <sheetName val="Budget"/>
      <sheetName val="06売上予算ｲﾝﾌﾟｯﾄ（全体）（060206）"/>
      <sheetName val="DB"/>
      <sheetName val="MTBF"/>
      <sheetName val="戦略売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r_qtn"/>
      <sheetName val="cvr_ref#"/>
      <sheetName val="cvr_cow_org,a,b"/>
      <sheetName val="cvr_buff_g-i "/>
      <sheetName val="cvr_cow_c-f"/>
      <sheetName val="cvr_buff_j-m"/>
      <sheetName val="proposal_A-B"/>
      <sheetName val="proposal_C-D"/>
      <sheetName val="cover_org"/>
      <sheetName val="accessary"/>
      <sheetName val="MOTO"/>
      <sheetName val="2TUP"/>
      <sheetName val="Lesson Lern"/>
      <sheetName val="C3_N DC改造投資"/>
      <sheetName val="MPL 技連"/>
      <sheetName val="342E BLOCK"/>
      <sheetName val="WG_00"/>
      <sheetName val="2000_ALL"/>
      <sheetName val="SUS_00"/>
      <sheetName val="Data1"/>
      <sheetName val="Data2"/>
      <sheetName val="星取表"/>
      <sheetName val="Manu&amp;Deprec."/>
      <sheetName val="Project summa(3V44X)"/>
      <sheetName val="prc vc"/>
      <sheetName val="HYO"/>
      <sheetName val="cover_taiwan"/>
      <sheetName val="T300 RFQ."/>
      <sheetName val="戦略売3"/>
      <sheetName val="ﾌﾟﾛﾄ_P772分解5号機"/>
      <sheetName val="Data"/>
      <sheetName val="_B0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_TMT"/>
      <sheetName val="cover_org"/>
      <sheetName val="ENTRY"/>
      <sheetName val="RCT-WO"/>
      <sheetName val="Data"/>
      <sheetName val="REP-2"/>
      <sheetName val="MPL 技連"/>
      <sheetName val="342E BLOCK"/>
      <sheetName val="TSSP21-32"/>
      <sheetName val="C3_N DC改造投資"/>
      <sheetName val="明細_US"/>
      <sheetName val="係数・ﾚｰﾄ_US"/>
      <sheetName val="USﾏﾆｭｱﾙ日供"/>
      <sheetName val="【資料】730改造投資"/>
      <sheetName val="#REF"/>
      <sheetName val="set da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่อง"/>
      <sheetName val="Mat"/>
      <sheetName val="Data"/>
      <sheetName val="Newpart"/>
      <sheetName val="SUM_TMT"/>
      <sheetName val="cover_org"/>
      <sheetName val="星取表"/>
      <sheetName val="Summary"/>
      <sheetName val="_B007"/>
      <sheetName val="作業要素"/>
      <sheetName val="New DYNA"/>
      <sheetName val="Part2001"/>
      <sheetName val="Std_Base02"/>
      <sheetName val="Earn-apr"/>
      <sheetName val="Earn-aug"/>
      <sheetName val="Earn-feb"/>
      <sheetName val="Earn-jan"/>
      <sheetName val="Earn-jul"/>
      <sheetName val="Earn-jun"/>
      <sheetName val="Earn-mar"/>
      <sheetName val="Earn-may"/>
      <sheetName val="Earn-oct"/>
      <sheetName val="Earn-sep"/>
      <sheetName val="Data1"/>
      <sheetName val="std-jul"/>
      <sheetName val="SMALL"/>
      <sheetName val="2ND ROW"/>
      <sheetName val="ELF"/>
      <sheetName val="C3_N DC改造投資"/>
      <sheetName val="長計対比"/>
      <sheetName val="神奈川生産部"/>
      <sheetName val="ADJ - RATE"/>
      <sheetName val="#REF"/>
      <sheetName val="Face to Face"/>
      <sheetName val="2TUP"/>
      <sheetName val="기안"/>
      <sheetName val="2.대외공문"/>
      <sheetName val="COVER明細"/>
      <sheetName val="??????"/>
      <sheetName val="Nov.'02"/>
      <sheetName val="Plan1"/>
      <sheetName val="total"/>
      <sheetName val="Wire"/>
      <sheetName val="Beta1.0 Sheet"/>
      <sheetName val="Nitomo UCC CS TTTC SSSC"/>
      <sheetName val="Beta1.0 Pipe CP"/>
      <sheetName val="Pipe (Direct to NHK) 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Cover"/>
      <sheetName val="คำแนะนำ"/>
      <sheetName val="HDD"/>
      <sheetName val="SPG"/>
      <sheetName val="Data"/>
      <sheetName val="Summary"/>
      <sheetName val="cover_org"/>
      <sheetName val="CONTROL SHEET"/>
      <sheetName val="JY134J"/>
    </sheetNames>
    <sheetDataSet>
      <sheetData sheetId="0" refreshError="1"/>
      <sheetData sheetId="1" refreshError="1"/>
      <sheetData sheetId="2" refreshError="1">
        <row r="10">
          <cell r="F10" t="str">
            <v>G2</v>
          </cell>
          <cell r="K10" t="str">
            <v>QTY_8</v>
          </cell>
          <cell r="L10" t="str">
            <v>AMT_8</v>
          </cell>
          <cell r="M10" t="str">
            <v>QTY_8</v>
          </cell>
          <cell r="N10" t="str">
            <v>AMT_8</v>
          </cell>
          <cell r="O10" t="str">
            <v>QTY_9</v>
          </cell>
          <cell r="P10" t="str">
            <v>AMT_9</v>
          </cell>
          <cell r="Q10" t="str">
            <v>QTY_10</v>
          </cell>
          <cell r="R10" t="str">
            <v>AMT_10</v>
          </cell>
          <cell r="S10" t="str">
            <v>QTY_11</v>
          </cell>
          <cell r="T10" t="str">
            <v>AMT_11</v>
          </cell>
        </row>
        <row r="11">
          <cell r="F11" t="str">
            <v>GCON</v>
          </cell>
          <cell r="K11">
            <v>330000</v>
          </cell>
          <cell r="L11">
            <v>759000</v>
          </cell>
          <cell r="M11">
            <v>410000</v>
          </cell>
          <cell r="N11">
            <v>942999.99999999988</v>
          </cell>
          <cell r="O11">
            <v>410000</v>
          </cell>
          <cell r="P11">
            <v>942999.99999999988</v>
          </cell>
          <cell r="Q11">
            <v>380000</v>
          </cell>
          <cell r="R11">
            <v>873999.99999999988</v>
          </cell>
          <cell r="S11">
            <v>400000</v>
          </cell>
          <cell r="T11">
            <v>919999.99999999988</v>
          </cell>
        </row>
        <row r="12">
          <cell r="F12" t="str">
            <v>LL15</v>
          </cell>
          <cell r="K12">
            <v>351000</v>
          </cell>
          <cell r="L12">
            <v>8318700</v>
          </cell>
          <cell r="M12">
            <v>435000</v>
          </cell>
          <cell r="N12">
            <v>10309500</v>
          </cell>
          <cell r="O12">
            <v>427000</v>
          </cell>
          <cell r="P12">
            <v>10119900</v>
          </cell>
          <cell r="Q12">
            <v>402000</v>
          </cell>
          <cell r="R12">
            <v>9527400</v>
          </cell>
          <cell r="S12">
            <v>431000</v>
          </cell>
          <cell r="T12">
            <v>10214700</v>
          </cell>
        </row>
        <row r="13">
          <cell r="F13" t="str">
            <v>HM16</v>
          </cell>
          <cell r="K13">
            <v>40000</v>
          </cell>
          <cell r="L13">
            <v>886400</v>
          </cell>
          <cell r="M13">
            <v>25000</v>
          </cell>
          <cell r="N13">
            <v>554000</v>
          </cell>
          <cell r="O13">
            <v>110000</v>
          </cell>
          <cell r="P13">
            <v>2437600</v>
          </cell>
          <cell r="Q13">
            <v>240000</v>
          </cell>
          <cell r="R13">
            <v>5318400</v>
          </cell>
          <cell r="S13">
            <v>300000</v>
          </cell>
          <cell r="T13">
            <v>6648000</v>
          </cell>
        </row>
        <row r="14">
          <cell r="F14" t="str">
            <v>HM15</v>
          </cell>
          <cell r="K14">
            <v>260000</v>
          </cell>
          <cell r="L14">
            <v>5761600</v>
          </cell>
          <cell r="M14">
            <v>380000</v>
          </cell>
          <cell r="N14">
            <v>8420800</v>
          </cell>
          <cell r="O14">
            <v>230000</v>
          </cell>
          <cell r="P14">
            <v>5096800</v>
          </cell>
          <cell r="Q14">
            <v>30000</v>
          </cell>
          <cell r="R14">
            <v>664800</v>
          </cell>
          <cell r="S14">
            <v>0</v>
          </cell>
          <cell r="T14">
            <v>0</v>
          </cell>
        </row>
        <row r="15">
          <cell r="F15" t="str">
            <v>HM15</v>
          </cell>
          <cell r="K15">
            <v>234000</v>
          </cell>
          <cell r="L15">
            <v>222300</v>
          </cell>
          <cell r="M15">
            <v>340000</v>
          </cell>
          <cell r="N15">
            <v>323000</v>
          </cell>
          <cell r="O15">
            <v>203000</v>
          </cell>
          <cell r="P15">
            <v>192850</v>
          </cell>
          <cell r="Q15">
            <v>50000</v>
          </cell>
          <cell r="R15">
            <v>47500</v>
          </cell>
          <cell r="S15">
            <v>6700</v>
          </cell>
          <cell r="T15">
            <v>6365</v>
          </cell>
        </row>
        <row r="16">
          <cell r="K16">
            <v>1215000</v>
          </cell>
          <cell r="L16">
            <v>15948000</v>
          </cell>
          <cell r="M16">
            <v>1590000</v>
          </cell>
          <cell r="N16">
            <v>20550300</v>
          </cell>
          <cell r="O16">
            <v>1380000</v>
          </cell>
          <cell r="P16">
            <v>18790150</v>
          </cell>
          <cell r="Q16">
            <v>1102000</v>
          </cell>
          <cell r="R16">
            <v>16432100</v>
          </cell>
          <cell r="S16">
            <v>1137700</v>
          </cell>
          <cell r="T16">
            <v>17789065</v>
          </cell>
        </row>
        <row r="17">
          <cell r="F17" t="str">
            <v>ICAL</v>
          </cell>
          <cell r="K17">
            <v>142000</v>
          </cell>
          <cell r="L17">
            <v>2320280</v>
          </cell>
          <cell r="M17">
            <v>139000</v>
          </cell>
          <cell r="N17">
            <v>2271260</v>
          </cell>
          <cell r="O17">
            <v>213000</v>
          </cell>
          <cell r="P17">
            <v>3480420</v>
          </cell>
          <cell r="Q17">
            <v>206000</v>
          </cell>
          <cell r="R17">
            <v>3100300</v>
          </cell>
          <cell r="S17">
            <v>127000</v>
          </cell>
          <cell r="T17">
            <v>1911350</v>
          </cell>
        </row>
        <row r="18">
          <cell r="F18" t="str">
            <v>ISPC</v>
          </cell>
          <cell r="K18">
            <v>180000</v>
          </cell>
          <cell r="L18">
            <v>1161000</v>
          </cell>
          <cell r="M18">
            <v>140000</v>
          </cell>
          <cell r="N18">
            <v>903000</v>
          </cell>
          <cell r="O18">
            <v>220000</v>
          </cell>
          <cell r="P18">
            <v>1419000</v>
          </cell>
          <cell r="Q18">
            <v>220000</v>
          </cell>
          <cell r="R18">
            <v>1419000</v>
          </cell>
          <cell r="S18">
            <v>120000</v>
          </cell>
          <cell r="T18">
            <v>774000</v>
          </cell>
        </row>
        <row r="19">
          <cell r="K19">
            <v>322000</v>
          </cell>
          <cell r="L19">
            <v>3481280</v>
          </cell>
          <cell r="M19">
            <v>279000</v>
          </cell>
          <cell r="N19">
            <v>3174260</v>
          </cell>
          <cell r="O19">
            <v>433000</v>
          </cell>
          <cell r="P19">
            <v>4899420</v>
          </cell>
          <cell r="Q19">
            <v>426000</v>
          </cell>
          <cell r="R19">
            <v>4519300</v>
          </cell>
          <cell r="S19">
            <v>247000</v>
          </cell>
          <cell r="T19">
            <v>2685350</v>
          </cell>
        </row>
        <row r="20">
          <cell r="F20" t="str">
            <v>ICOS</v>
          </cell>
          <cell r="K20">
            <v>16000</v>
          </cell>
          <cell r="L20">
            <v>275200</v>
          </cell>
          <cell r="M20">
            <v>5000</v>
          </cell>
          <cell r="N20">
            <v>86000</v>
          </cell>
          <cell r="O20">
            <v>4000</v>
          </cell>
          <cell r="P20">
            <v>68800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F21" t="str">
            <v>ILLD</v>
          </cell>
          <cell r="K21">
            <v>352000</v>
          </cell>
          <cell r="L21">
            <v>3935360</v>
          </cell>
          <cell r="M21">
            <v>463000</v>
          </cell>
          <cell r="N21">
            <v>5176340</v>
          </cell>
          <cell r="O21">
            <v>500000</v>
          </cell>
          <cell r="P21">
            <v>5590000</v>
          </cell>
          <cell r="Q21">
            <v>551000</v>
          </cell>
          <cell r="R21">
            <v>6160180</v>
          </cell>
          <cell r="S21">
            <v>537000</v>
          </cell>
          <cell r="T21">
            <v>6003660</v>
          </cell>
        </row>
        <row r="22">
          <cell r="F22" t="str">
            <v>IWV</v>
          </cell>
          <cell r="K22">
            <v>133000</v>
          </cell>
          <cell r="L22">
            <v>218120</v>
          </cell>
          <cell r="M22">
            <v>287000</v>
          </cell>
          <cell r="N22">
            <v>470680</v>
          </cell>
          <cell r="O22">
            <v>311000</v>
          </cell>
          <cell r="P22">
            <v>510039.99999999994</v>
          </cell>
          <cell r="Q22">
            <v>400000</v>
          </cell>
          <cell r="R22">
            <v>656000</v>
          </cell>
          <cell r="S22">
            <v>400000</v>
          </cell>
          <cell r="T22">
            <v>656000</v>
          </cell>
        </row>
        <row r="23">
          <cell r="F23" t="str">
            <v>IRV</v>
          </cell>
          <cell r="K23">
            <v>100000</v>
          </cell>
          <cell r="L23">
            <v>147000</v>
          </cell>
          <cell r="M23">
            <v>100000</v>
          </cell>
          <cell r="N23">
            <v>147000</v>
          </cell>
          <cell r="O23">
            <v>100000</v>
          </cell>
          <cell r="P23">
            <v>147000</v>
          </cell>
          <cell r="Q23">
            <v>100000</v>
          </cell>
          <cell r="R23">
            <v>147000</v>
          </cell>
          <cell r="S23">
            <v>100000</v>
          </cell>
          <cell r="T23">
            <v>147000</v>
          </cell>
        </row>
        <row r="24">
          <cell r="F24" t="str">
            <v>IRV</v>
          </cell>
          <cell r="K24">
            <v>100000</v>
          </cell>
          <cell r="L24">
            <v>147000</v>
          </cell>
          <cell r="M24">
            <v>100000</v>
          </cell>
          <cell r="N24">
            <v>147000</v>
          </cell>
          <cell r="O24">
            <v>150000</v>
          </cell>
          <cell r="P24">
            <v>220500</v>
          </cell>
          <cell r="Q24">
            <v>300000</v>
          </cell>
          <cell r="R24">
            <v>441000</v>
          </cell>
          <cell r="S24">
            <v>300000</v>
          </cell>
          <cell r="T24">
            <v>441000</v>
          </cell>
        </row>
        <row r="25">
          <cell r="F25" t="str">
            <v>ICAL</v>
          </cell>
          <cell r="K25">
            <v>1067000</v>
          </cell>
          <cell r="L25">
            <v>17434780</v>
          </cell>
          <cell r="M25">
            <v>562000</v>
          </cell>
          <cell r="N25">
            <v>9183080</v>
          </cell>
          <cell r="O25">
            <v>1000000</v>
          </cell>
          <cell r="P25">
            <v>16340000</v>
          </cell>
          <cell r="Q25">
            <v>1010000</v>
          </cell>
          <cell r="R25">
            <v>15200500</v>
          </cell>
          <cell r="S25">
            <v>1000000</v>
          </cell>
          <cell r="T25">
            <v>15050000</v>
          </cell>
        </row>
        <row r="26">
          <cell r="F26" t="str">
            <v>ISPC</v>
          </cell>
          <cell r="K26">
            <v>0</v>
          </cell>
          <cell r="L26">
            <v>0</v>
          </cell>
          <cell r="M26">
            <v>152000</v>
          </cell>
          <cell r="N26">
            <v>980400</v>
          </cell>
          <cell r="O26">
            <v>66000</v>
          </cell>
          <cell r="P26">
            <v>425700</v>
          </cell>
          <cell r="Q26">
            <v>382000</v>
          </cell>
          <cell r="R26">
            <v>2463900</v>
          </cell>
          <cell r="S26">
            <v>382000</v>
          </cell>
          <cell r="T26">
            <v>2463900</v>
          </cell>
        </row>
        <row r="27">
          <cell r="K27">
            <v>1768000</v>
          </cell>
          <cell r="L27">
            <v>22157460</v>
          </cell>
          <cell r="M27">
            <v>1669000</v>
          </cell>
          <cell r="N27">
            <v>16190500</v>
          </cell>
          <cell r="O27">
            <v>2131000</v>
          </cell>
          <cell r="P27">
            <v>23302040</v>
          </cell>
          <cell r="Q27">
            <v>2743000</v>
          </cell>
          <cell r="R27">
            <v>25068580</v>
          </cell>
          <cell r="S27">
            <v>2719000</v>
          </cell>
          <cell r="T27">
            <v>24761560</v>
          </cell>
        </row>
        <row r="28">
          <cell r="F28" t="str">
            <v>CDBL</v>
          </cell>
          <cell r="K28">
            <v>332000</v>
          </cell>
          <cell r="L28">
            <v>5139360</v>
          </cell>
          <cell r="M28">
            <v>322000</v>
          </cell>
          <cell r="N28">
            <v>4984560</v>
          </cell>
          <cell r="O28">
            <v>220000</v>
          </cell>
          <cell r="P28">
            <v>3405600</v>
          </cell>
          <cell r="Q28">
            <v>110000</v>
          </cell>
          <cell r="R28">
            <v>1702800</v>
          </cell>
          <cell r="S28">
            <v>110000</v>
          </cell>
          <cell r="T28">
            <v>1702800</v>
          </cell>
        </row>
        <row r="29">
          <cell r="F29" t="str">
            <v>LCAJ</v>
          </cell>
          <cell r="K29">
            <v>572000</v>
          </cell>
          <cell r="L29">
            <v>8854560</v>
          </cell>
          <cell r="M29">
            <v>572000</v>
          </cell>
          <cell r="N29">
            <v>8854560</v>
          </cell>
          <cell r="O29">
            <v>520000</v>
          </cell>
          <cell r="P29">
            <v>8049600</v>
          </cell>
          <cell r="Q29">
            <v>520000</v>
          </cell>
          <cell r="R29">
            <v>8049600</v>
          </cell>
          <cell r="S29">
            <v>780000</v>
          </cell>
          <cell r="T29">
            <v>12074400</v>
          </cell>
        </row>
        <row r="30">
          <cell r="K30">
            <v>904000</v>
          </cell>
          <cell r="L30">
            <v>13993920</v>
          </cell>
          <cell r="M30">
            <v>894000</v>
          </cell>
          <cell r="N30">
            <v>13839120</v>
          </cell>
          <cell r="O30">
            <v>740000</v>
          </cell>
          <cell r="P30">
            <v>11455200</v>
          </cell>
          <cell r="Q30">
            <v>630000</v>
          </cell>
          <cell r="R30">
            <v>9752400</v>
          </cell>
          <cell r="S30">
            <v>890000</v>
          </cell>
          <cell r="T30">
            <v>13777200</v>
          </cell>
        </row>
        <row r="31">
          <cell r="F31" t="str">
            <v>ELV</v>
          </cell>
          <cell r="K31">
            <v>200000</v>
          </cell>
          <cell r="L31">
            <v>176000</v>
          </cell>
          <cell r="M31">
            <v>200000</v>
          </cell>
          <cell r="N31">
            <v>176000</v>
          </cell>
          <cell r="O31">
            <v>200000</v>
          </cell>
          <cell r="P31">
            <v>176000</v>
          </cell>
          <cell r="Q31">
            <v>300000</v>
          </cell>
          <cell r="R31">
            <v>264000</v>
          </cell>
          <cell r="S31">
            <v>400000</v>
          </cell>
          <cell r="T31">
            <v>352000</v>
          </cell>
        </row>
        <row r="32">
          <cell r="F32" t="str">
            <v>EA2H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300000</v>
          </cell>
          <cell r="P32">
            <v>5676000.0000000009</v>
          </cell>
          <cell r="Q32">
            <v>400000</v>
          </cell>
          <cell r="R32">
            <v>7568000.0000000009</v>
          </cell>
          <cell r="S32">
            <v>300000</v>
          </cell>
          <cell r="T32">
            <v>5676000.0000000009</v>
          </cell>
        </row>
        <row r="33">
          <cell r="F33" t="str">
            <v>EA1H</v>
          </cell>
          <cell r="K33">
            <v>28000</v>
          </cell>
          <cell r="L33">
            <v>529760</v>
          </cell>
          <cell r="M33">
            <v>28000</v>
          </cell>
          <cell r="N33">
            <v>529760</v>
          </cell>
          <cell r="O33">
            <v>12000</v>
          </cell>
          <cell r="P33">
            <v>227040.00000000003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K34">
            <v>228000</v>
          </cell>
          <cell r="L34">
            <v>705760</v>
          </cell>
          <cell r="M34">
            <v>228000</v>
          </cell>
          <cell r="N34">
            <v>705760</v>
          </cell>
          <cell r="O34">
            <v>512000</v>
          </cell>
          <cell r="P34">
            <v>6079040.0000000009</v>
          </cell>
          <cell r="Q34">
            <v>700000</v>
          </cell>
          <cell r="R34">
            <v>7832000.0000000009</v>
          </cell>
          <cell r="S34">
            <v>700000</v>
          </cell>
          <cell r="T34">
            <v>6028000.0000000009</v>
          </cell>
        </row>
        <row r="35">
          <cell r="F35" t="str">
            <v>SLD2</v>
          </cell>
          <cell r="K35">
            <v>200000</v>
          </cell>
          <cell r="L35">
            <v>3801200</v>
          </cell>
          <cell r="M35">
            <v>0</v>
          </cell>
          <cell r="N35">
            <v>0</v>
          </cell>
          <cell r="O35">
            <v>100000</v>
          </cell>
          <cell r="P35">
            <v>1900600</v>
          </cell>
          <cell r="Q35">
            <v>100000</v>
          </cell>
          <cell r="R35">
            <v>1900600</v>
          </cell>
          <cell r="S35">
            <v>100000</v>
          </cell>
          <cell r="T35">
            <v>1900600</v>
          </cell>
        </row>
        <row r="36">
          <cell r="K36">
            <v>200000</v>
          </cell>
          <cell r="L36">
            <v>3801200</v>
          </cell>
          <cell r="M36">
            <v>0</v>
          </cell>
          <cell r="N36">
            <v>0</v>
          </cell>
          <cell r="O36">
            <v>100000</v>
          </cell>
          <cell r="P36">
            <v>1900600</v>
          </cell>
          <cell r="Q36">
            <v>100000</v>
          </cell>
          <cell r="R36">
            <v>1900600</v>
          </cell>
          <cell r="S36">
            <v>100000</v>
          </cell>
          <cell r="T36">
            <v>1900600</v>
          </cell>
        </row>
        <row r="37">
          <cell r="F37" t="str">
            <v>IWV</v>
          </cell>
          <cell r="K37">
            <v>230000</v>
          </cell>
          <cell r="L37">
            <v>338100</v>
          </cell>
          <cell r="M37">
            <v>230000</v>
          </cell>
          <cell r="N37">
            <v>338100</v>
          </cell>
          <cell r="O37">
            <v>810000</v>
          </cell>
          <cell r="P37">
            <v>1190700</v>
          </cell>
          <cell r="Q37">
            <v>1120000</v>
          </cell>
          <cell r="R37">
            <v>1646400</v>
          </cell>
          <cell r="S37">
            <v>830000</v>
          </cell>
          <cell r="T37">
            <v>1220100</v>
          </cell>
        </row>
        <row r="38">
          <cell r="F38" t="str">
            <v>IRV2</v>
          </cell>
          <cell r="K38">
            <v>244000</v>
          </cell>
          <cell r="L38">
            <v>400160</v>
          </cell>
          <cell r="M38">
            <v>244000</v>
          </cell>
          <cell r="N38">
            <v>400160</v>
          </cell>
          <cell r="O38">
            <v>448000</v>
          </cell>
          <cell r="P38">
            <v>734720</v>
          </cell>
          <cell r="Q38">
            <v>740000</v>
          </cell>
          <cell r="R38">
            <v>1213600</v>
          </cell>
          <cell r="S38">
            <v>661000</v>
          </cell>
          <cell r="T38">
            <v>1084040</v>
          </cell>
        </row>
        <row r="39">
          <cell r="F39" t="str">
            <v>IRV</v>
          </cell>
          <cell r="K39">
            <v>90000</v>
          </cell>
          <cell r="L39">
            <v>147600</v>
          </cell>
          <cell r="M39">
            <v>90000</v>
          </cell>
          <cell r="N39">
            <v>147600</v>
          </cell>
          <cell r="O39">
            <v>240000</v>
          </cell>
          <cell r="P39">
            <v>393600</v>
          </cell>
          <cell r="Q39">
            <v>380000</v>
          </cell>
          <cell r="R39">
            <v>623200</v>
          </cell>
          <cell r="S39">
            <v>380000</v>
          </cell>
          <cell r="T39">
            <v>623200</v>
          </cell>
        </row>
        <row r="40">
          <cell r="K40">
            <v>564000</v>
          </cell>
          <cell r="L40">
            <v>885860</v>
          </cell>
          <cell r="M40">
            <v>564000</v>
          </cell>
          <cell r="N40">
            <v>885860</v>
          </cell>
          <cell r="O40">
            <v>1498000</v>
          </cell>
          <cell r="P40">
            <v>2319020</v>
          </cell>
          <cell r="Q40">
            <v>2240000</v>
          </cell>
          <cell r="R40">
            <v>3483200</v>
          </cell>
          <cell r="S40">
            <v>1871000</v>
          </cell>
          <cell r="T40">
            <v>2927340</v>
          </cell>
        </row>
        <row r="41">
          <cell r="F41" t="str">
            <v>TOP3</v>
          </cell>
          <cell r="K41">
            <v>166000</v>
          </cell>
          <cell r="L41">
            <v>5067980</v>
          </cell>
          <cell r="M41">
            <v>180000</v>
          </cell>
          <cell r="N41">
            <v>5495400</v>
          </cell>
          <cell r="O41">
            <v>166000</v>
          </cell>
          <cell r="P41">
            <v>5067980</v>
          </cell>
          <cell r="Q41">
            <v>156000</v>
          </cell>
          <cell r="R41">
            <v>4762680</v>
          </cell>
          <cell r="S41">
            <v>170000</v>
          </cell>
          <cell r="T41">
            <v>5190100</v>
          </cell>
        </row>
        <row r="42">
          <cell r="F42" t="str">
            <v>TOP3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K43">
            <v>166000</v>
          </cell>
          <cell r="L43">
            <v>5067980</v>
          </cell>
          <cell r="M43">
            <v>180000</v>
          </cell>
          <cell r="N43">
            <v>5495400</v>
          </cell>
          <cell r="O43">
            <v>166000</v>
          </cell>
          <cell r="P43">
            <v>5067980</v>
          </cell>
          <cell r="Q43">
            <v>156000</v>
          </cell>
          <cell r="R43">
            <v>4762680</v>
          </cell>
          <cell r="S43">
            <v>170000</v>
          </cell>
          <cell r="T43">
            <v>5190100</v>
          </cell>
        </row>
        <row r="44">
          <cell r="F44" t="str">
            <v>LCAJ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450000</v>
          </cell>
          <cell r="P44">
            <v>6966000</v>
          </cell>
          <cell r="Q44">
            <v>500000</v>
          </cell>
          <cell r="R44">
            <v>7740000</v>
          </cell>
          <cell r="S44">
            <v>400000</v>
          </cell>
          <cell r="T44">
            <v>6192000</v>
          </cell>
        </row>
        <row r="45">
          <cell r="F45" t="str">
            <v>CDBL</v>
          </cell>
          <cell r="K45">
            <v>280000</v>
          </cell>
          <cell r="L45">
            <v>4334400</v>
          </cell>
          <cell r="M45">
            <v>280000</v>
          </cell>
          <cell r="N45">
            <v>4334400</v>
          </cell>
          <cell r="O45">
            <v>320000</v>
          </cell>
          <cell r="P45">
            <v>4953600</v>
          </cell>
          <cell r="Q45">
            <v>350000</v>
          </cell>
          <cell r="R45">
            <v>5418000</v>
          </cell>
          <cell r="S45">
            <v>200000</v>
          </cell>
          <cell r="T45">
            <v>3096000</v>
          </cell>
        </row>
        <row r="46">
          <cell r="K46">
            <v>280000</v>
          </cell>
          <cell r="L46">
            <v>4334400</v>
          </cell>
          <cell r="M46">
            <v>280000</v>
          </cell>
          <cell r="N46">
            <v>4334400</v>
          </cell>
          <cell r="O46">
            <v>770000</v>
          </cell>
          <cell r="P46">
            <v>11919600</v>
          </cell>
          <cell r="Q46">
            <v>850000</v>
          </cell>
          <cell r="R46">
            <v>13158000</v>
          </cell>
          <cell r="S46">
            <v>600000</v>
          </cell>
          <cell r="T46">
            <v>9288000</v>
          </cell>
        </row>
        <row r="47">
          <cell r="K47">
            <v>5647000</v>
          </cell>
          <cell r="L47">
            <v>70375860</v>
          </cell>
          <cell r="M47">
            <v>5684000</v>
          </cell>
          <cell r="N47">
            <v>65175600</v>
          </cell>
          <cell r="O47">
            <v>7730000</v>
          </cell>
          <cell r="P47">
            <v>85733050</v>
          </cell>
          <cell r="Q47">
            <v>8947000</v>
          </cell>
          <cell r="R47">
            <v>86908860</v>
          </cell>
          <cell r="S47">
            <v>8434700</v>
          </cell>
          <cell r="T47">
            <v>84347215</v>
          </cell>
        </row>
      </sheetData>
      <sheetData sheetId="3" refreshError="1">
        <row r="10">
          <cell r="F10" t="str">
            <v>G2</v>
          </cell>
          <cell r="K10" t="str">
            <v>QTY_9</v>
          </cell>
          <cell r="L10" t="str">
            <v>AMT_9</v>
          </cell>
          <cell r="M10" t="str">
            <v>QTY_8</v>
          </cell>
          <cell r="N10" t="str">
            <v>AMT_8</v>
          </cell>
          <cell r="O10" t="str">
            <v>QTY_9</v>
          </cell>
          <cell r="P10" t="str">
            <v>AMT_9</v>
          </cell>
          <cell r="Q10" t="str">
            <v>QTY_10</v>
          </cell>
          <cell r="R10" t="str">
            <v>AMT_10</v>
          </cell>
          <cell r="S10" t="str">
            <v>QTY_11</v>
          </cell>
          <cell r="T10" t="str">
            <v>AMT_11</v>
          </cell>
        </row>
        <row r="11">
          <cell r="F11" t="str">
            <v>LS</v>
          </cell>
          <cell r="K11">
            <v>68000</v>
          </cell>
          <cell r="L11">
            <v>120360</v>
          </cell>
          <cell r="M11">
            <v>52500</v>
          </cell>
          <cell r="N11">
            <v>92925</v>
          </cell>
          <cell r="O11">
            <v>69200</v>
          </cell>
          <cell r="P11">
            <v>122484</v>
          </cell>
          <cell r="Q11">
            <v>67000</v>
          </cell>
          <cell r="R11">
            <v>118590</v>
          </cell>
          <cell r="S11">
            <v>67000</v>
          </cell>
          <cell r="T11">
            <v>118590</v>
          </cell>
        </row>
        <row r="12">
          <cell r="F12" t="str">
            <v>SS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F13" t="str">
            <v>ss</v>
          </cell>
          <cell r="K13">
            <v>78000</v>
          </cell>
          <cell r="L13">
            <v>78000</v>
          </cell>
          <cell r="M13">
            <v>82200</v>
          </cell>
          <cell r="N13">
            <v>82200</v>
          </cell>
          <cell r="O13">
            <v>77000</v>
          </cell>
          <cell r="P13">
            <v>77000</v>
          </cell>
          <cell r="Q13">
            <v>70000</v>
          </cell>
          <cell r="R13">
            <v>70000</v>
          </cell>
          <cell r="S13">
            <v>23000</v>
          </cell>
          <cell r="T13">
            <v>23000</v>
          </cell>
        </row>
        <row r="14">
          <cell r="F14" t="str">
            <v>TT</v>
          </cell>
          <cell r="K14">
            <v>114000</v>
          </cell>
          <cell r="L14">
            <v>221160</v>
          </cell>
          <cell r="M14">
            <v>105000</v>
          </cell>
          <cell r="N14">
            <v>203700</v>
          </cell>
          <cell r="O14">
            <v>114000</v>
          </cell>
          <cell r="P14">
            <v>221160</v>
          </cell>
          <cell r="Q14">
            <v>112000</v>
          </cell>
          <cell r="R14">
            <v>217280</v>
          </cell>
          <cell r="S14">
            <v>67000</v>
          </cell>
          <cell r="T14">
            <v>129980</v>
          </cell>
        </row>
        <row r="15">
          <cell r="K15">
            <v>260000</v>
          </cell>
          <cell r="L15">
            <v>419520</v>
          </cell>
          <cell r="M15">
            <v>239700</v>
          </cell>
          <cell r="N15">
            <v>378825</v>
          </cell>
          <cell r="O15">
            <v>260200</v>
          </cell>
          <cell r="P15">
            <v>420644</v>
          </cell>
          <cell r="Q15">
            <v>249000</v>
          </cell>
          <cell r="R15">
            <v>405870</v>
          </cell>
          <cell r="S15">
            <v>157000</v>
          </cell>
          <cell r="T15">
            <v>271570</v>
          </cell>
        </row>
        <row r="16">
          <cell r="F16" t="str">
            <v>ss</v>
          </cell>
          <cell r="K16">
            <v>60000</v>
          </cell>
          <cell r="L16">
            <v>122400</v>
          </cell>
          <cell r="M16">
            <v>48000</v>
          </cell>
          <cell r="N16">
            <v>97920</v>
          </cell>
          <cell r="O16">
            <v>50000</v>
          </cell>
          <cell r="P16">
            <v>102000</v>
          </cell>
          <cell r="Q16">
            <v>50000</v>
          </cell>
          <cell r="R16">
            <v>102000</v>
          </cell>
          <cell r="S16">
            <v>50000</v>
          </cell>
          <cell r="T16">
            <v>102000</v>
          </cell>
        </row>
        <row r="17">
          <cell r="K17">
            <v>60000</v>
          </cell>
          <cell r="L17">
            <v>122400</v>
          </cell>
          <cell r="M17">
            <v>48000</v>
          </cell>
          <cell r="N17">
            <v>97920</v>
          </cell>
          <cell r="O17">
            <v>50000</v>
          </cell>
          <cell r="P17">
            <v>102000</v>
          </cell>
          <cell r="Q17">
            <v>50000</v>
          </cell>
          <cell r="R17">
            <v>102000</v>
          </cell>
          <cell r="S17">
            <v>50000</v>
          </cell>
          <cell r="T17">
            <v>102000</v>
          </cell>
        </row>
        <row r="18">
          <cell r="F18" t="str">
            <v>LS</v>
          </cell>
          <cell r="K18">
            <v>5000</v>
          </cell>
          <cell r="L18">
            <v>80000</v>
          </cell>
          <cell r="M18">
            <v>0</v>
          </cell>
          <cell r="N18">
            <v>0</v>
          </cell>
          <cell r="O18">
            <v>5000</v>
          </cell>
          <cell r="P18">
            <v>80000</v>
          </cell>
          <cell r="Q18">
            <v>10000</v>
          </cell>
          <cell r="R18">
            <v>160000</v>
          </cell>
          <cell r="S18">
            <v>10000</v>
          </cell>
          <cell r="T18">
            <v>160000</v>
          </cell>
        </row>
        <row r="19">
          <cell r="F19" t="str">
            <v>LS</v>
          </cell>
          <cell r="K19">
            <v>10400</v>
          </cell>
          <cell r="L19">
            <v>183872</v>
          </cell>
          <cell r="M19">
            <v>640</v>
          </cell>
          <cell r="N19">
            <v>11315.2</v>
          </cell>
          <cell r="O19">
            <v>480</v>
          </cell>
          <cell r="P19">
            <v>8486.4</v>
          </cell>
          <cell r="Q19">
            <v>200</v>
          </cell>
          <cell r="R19">
            <v>3536</v>
          </cell>
          <cell r="S19">
            <v>760</v>
          </cell>
          <cell r="T19">
            <v>13436.8</v>
          </cell>
        </row>
        <row r="20">
          <cell r="F20" t="str">
            <v>LS</v>
          </cell>
          <cell r="K20">
            <v>6720</v>
          </cell>
          <cell r="L20">
            <v>161817.60000000001</v>
          </cell>
          <cell r="M20">
            <v>6400</v>
          </cell>
          <cell r="N20">
            <v>154112</v>
          </cell>
          <cell r="O20">
            <v>5126</v>
          </cell>
          <cell r="P20">
            <v>123434.07999999999</v>
          </cell>
          <cell r="Q20">
            <v>7364</v>
          </cell>
          <cell r="R20">
            <v>177325.12</v>
          </cell>
          <cell r="S20">
            <v>6400</v>
          </cell>
          <cell r="T20">
            <v>154112</v>
          </cell>
        </row>
        <row r="21">
          <cell r="F21" t="str">
            <v>LS</v>
          </cell>
          <cell r="K21">
            <v>113920</v>
          </cell>
          <cell r="L21">
            <v>1551590.3999999999</v>
          </cell>
          <cell r="M21">
            <v>122880</v>
          </cell>
          <cell r="N21">
            <v>1673625.5999999999</v>
          </cell>
          <cell r="O21">
            <v>94756</v>
          </cell>
          <cell r="P21">
            <v>1290576.72</v>
          </cell>
          <cell r="Q21">
            <v>114424</v>
          </cell>
          <cell r="R21">
            <v>1558454.88</v>
          </cell>
          <cell r="S21">
            <v>86400</v>
          </cell>
          <cell r="T21">
            <v>1176768</v>
          </cell>
        </row>
        <row r="22">
          <cell r="K22">
            <v>136040</v>
          </cell>
          <cell r="L22">
            <v>1977280</v>
          </cell>
          <cell r="M22">
            <v>129920</v>
          </cell>
          <cell r="N22">
            <v>1839052.7999999998</v>
          </cell>
          <cell r="O22">
            <v>105362</v>
          </cell>
          <cell r="P22">
            <v>1502497.2</v>
          </cell>
          <cell r="Q22">
            <v>131988</v>
          </cell>
          <cell r="R22">
            <v>1899316</v>
          </cell>
          <cell r="S22">
            <v>103560</v>
          </cell>
          <cell r="T22">
            <v>1504316.8</v>
          </cell>
        </row>
        <row r="23">
          <cell r="F23" t="str">
            <v>LS</v>
          </cell>
          <cell r="K23">
            <v>9600</v>
          </cell>
          <cell r="L23">
            <v>34560</v>
          </cell>
          <cell r="M23">
            <v>8500</v>
          </cell>
          <cell r="N23">
            <v>30600</v>
          </cell>
          <cell r="O23">
            <v>11000</v>
          </cell>
          <cell r="P23">
            <v>39600</v>
          </cell>
          <cell r="Q23">
            <v>9000</v>
          </cell>
          <cell r="R23">
            <v>32400</v>
          </cell>
          <cell r="S23">
            <v>9000</v>
          </cell>
          <cell r="T23">
            <v>32400</v>
          </cell>
        </row>
        <row r="24">
          <cell r="F24" t="str">
            <v>TT</v>
          </cell>
          <cell r="K24">
            <v>18200</v>
          </cell>
          <cell r="L24">
            <v>30940</v>
          </cell>
          <cell r="M24">
            <v>16400</v>
          </cell>
          <cell r="N24">
            <v>27880</v>
          </cell>
          <cell r="O24">
            <v>20500</v>
          </cell>
          <cell r="P24">
            <v>34850</v>
          </cell>
          <cell r="Q24">
            <v>18000</v>
          </cell>
          <cell r="R24">
            <v>30600</v>
          </cell>
          <cell r="S24">
            <v>18000</v>
          </cell>
          <cell r="T24">
            <v>30600</v>
          </cell>
        </row>
        <row r="25">
          <cell r="F25" t="str">
            <v>TT</v>
          </cell>
          <cell r="K25">
            <v>16700</v>
          </cell>
          <cell r="L25">
            <v>10855</v>
          </cell>
          <cell r="M25">
            <v>14400</v>
          </cell>
          <cell r="N25">
            <v>9360</v>
          </cell>
          <cell r="O25">
            <v>19000</v>
          </cell>
          <cell r="P25">
            <v>12350</v>
          </cell>
          <cell r="Q25">
            <v>15000</v>
          </cell>
          <cell r="R25">
            <v>9750</v>
          </cell>
          <cell r="S25">
            <v>15000</v>
          </cell>
          <cell r="T25">
            <v>9750</v>
          </cell>
        </row>
        <row r="26">
          <cell r="F26" t="str">
            <v>LS</v>
          </cell>
          <cell r="K26">
            <v>15500</v>
          </cell>
          <cell r="L26">
            <v>102300</v>
          </cell>
          <cell r="M26">
            <v>12600</v>
          </cell>
          <cell r="N26">
            <v>83160</v>
          </cell>
          <cell r="O26">
            <v>14000</v>
          </cell>
          <cell r="P26">
            <v>92400</v>
          </cell>
          <cell r="Q26">
            <v>13000</v>
          </cell>
          <cell r="R26">
            <v>85800</v>
          </cell>
          <cell r="S26">
            <v>13000</v>
          </cell>
          <cell r="T26">
            <v>85800</v>
          </cell>
        </row>
        <row r="27">
          <cell r="K27">
            <v>60000</v>
          </cell>
          <cell r="L27">
            <v>178655</v>
          </cell>
          <cell r="M27">
            <v>51900</v>
          </cell>
          <cell r="N27">
            <v>151000</v>
          </cell>
          <cell r="O27">
            <v>64500</v>
          </cell>
          <cell r="P27">
            <v>179200</v>
          </cell>
          <cell r="Q27">
            <v>55000</v>
          </cell>
          <cell r="R27">
            <v>158550</v>
          </cell>
          <cell r="S27">
            <v>55000</v>
          </cell>
          <cell r="T27">
            <v>158550</v>
          </cell>
        </row>
        <row r="28">
          <cell r="F28" t="str">
            <v>SS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170000</v>
          </cell>
          <cell r="P28">
            <v>170000</v>
          </cell>
          <cell r="Q28">
            <v>0</v>
          </cell>
          <cell r="R28">
            <v>0</v>
          </cell>
          <cell r="S28">
            <v>170000</v>
          </cell>
          <cell r="T28">
            <v>170000</v>
          </cell>
        </row>
        <row r="29"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170000</v>
          </cell>
          <cell r="P29">
            <v>170000</v>
          </cell>
          <cell r="Q29">
            <v>0</v>
          </cell>
          <cell r="R29">
            <v>0</v>
          </cell>
          <cell r="S29">
            <v>170000</v>
          </cell>
          <cell r="T29">
            <v>170000</v>
          </cell>
        </row>
        <row r="30">
          <cell r="F30" t="str">
            <v>SS</v>
          </cell>
          <cell r="K30">
            <v>2500</v>
          </cell>
          <cell r="L30">
            <v>3000</v>
          </cell>
          <cell r="M30">
            <v>5000</v>
          </cell>
          <cell r="N30">
            <v>6000</v>
          </cell>
          <cell r="O30">
            <v>3500</v>
          </cell>
          <cell r="P30">
            <v>4200</v>
          </cell>
          <cell r="Q30">
            <v>4300</v>
          </cell>
          <cell r="R30">
            <v>5160</v>
          </cell>
          <cell r="S30">
            <v>4000</v>
          </cell>
          <cell r="T30">
            <v>4800</v>
          </cell>
        </row>
        <row r="31">
          <cell r="F31" t="str">
            <v>LS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500</v>
          </cell>
          <cell r="P31">
            <v>2125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</row>
        <row r="32">
          <cell r="F32" t="str">
            <v>LS</v>
          </cell>
          <cell r="K32">
            <v>5000</v>
          </cell>
          <cell r="L32">
            <v>6250</v>
          </cell>
          <cell r="M32">
            <v>2600</v>
          </cell>
          <cell r="N32">
            <v>3250</v>
          </cell>
          <cell r="O32">
            <v>2800</v>
          </cell>
          <cell r="P32">
            <v>3500</v>
          </cell>
          <cell r="Q32">
            <v>2000</v>
          </cell>
          <cell r="R32">
            <v>2500</v>
          </cell>
          <cell r="S32">
            <v>1700</v>
          </cell>
          <cell r="T32">
            <v>2125</v>
          </cell>
        </row>
        <row r="33">
          <cell r="F33" t="str">
            <v>LS</v>
          </cell>
          <cell r="K33">
            <v>500</v>
          </cell>
          <cell r="L33">
            <v>9875</v>
          </cell>
          <cell r="M33">
            <v>500</v>
          </cell>
          <cell r="N33">
            <v>9875</v>
          </cell>
          <cell r="O33">
            <v>500</v>
          </cell>
          <cell r="P33">
            <v>9875</v>
          </cell>
          <cell r="Q33">
            <v>500</v>
          </cell>
          <cell r="R33">
            <v>9875</v>
          </cell>
          <cell r="S33">
            <v>500</v>
          </cell>
          <cell r="T33">
            <v>9875</v>
          </cell>
        </row>
        <row r="34">
          <cell r="F34" t="str">
            <v>LS</v>
          </cell>
          <cell r="K34">
            <v>8000</v>
          </cell>
          <cell r="L34">
            <v>10400</v>
          </cell>
          <cell r="M34">
            <v>7000</v>
          </cell>
          <cell r="N34">
            <v>9100</v>
          </cell>
          <cell r="O34">
            <v>6700</v>
          </cell>
          <cell r="P34">
            <v>8710</v>
          </cell>
          <cell r="Q34">
            <v>5500</v>
          </cell>
          <cell r="R34">
            <v>7150</v>
          </cell>
          <cell r="S34">
            <v>5500</v>
          </cell>
          <cell r="T34">
            <v>7150</v>
          </cell>
        </row>
        <row r="35">
          <cell r="F35" t="str">
            <v>LS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500</v>
          </cell>
          <cell r="P35">
            <v>950</v>
          </cell>
          <cell r="Q35">
            <v>0</v>
          </cell>
          <cell r="R35">
            <v>0</v>
          </cell>
          <cell r="S35">
            <v>500</v>
          </cell>
          <cell r="T35">
            <v>950</v>
          </cell>
        </row>
        <row r="36">
          <cell r="F36" t="str">
            <v>SS</v>
          </cell>
          <cell r="K36">
            <v>500</v>
          </cell>
          <cell r="L36">
            <v>660</v>
          </cell>
          <cell r="M36">
            <v>0</v>
          </cell>
          <cell r="N36">
            <v>0</v>
          </cell>
          <cell r="O36">
            <v>300</v>
          </cell>
          <cell r="P36">
            <v>396</v>
          </cell>
          <cell r="Q36">
            <v>500</v>
          </cell>
          <cell r="R36">
            <v>660</v>
          </cell>
          <cell r="S36">
            <v>0</v>
          </cell>
          <cell r="T36">
            <v>0</v>
          </cell>
        </row>
        <row r="37">
          <cell r="F37" t="str">
            <v>TT</v>
          </cell>
          <cell r="K37">
            <v>9000</v>
          </cell>
          <cell r="L37">
            <v>16650</v>
          </cell>
          <cell r="M37">
            <v>5000</v>
          </cell>
          <cell r="N37">
            <v>9250</v>
          </cell>
          <cell r="O37">
            <v>6000</v>
          </cell>
          <cell r="P37">
            <v>11100</v>
          </cell>
          <cell r="Q37">
            <v>5000</v>
          </cell>
          <cell r="R37">
            <v>9250</v>
          </cell>
          <cell r="S37">
            <v>5000</v>
          </cell>
          <cell r="T37">
            <v>9250</v>
          </cell>
        </row>
        <row r="38">
          <cell r="F38" t="str">
            <v>LS</v>
          </cell>
          <cell r="K38">
            <v>30000</v>
          </cell>
          <cell r="L38">
            <v>270000</v>
          </cell>
          <cell r="M38">
            <v>30000</v>
          </cell>
          <cell r="N38">
            <v>270000</v>
          </cell>
          <cell r="O38">
            <v>33000</v>
          </cell>
          <cell r="P38">
            <v>297000</v>
          </cell>
          <cell r="Q38">
            <v>16000</v>
          </cell>
          <cell r="R38">
            <v>144000</v>
          </cell>
          <cell r="S38">
            <v>16000</v>
          </cell>
          <cell r="T38">
            <v>144000</v>
          </cell>
        </row>
        <row r="39">
          <cell r="F39" t="str">
            <v>LS</v>
          </cell>
          <cell r="K39">
            <v>10000</v>
          </cell>
          <cell r="L39">
            <v>25000</v>
          </cell>
          <cell r="M39">
            <v>10000</v>
          </cell>
          <cell r="N39">
            <v>25000</v>
          </cell>
          <cell r="O39">
            <v>6500</v>
          </cell>
          <cell r="P39">
            <v>16250</v>
          </cell>
          <cell r="Q39">
            <v>3000</v>
          </cell>
          <cell r="R39">
            <v>7500</v>
          </cell>
          <cell r="S39">
            <v>3000</v>
          </cell>
          <cell r="T39">
            <v>7500</v>
          </cell>
        </row>
        <row r="40">
          <cell r="F40" t="str">
            <v>LS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50</v>
          </cell>
          <cell r="P40">
            <v>175</v>
          </cell>
          <cell r="Q40">
            <v>50</v>
          </cell>
          <cell r="R40">
            <v>175</v>
          </cell>
          <cell r="S40">
            <v>50</v>
          </cell>
          <cell r="T40">
            <v>175</v>
          </cell>
        </row>
        <row r="41">
          <cell r="F41" t="str">
            <v>TT</v>
          </cell>
          <cell r="K41">
            <v>3000</v>
          </cell>
          <cell r="L41">
            <v>6000</v>
          </cell>
          <cell r="M41">
            <v>2000</v>
          </cell>
          <cell r="N41">
            <v>4000</v>
          </cell>
          <cell r="O41">
            <v>3000</v>
          </cell>
          <cell r="P41">
            <v>6000</v>
          </cell>
          <cell r="Q41">
            <v>3000</v>
          </cell>
          <cell r="R41">
            <v>6000</v>
          </cell>
          <cell r="S41">
            <v>2500</v>
          </cell>
          <cell r="T41">
            <v>5000</v>
          </cell>
        </row>
        <row r="42">
          <cell r="F42" t="str">
            <v>LS</v>
          </cell>
          <cell r="K42">
            <v>1000</v>
          </cell>
          <cell r="L42">
            <v>7250</v>
          </cell>
          <cell r="M42">
            <v>7000</v>
          </cell>
          <cell r="N42">
            <v>50750</v>
          </cell>
          <cell r="O42">
            <v>0</v>
          </cell>
          <cell r="P42">
            <v>0</v>
          </cell>
          <cell r="Q42">
            <v>1000</v>
          </cell>
          <cell r="R42">
            <v>7250</v>
          </cell>
          <cell r="S42">
            <v>0</v>
          </cell>
          <cell r="T42">
            <v>0</v>
          </cell>
        </row>
        <row r="43">
          <cell r="K43">
            <v>69500</v>
          </cell>
          <cell r="L43">
            <v>355085</v>
          </cell>
          <cell r="M43">
            <v>69100</v>
          </cell>
          <cell r="N43">
            <v>387225</v>
          </cell>
          <cell r="O43">
            <v>63350</v>
          </cell>
          <cell r="P43">
            <v>360281</v>
          </cell>
          <cell r="Q43">
            <v>40850</v>
          </cell>
          <cell r="R43">
            <v>199520</v>
          </cell>
          <cell r="S43">
            <v>38750</v>
          </cell>
          <cell r="T43">
            <v>190825</v>
          </cell>
        </row>
        <row r="44">
          <cell r="F44" t="str">
            <v>SS</v>
          </cell>
          <cell r="K44">
            <v>15000</v>
          </cell>
          <cell r="L44">
            <v>11250</v>
          </cell>
          <cell r="M44">
            <v>3000</v>
          </cell>
          <cell r="N44">
            <v>2250</v>
          </cell>
          <cell r="O44">
            <v>9000</v>
          </cell>
          <cell r="P44">
            <v>6750</v>
          </cell>
          <cell r="Q44">
            <v>9000</v>
          </cell>
          <cell r="R44">
            <v>6750</v>
          </cell>
          <cell r="S44">
            <v>9000</v>
          </cell>
          <cell r="T44">
            <v>6750</v>
          </cell>
        </row>
        <row r="45">
          <cell r="F45" t="str">
            <v>SS</v>
          </cell>
          <cell r="K45">
            <v>17000</v>
          </cell>
          <cell r="L45">
            <v>12750</v>
          </cell>
          <cell r="M45">
            <v>24000</v>
          </cell>
          <cell r="N45">
            <v>18000</v>
          </cell>
          <cell r="O45">
            <v>17000</v>
          </cell>
          <cell r="P45">
            <v>12750</v>
          </cell>
          <cell r="Q45">
            <v>19000</v>
          </cell>
          <cell r="R45">
            <v>14250</v>
          </cell>
          <cell r="S45">
            <v>19000</v>
          </cell>
          <cell r="T45">
            <v>14250</v>
          </cell>
        </row>
        <row r="46">
          <cell r="K46">
            <v>32000</v>
          </cell>
          <cell r="L46">
            <v>24000</v>
          </cell>
          <cell r="M46">
            <v>27000</v>
          </cell>
          <cell r="N46">
            <v>20250</v>
          </cell>
          <cell r="O46">
            <v>26000</v>
          </cell>
          <cell r="P46">
            <v>19500</v>
          </cell>
          <cell r="Q46">
            <v>28000</v>
          </cell>
          <cell r="R46">
            <v>21000</v>
          </cell>
          <cell r="S46">
            <v>28000</v>
          </cell>
          <cell r="T46">
            <v>21000</v>
          </cell>
        </row>
        <row r="47">
          <cell r="F47" t="str">
            <v>LS</v>
          </cell>
          <cell r="K47">
            <v>6000</v>
          </cell>
          <cell r="L47">
            <v>48000</v>
          </cell>
          <cell r="M47">
            <v>6000</v>
          </cell>
          <cell r="N47">
            <v>48000</v>
          </cell>
          <cell r="O47">
            <v>5000</v>
          </cell>
          <cell r="P47">
            <v>40000</v>
          </cell>
          <cell r="Q47">
            <v>5000</v>
          </cell>
          <cell r="R47">
            <v>40000</v>
          </cell>
          <cell r="S47">
            <v>5000</v>
          </cell>
          <cell r="T47">
            <v>40000</v>
          </cell>
        </row>
        <row r="48">
          <cell r="F48" t="str">
            <v>LS</v>
          </cell>
          <cell r="K48">
            <v>12000</v>
          </cell>
          <cell r="L48">
            <v>144000</v>
          </cell>
          <cell r="M48">
            <v>12000</v>
          </cell>
          <cell r="N48">
            <v>144000</v>
          </cell>
          <cell r="O48">
            <v>12000</v>
          </cell>
          <cell r="P48">
            <v>144000</v>
          </cell>
          <cell r="Q48">
            <v>10000</v>
          </cell>
          <cell r="R48">
            <v>120000</v>
          </cell>
          <cell r="S48">
            <v>10000</v>
          </cell>
          <cell r="T48">
            <v>120000</v>
          </cell>
        </row>
        <row r="49">
          <cell r="K49">
            <v>18000</v>
          </cell>
          <cell r="L49">
            <v>192000</v>
          </cell>
          <cell r="M49">
            <v>18000</v>
          </cell>
          <cell r="N49">
            <v>192000</v>
          </cell>
          <cell r="O49">
            <v>17000</v>
          </cell>
          <cell r="P49">
            <v>184000</v>
          </cell>
          <cell r="Q49">
            <v>15000</v>
          </cell>
          <cell r="R49">
            <v>160000</v>
          </cell>
          <cell r="S49">
            <v>15000</v>
          </cell>
          <cell r="T49">
            <v>160000</v>
          </cell>
        </row>
        <row r="50">
          <cell r="F50" t="str">
            <v>TT</v>
          </cell>
          <cell r="K50">
            <v>12000</v>
          </cell>
          <cell r="L50">
            <v>73080</v>
          </cell>
          <cell r="M50">
            <v>10000</v>
          </cell>
          <cell r="N50">
            <v>60900</v>
          </cell>
          <cell r="O50">
            <v>12000</v>
          </cell>
          <cell r="P50">
            <v>73080</v>
          </cell>
          <cell r="Q50">
            <v>12000</v>
          </cell>
          <cell r="R50">
            <v>73080</v>
          </cell>
          <cell r="S50">
            <v>15000</v>
          </cell>
          <cell r="T50">
            <v>91350</v>
          </cell>
        </row>
        <row r="51">
          <cell r="K51">
            <v>12000</v>
          </cell>
          <cell r="L51">
            <v>73080</v>
          </cell>
          <cell r="M51">
            <v>10000</v>
          </cell>
          <cell r="N51">
            <v>60900</v>
          </cell>
          <cell r="O51">
            <v>12000</v>
          </cell>
          <cell r="P51">
            <v>73080</v>
          </cell>
          <cell r="Q51">
            <v>12000</v>
          </cell>
          <cell r="R51">
            <v>73080</v>
          </cell>
          <cell r="S51">
            <v>15000</v>
          </cell>
          <cell r="T51">
            <v>91350</v>
          </cell>
        </row>
        <row r="52">
          <cell r="F52" t="str">
            <v>TT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F53" t="str">
            <v>TT</v>
          </cell>
          <cell r="K53">
            <v>20000</v>
          </cell>
          <cell r="L53">
            <v>42600</v>
          </cell>
          <cell r="M53">
            <v>20200</v>
          </cell>
          <cell r="N53">
            <v>43026</v>
          </cell>
          <cell r="O53">
            <v>20000</v>
          </cell>
          <cell r="P53">
            <v>42600</v>
          </cell>
          <cell r="Q53">
            <v>20000</v>
          </cell>
          <cell r="R53">
            <v>42600</v>
          </cell>
          <cell r="S53">
            <v>20000</v>
          </cell>
          <cell r="T53">
            <v>42600</v>
          </cell>
        </row>
        <row r="54">
          <cell r="F54" t="str">
            <v>TT</v>
          </cell>
          <cell r="K54">
            <v>11000</v>
          </cell>
          <cell r="L54">
            <v>24640</v>
          </cell>
          <cell r="M54">
            <v>9000</v>
          </cell>
          <cell r="N54">
            <v>20160.000000000004</v>
          </cell>
          <cell r="O54">
            <v>9600</v>
          </cell>
          <cell r="P54">
            <v>21504.000000000004</v>
          </cell>
          <cell r="Q54">
            <v>9600</v>
          </cell>
          <cell r="R54">
            <v>21504.000000000004</v>
          </cell>
          <cell r="S54">
            <v>9600</v>
          </cell>
          <cell r="T54">
            <v>21504.000000000004</v>
          </cell>
        </row>
        <row r="55">
          <cell r="F55" t="str">
            <v>TT</v>
          </cell>
          <cell r="K55">
            <v>7000</v>
          </cell>
          <cell r="L55">
            <v>16940</v>
          </cell>
          <cell r="M55">
            <v>6200</v>
          </cell>
          <cell r="N55">
            <v>15004</v>
          </cell>
          <cell r="O55">
            <v>6000</v>
          </cell>
          <cell r="P55">
            <v>14520</v>
          </cell>
          <cell r="Q55">
            <v>6000</v>
          </cell>
          <cell r="R55">
            <v>14520</v>
          </cell>
          <cell r="S55">
            <v>5600</v>
          </cell>
          <cell r="T55">
            <v>13552</v>
          </cell>
        </row>
        <row r="56">
          <cell r="F56" t="str">
            <v>TT</v>
          </cell>
          <cell r="K56">
            <v>4200</v>
          </cell>
          <cell r="L56">
            <v>43260</v>
          </cell>
          <cell r="M56">
            <v>0</v>
          </cell>
          <cell r="N56">
            <v>0</v>
          </cell>
          <cell r="O56">
            <v>15400</v>
          </cell>
          <cell r="P56">
            <v>158620</v>
          </cell>
          <cell r="Q56">
            <v>16200</v>
          </cell>
          <cell r="R56">
            <v>166860</v>
          </cell>
          <cell r="S56">
            <v>16000</v>
          </cell>
          <cell r="T56">
            <v>164800</v>
          </cell>
        </row>
        <row r="57">
          <cell r="F57" t="str">
            <v>TT</v>
          </cell>
          <cell r="K57">
            <v>2000</v>
          </cell>
          <cell r="L57">
            <v>15400</v>
          </cell>
          <cell r="M57">
            <v>0</v>
          </cell>
          <cell r="N57">
            <v>0</v>
          </cell>
          <cell r="O57">
            <v>17200</v>
          </cell>
          <cell r="P57">
            <v>132440</v>
          </cell>
          <cell r="Q57">
            <v>18800</v>
          </cell>
          <cell r="R57">
            <v>144760</v>
          </cell>
          <cell r="S57">
            <v>18000</v>
          </cell>
          <cell r="T57">
            <v>138600</v>
          </cell>
        </row>
        <row r="58">
          <cell r="K58">
            <v>44200</v>
          </cell>
          <cell r="L58">
            <v>142840</v>
          </cell>
          <cell r="M58">
            <v>35400</v>
          </cell>
          <cell r="N58">
            <v>78190</v>
          </cell>
          <cell r="O58">
            <v>68200</v>
          </cell>
          <cell r="P58">
            <v>369684</v>
          </cell>
          <cell r="Q58">
            <v>70600</v>
          </cell>
          <cell r="R58">
            <v>390244</v>
          </cell>
          <cell r="S58">
            <v>69200</v>
          </cell>
          <cell r="T58">
            <v>381056</v>
          </cell>
        </row>
        <row r="59">
          <cell r="F59" t="str">
            <v>TT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F61" t="str">
            <v>FS</v>
          </cell>
          <cell r="K61">
            <v>30000</v>
          </cell>
          <cell r="L61">
            <v>100200</v>
          </cell>
          <cell r="M61">
            <v>20000</v>
          </cell>
          <cell r="N61">
            <v>66800</v>
          </cell>
          <cell r="O61">
            <v>30000</v>
          </cell>
          <cell r="P61">
            <v>100200</v>
          </cell>
          <cell r="Q61">
            <v>25000</v>
          </cell>
          <cell r="R61">
            <v>83500</v>
          </cell>
          <cell r="S61">
            <v>29563</v>
          </cell>
          <cell r="T61">
            <v>98740.42</v>
          </cell>
        </row>
        <row r="62">
          <cell r="F62" t="str">
            <v>FS</v>
          </cell>
          <cell r="K62">
            <v>2300</v>
          </cell>
          <cell r="L62">
            <v>4600</v>
          </cell>
          <cell r="M62">
            <v>2200</v>
          </cell>
          <cell r="N62">
            <v>4400</v>
          </cell>
          <cell r="O62">
            <v>2300</v>
          </cell>
          <cell r="P62">
            <v>4600</v>
          </cell>
          <cell r="Q62">
            <v>2000</v>
          </cell>
          <cell r="R62">
            <v>4000</v>
          </cell>
          <cell r="S62">
            <v>3326</v>
          </cell>
          <cell r="T62">
            <v>6652</v>
          </cell>
        </row>
        <row r="63">
          <cell r="F63" t="str">
            <v>FM</v>
          </cell>
          <cell r="K63">
            <v>2128</v>
          </cell>
          <cell r="L63">
            <v>4553.92</v>
          </cell>
          <cell r="M63">
            <v>3103</v>
          </cell>
          <cell r="N63">
            <v>6640.42</v>
          </cell>
          <cell r="O63">
            <v>2128</v>
          </cell>
          <cell r="P63">
            <v>4553.92</v>
          </cell>
          <cell r="Q63">
            <v>2500</v>
          </cell>
          <cell r="R63">
            <v>5350</v>
          </cell>
          <cell r="S63">
            <v>3100</v>
          </cell>
          <cell r="T63">
            <v>6634</v>
          </cell>
        </row>
        <row r="64">
          <cell r="F64" t="str">
            <v>FM</v>
          </cell>
          <cell r="K64">
            <v>66000</v>
          </cell>
          <cell r="L64">
            <v>168300</v>
          </cell>
          <cell r="M64">
            <v>45000</v>
          </cell>
          <cell r="N64">
            <v>114749.99999999999</v>
          </cell>
          <cell r="O64">
            <v>66000</v>
          </cell>
          <cell r="P64">
            <v>168300</v>
          </cell>
          <cell r="Q64">
            <v>50000</v>
          </cell>
          <cell r="R64">
            <v>127499.99999999999</v>
          </cell>
          <cell r="S64">
            <v>55000</v>
          </cell>
          <cell r="T64">
            <v>140250</v>
          </cell>
        </row>
        <row r="65">
          <cell r="F65" t="str">
            <v>FM</v>
          </cell>
          <cell r="K65">
            <v>136000</v>
          </cell>
          <cell r="L65">
            <v>138720</v>
          </cell>
          <cell r="M65">
            <v>104000</v>
          </cell>
          <cell r="N65">
            <v>106080</v>
          </cell>
          <cell r="O65">
            <v>136000</v>
          </cell>
          <cell r="P65">
            <v>138720</v>
          </cell>
          <cell r="Q65">
            <v>112010</v>
          </cell>
          <cell r="R65">
            <v>114250.2</v>
          </cell>
          <cell r="S65">
            <v>100000</v>
          </cell>
          <cell r="T65">
            <v>102000</v>
          </cell>
        </row>
        <row r="66">
          <cell r="F66" t="str">
            <v>FM</v>
          </cell>
          <cell r="K66">
            <v>107173</v>
          </cell>
          <cell r="L66">
            <v>108244.73</v>
          </cell>
          <cell r="M66">
            <v>136000</v>
          </cell>
          <cell r="N66">
            <v>137360</v>
          </cell>
          <cell r="O66">
            <v>107173</v>
          </cell>
          <cell r="P66">
            <v>108244.73</v>
          </cell>
          <cell r="Q66">
            <v>112010</v>
          </cell>
          <cell r="R66">
            <v>113130.1</v>
          </cell>
          <cell r="S66">
            <v>100000</v>
          </cell>
          <cell r="T66">
            <v>101000</v>
          </cell>
        </row>
        <row r="67">
          <cell r="F67" t="str">
            <v>FM</v>
          </cell>
          <cell r="K67">
            <v>20292</v>
          </cell>
          <cell r="L67">
            <v>29626.32</v>
          </cell>
          <cell r="M67">
            <v>28000</v>
          </cell>
          <cell r="N67">
            <v>40880</v>
          </cell>
          <cell r="O67">
            <v>20292</v>
          </cell>
          <cell r="P67">
            <v>29626.32</v>
          </cell>
          <cell r="Q67">
            <v>20000</v>
          </cell>
          <cell r="R67">
            <v>29200</v>
          </cell>
          <cell r="S67">
            <v>20000</v>
          </cell>
          <cell r="T67">
            <v>29200</v>
          </cell>
        </row>
        <row r="68">
          <cell r="F68" t="str">
            <v>FM</v>
          </cell>
          <cell r="K68">
            <v>28000</v>
          </cell>
          <cell r="L68">
            <v>40880</v>
          </cell>
          <cell r="M68">
            <v>26000</v>
          </cell>
          <cell r="N68">
            <v>37960</v>
          </cell>
          <cell r="O68">
            <v>28000</v>
          </cell>
          <cell r="P68">
            <v>40880</v>
          </cell>
          <cell r="Q68">
            <v>28000</v>
          </cell>
          <cell r="R68">
            <v>40880</v>
          </cell>
          <cell r="S68">
            <v>28000</v>
          </cell>
          <cell r="T68">
            <v>40880</v>
          </cell>
        </row>
        <row r="69">
          <cell r="F69" t="str">
            <v>FL</v>
          </cell>
          <cell r="K69">
            <v>25000</v>
          </cell>
          <cell r="L69">
            <v>49750</v>
          </cell>
          <cell r="M69">
            <v>25000</v>
          </cell>
          <cell r="N69">
            <v>49750</v>
          </cell>
          <cell r="O69">
            <v>25000</v>
          </cell>
          <cell r="P69">
            <v>49750</v>
          </cell>
          <cell r="Q69">
            <v>25000</v>
          </cell>
          <cell r="R69">
            <v>49750</v>
          </cell>
          <cell r="S69">
            <v>25000</v>
          </cell>
          <cell r="T69">
            <v>49750</v>
          </cell>
        </row>
        <row r="70">
          <cell r="F70" t="str">
            <v>FL</v>
          </cell>
          <cell r="K70">
            <v>25000</v>
          </cell>
          <cell r="L70">
            <v>70250</v>
          </cell>
          <cell r="M70">
            <v>25000</v>
          </cell>
          <cell r="N70">
            <v>70250</v>
          </cell>
          <cell r="O70">
            <v>25000</v>
          </cell>
          <cell r="P70">
            <v>70250</v>
          </cell>
          <cell r="Q70">
            <v>25000</v>
          </cell>
          <cell r="R70">
            <v>70250</v>
          </cell>
          <cell r="S70">
            <v>25000</v>
          </cell>
          <cell r="T70">
            <v>70250</v>
          </cell>
        </row>
        <row r="71">
          <cell r="F71" t="str">
            <v>FM</v>
          </cell>
          <cell r="K71">
            <v>27000</v>
          </cell>
          <cell r="L71">
            <v>35910</v>
          </cell>
          <cell r="M71">
            <v>29000</v>
          </cell>
          <cell r="N71">
            <v>38570</v>
          </cell>
          <cell r="O71">
            <v>27000</v>
          </cell>
          <cell r="P71">
            <v>35910</v>
          </cell>
          <cell r="Q71">
            <v>27000</v>
          </cell>
          <cell r="R71">
            <v>35910</v>
          </cell>
          <cell r="S71">
            <v>27000</v>
          </cell>
          <cell r="T71">
            <v>35910</v>
          </cell>
        </row>
        <row r="72">
          <cell r="F72" t="str">
            <v>FM</v>
          </cell>
          <cell r="K72">
            <v>26000</v>
          </cell>
          <cell r="L72">
            <v>34320</v>
          </cell>
          <cell r="M72">
            <v>28000</v>
          </cell>
          <cell r="N72">
            <v>36960</v>
          </cell>
          <cell r="O72">
            <v>26000</v>
          </cell>
          <cell r="P72">
            <v>34320</v>
          </cell>
          <cell r="Q72">
            <v>27000</v>
          </cell>
          <cell r="R72">
            <v>35640</v>
          </cell>
          <cell r="S72">
            <v>27000</v>
          </cell>
          <cell r="T72">
            <v>35640</v>
          </cell>
        </row>
        <row r="73">
          <cell r="F73" t="str">
            <v>FM</v>
          </cell>
          <cell r="K73">
            <v>27000</v>
          </cell>
          <cell r="L73">
            <v>40230</v>
          </cell>
          <cell r="M73">
            <v>25000</v>
          </cell>
          <cell r="N73">
            <v>37250</v>
          </cell>
          <cell r="O73">
            <v>27000</v>
          </cell>
          <cell r="P73">
            <v>40230</v>
          </cell>
          <cell r="Q73">
            <v>27000</v>
          </cell>
          <cell r="R73">
            <v>40230</v>
          </cell>
          <cell r="S73">
            <v>27000</v>
          </cell>
          <cell r="T73">
            <v>40230</v>
          </cell>
        </row>
        <row r="74">
          <cell r="F74" t="str">
            <v>FM</v>
          </cell>
          <cell r="K74">
            <v>27000</v>
          </cell>
          <cell r="L74">
            <v>43740</v>
          </cell>
          <cell r="M74">
            <v>25000</v>
          </cell>
          <cell r="N74">
            <v>40500</v>
          </cell>
          <cell r="O74">
            <v>27000</v>
          </cell>
          <cell r="P74">
            <v>43740</v>
          </cell>
          <cell r="Q74">
            <v>27000</v>
          </cell>
          <cell r="R74">
            <v>43740</v>
          </cell>
          <cell r="S74">
            <v>27000</v>
          </cell>
          <cell r="T74">
            <v>43740</v>
          </cell>
        </row>
        <row r="75">
          <cell r="F75" t="str">
            <v>FM</v>
          </cell>
          <cell r="K75">
            <v>50000</v>
          </cell>
          <cell r="L75">
            <v>75500</v>
          </cell>
          <cell r="M75">
            <v>50000</v>
          </cell>
          <cell r="N75">
            <v>75500</v>
          </cell>
          <cell r="O75">
            <v>50000</v>
          </cell>
          <cell r="P75">
            <v>75500</v>
          </cell>
          <cell r="Q75">
            <v>40000</v>
          </cell>
          <cell r="R75">
            <v>60400</v>
          </cell>
          <cell r="S75">
            <v>40000</v>
          </cell>
          <cell r="T75">
            <v>60400</v>
          </cell>
        </row>
        <row r="76">
          <cell r="F76" t="str">
            <v>TT</v>
          </cell>
          <cell r="K76">
            <v>15000</v>
          </cell>
          <cell r="L76">
            <v>33750</v>
          </cell>
          <cell r="M76">
            <v>13000</v>
          </cell>
          <cell r="N76">
            <v>29250</v>
          </cell>
          <cell r="O76">
            <v>15000</v>
          </cell>
          <cell r="P76">
            <v>33750</v>
          </cell>
          <cell r="Q76">
            <v>1500</v>
          </cell>
          <cell r="R76">
            <v>3375</v>
          </cell>
          <cell r="S76">
            <v>15000</v>
          </cell>
          <cell r="T76">
            <v>33750</v>
          </cell>
        </row>
        <row r="77">
          <cell r="F77" t="str">
            <v>FL</v>
          </cell>
          <cell r="K77">
            <v>28000</v>
          </cell>
          <cell r="L77">
            <v>85960</v>
          </cell>
          <cell r="M77">
            <v>25000</v>
          </cell>
          <cell r="N77">
            <v>76750</v>
          </cell>
          <cell r="O77">
            <v>28000</v>
          </cell>
          <cell r="P77">
            <v>85960</v>
          </cell>
          <cell r="Q77">
            <v>27000</v>
          </cell>
          <cell r="R77">
            <v>82890</v>
          </cell>
          <cell r="S77">
            <v>27000</v>
          </cell>
          <cell r="T77">
            <v>82890</v>
          </cell>
        </row>
        <row r="78">
          <cell r="F78" t="str">
            <v>TT</v>
          </cell>
          <cell r="K78">
            <v>15000</v>
          </cell>
          <cell r="L78">
            <v>52500</v>
          </cell>
          <cell r="M78">
            <v>13000</v>
          </cell>
          <cell r="N78">
            <v>45500</v>
          </cell>
          <cell r="O78">
            <v>15000</v>
          </cell>
          <cell r="P78">
            <v>52500</v>
          </cell>
          <cell r="Q78">
            <v>15000</v>
          </cell>
          <cell r="R78">
            <v>52500</v>
          </cell>
          <cell r="S78">
            <v>15000</v>
          </cell>
          <cell r="T78">
            <v>52500</v>
          </cell>
        </row>
        <row r="79">
          <cell r="F79" t="str">
            <v>FL</v>
          </cell>
          <cell r="K79">
            <v>16000</v>
          </cell>
          <cell r="L79">
            <v>36960</v>
          </cell>
          <cell r="M79">
            <v>20000</v>
          </cell>
          <cell r="N79">
            <v>46200</v>
          </cell>
          <cell r="O79">
            <v>16000</v>
          </cell>
          <cell r="P79">
            <v>36960</v>
          </cell>
          <cell r="Q79">
            <v>15000</v>
          </cell>
          <cell r="R79">
            <v>34650</v>
          </cell>
          <cell r="S79">
            <v>15000</v>
          </cell>
          <cell r="T79">
            <v>34650</v>
          </cell>
        </row>
        <row r="80">
          <cell r="F80" t="str">
            <v>TT</v>
          </cell>
          <cell r="K80">
            <v>15000</v>
          </cell>
          <cell r="L80">
            <v>58200</v>
          </cell>
          <cell r="M80">
            <v>13000</v>
          </cell>
          <cell r="N80">
            <v>50440</v>
          </cell>
          <cell r="O80">
            <v>15000</v>
          </cell>
          <cell r="P80">
            <v>58200</v>
          </cell>
          <cell r="Q80">
            <v>15000</v>
          </cell>
          <cell r="R80">
            <v>58200</v>
          </cell>
          <cell r="S80">
            <v>15000</v>
          </cell>
          <cell r="T80">
            <v>58200</v>
          </cell>
        </row>
        <row r="81">
          <cell r="F81" t="str">
            <v>FS</v>
          </cell>
          <cell r="K81">
            <v>67000</v>
          </cell>
          <cell r="L81">
            <v>56950</v>
          </cell>
          <cell r="M81">
            <v>50000</v>
          </cell>
          <cell r="N81">
            <v>42500</v>
          </cell>
          <cell r="O81">
            <v>67000</v>
          </cell>
          <cell r="P81">
            <v>56950</v>
          </cell>
          <cell r="Q81">
            <v>53000</v>
          </cell>
          <cell r="R81">
            <v>45050</v>
          </cell>
          <cell r="S81">
            <v>40000</v>
          </cell>
          <cell r="T81">
            <v>34000</v>
          </cell>
        </row>
        <row r="82">
          <cell r="F82" t="str">
            <v>TT</v>
          </cell>
          <cell r="K82">
            <v>5400</v>
          </cell>
          <cell r="L82">
            <v>27432</v>
          </cell>
          <cell r="M82">
            <v>8000</v>
          </cell>
          <cell r="N82">
            <v>40640</v>
          </cell>
          <cell r="O82">
            <v>5400</v>
          </cell>
          <cell r="P82">
            <v>27432</v>
          </cell>
          <cell r="Q82">
            <v>3300</v>
          </cell>
          <cell r="R82">
            <v>16764</v>
          </cell>
          <cell r="S82">
            <v>3000</v>
          </cell>
          <cell r="T82">
            <v>15240</v>
          </cell>
        </row>
        <row r="83">
          <cell r="F83" t="str">
            <v>TT</v>
          </cell>
          <cell r="K83">
            <v>2800</v>
          </cell>
          <cell r="L83">
            <v>15204</v>
          </cell>
          <cell r="M83">
            <v>4500</v>
          </cell>
          <cell r="N83">
            <v>24435</v>
          </cell>
          <cell r="O83">
            <v>2800</v>
          </cell>
          <cell r="P83">
            <v>15204</v>
          </cell>
          <cell r="Q83">
            <v>1500</v>
          </cell>
          <cell r="R83">
            <v>8145</v>
          </cell>
          <cell r="S83">
            <v>1500</v>
          </cell>
          <cell r="T83">
            <v>8145</v>
          </cell>
        </row>
        <row r="84">
          <cell r="F84" t="str">
            <v>FL</v>
          </cell>
          <cell r="K84">
            <v>60000</v>
          </cell>
          <cell r="L84">
            <v>250200</v>
          </cell>
          <cell r="M84">
            <v>50000</v>
          </cell>
          <cell r="N84">
            <v>208500</v>
          </cell>
          <cell r="O84">
            <v>60000</v>
          </cell>
          <cell r="P84">
            <v>250200</v>
          </cell>
          <cell r="Q84">
            <v>50000</v>
          </cell>
          <cell r="R84">
            <v>208500</v>
          </cell>
          <cell r="S84">
            <v>35000</v>
          </cell>
          <cell r="T84">
            <v>145950</v>
          </cell>
        </row>
        <row r="85">
          <cell r="F85" t="str">
            <v>TT</v>
          </cell>
          <cell r="K85">
            <v>30000</v>
          </cell>
          <cell r="L85">
            <v>15000</v>
          </cell>
          <cell r="M85">
            <v>23000</v>
          </cell>
          <cell r="N85">
            <v>11500</v>
          </cell>
          <cell r="O85">
            <v>30000</v>
          </cell>
          <cell r="P85">
            <v>15000</v>
          </cell>
          <cell r="Q85">
            <v>30000</v>
          </cell>
          <cell r="R85">
            <v>15000</v>
          </cell>
          <cell r="S85">
            <v>30000</v>
          </cell>
          <cell r="T85">
            <v>15000</v>
          </cell>
        </row>
        <row r="86">
          <cell r="F86" t="str">
            <v>TT</v>
          </cell>
          <cell r="K86">
            <v>43000</v>
          </cell>
          <cell r="L86">
            <v>31820</v>
          </cell>
          <cell r="M86">
            <v>41000</v>
          </cell>
          <cell r="N86">
            <v>30340</v>
          </cell>
          <cell r="O86">
            <v>43000</v>
          </cell>
          <cell r="P86">
            <v>31820</v>
          </cell>
          <cell r="Q86">
            <v>40000</v>
          </cell>
          <cell r="R86">
            <v>29600</v>
          </cell>
          <cell r="S86">
            <v>40000</v>
          </cell>
          <cell r="T86">
            <v>29600</v>
          </cell>
        </row>
        <row r="87">
          <cell r="F87" t="str">
            <v>SS</v>
          </cell>
          <cell r="K87">
            <v>56000</v>
          </cell>
          <cell r="L87">
            <v>14560</v>
          </cell>
          <cell r="M87">
            <v>45000</v>
          </cell>
          <cell r="N87">
            <v>11700</v>
          </cell>
          <cell r="O87">
            <v>56000</v>
          </cell>
          <cell r="P87">
            <v>14560</v>
          </cell>
          <cell r="Q87">
            <v>40000</v>
          </cell>
          <cell r="R87">
            <v>10400</v>
          </cell>
          <cell r="S87">
            <v>32000</v>
          </cell>
          <cell r="T87">
            <v>8320</v>
          </cell>
        </row>
        <row r="88">
          <cell r="F88" t="str">
            <v>SS</v>
          </cell>
          <cell r="K88">
            <v>60000</v>
          </cell>
          <cell r="L88">
            <v>9000</v>
          </cell>
          <cell r="M88">
            <v>40000</v>
          </cell>
          <cell r="N88">
            <v>6000</v>
          </cell>
          <cell r="O88">
            <v>60000</v>
          </cell>
          <cell r="P88">
            <v>9000</v>
          </cell>
          <cell r="Q88">
            <v>50000</v>
          </cell>
          <cell r="R88">
            <v>7500</v>
          </cell>
          <cell r="S88">
            <v>50000</v>
          </cell>
          <cell r="T88">
            <v>7500</v>
          </cell>
        </row>
        <row r="89">
          <cell r="F89" t="str">
            <v>SS</v>
          </cell>
          <cell r="K89">
            <v>4600</v>
          </cell>
          <cell r="L89">
            <v>1472</v>
          </cell>
          <cell r="M89">
            <v>5000</v>
          </cell>
          <cell r="N89">
            <v>1600</v>
          </cell>
          <cell r="O89">
            <v>4600</v>
          </cell>
          <cell r="P89">
            <v>1472</v>
          </cell>
          <cell r="Q89">
            <v>5000</v>
          </cell>
          <cell r="R89">
            <v>1600</v>
          </cell>
          <cell r="S89">
            <v>6000</v>
          </cell>
          <cell r="T89">
            <v>1920</v>
          </cell>
        </row>
        <row r="90">
          <cell r="F90" t="str">
            <v>SS</v>
          </cell>
          <cell r="K90">
            <v>70000</v>
          </cell>
          <cell r="L90">
            <v>7700</v>
          </cell>
          <cell r="M90">
            <v>60000</v>
          </cell>
          <cell r="N90">
            <v>6600</v>
          </cell>
          <cell r="O90">
            <v>70000</v>
          </cell>
          <cell r="P90">
            <v>7700</v>
          </cell>
          <cell r="Q90">
            <v>60000</v>
          </cell>
          <cell r="R90">
            <v>6600</v>
          </cell>
          <cell r="S90">
            <v>60000</v>
          </cell>
          <cell r="T90">
            <v>6600</v>
          </cell>
        </row>
        <row r="91">
          <cell r="F91" t="str">
            <v>SS</v>
          </cell>
          <cell r="K91">
            <v>140000</v>
          </cell>
          <cell r="L91">
            <v>22400</v>
          </cell>
          <cell r="M91">
            <v>70000</v>
          </cell>
          <cell r="N91">
            <v>11200</v>
          </cell>
          <cell r="O91">
            <v>140000</v>
          </cell>
          <cell r="P91">
            <v>22400</v>
          </cell>
          <cell r="Q91">
            <v>120000</v>
          </cell>
          <cell r="R91">
            <v>19200</v>
          </cell>
          <cell r="S91">
            <v>120000</v>
          </cell>
          <cell r="T91">
            <v>19200</v>
          </cell>
        </row>
        <row r="92">
          <cell r="F92" t="str">
            <v>SS</v>
          </cell>
          <cell r="K92">
            <v>2500</v>
          </cell>
          <cell r="L92">
            <v>1600</v>
          </cell>
          <cell r="M92">
            <v>3000</v>
          </cell>
          <cell r="N92">
            <v>1920</v>
          </cell>
          <cell r="O92">
            <v>2500</v>
          </cell>
          <cell r="P92">
            <v>1600</v>
          </cell>
          <cell r="Q92">
            <v>2500</v>
          </cell>
          <cell r="R92">
            <v>1600</v>
          </cell>
          <cell r="S92">
            <v>3100</v>
          </cell>
          <cell r="T92">
            <v>1984</v>
          </cell>
        </row>
        <row r="93">
          <cell r="F93" t="str">
            <v>TT</v>
          </cell>
          <cell r="K93">
            <v>95000</v>
          </cell>
          <cell r="L93">
            <v>368600</v>
          </cell>
          <cell r="M93">
            <v>84000</v>
          </cell>
          <cell r="N93">
            <v>325920</v>
          </cell>
          <cell r="O93">
            <v>95000</v>
          </cell>
          <cell r="P93">
            <v>368600</v>
          </cell>
          <cell r="Q93">
            <v>80000</v>
          </cell>
          <cell r="R93">
            <v>310400</v>
          </cell>
          <cell r="S93">
            <v>80000</v>
          </cell>
          <cell r="T93">
            <v>310400</v>
          </cell>
        </row>
        <row r="94">
          <cell r="F94" t="str">
            <v>SS</v>
          </cell>
          <cell r="K94">
            <v>70000</v>
          </cell>
          <cell r="L94">
            <v>11900</v>
          </cell>
          <cell r="M94">
            <v>67000</v>
          </cell>
          <cell r="N94">
            <v>11390</v>
          </cell>
          <cell r="O94">
            <v>70000</v>
          </cell>
          <cell r="P94">
            <v>11900</v>
          </cell>
          <cell r="Q94">
            <v>60000</v>
          </cell>
          <cell r="R94">
            <v>10200</v>
          </cell>
          <cell r="S94">
            <v>40000</v>
          </cell>
          <cell r="T94">
            <v>6800.0000000000009</v>
          </cell>
        </row>
        <row r="95">
          <cell r="F95" t="str">
            <v>LS</v>
          </cell>
          <cell r="K95">
            <v>14000</v>
          </cell>
          <cell r="L95">
            <v>157080</v>
          </cell>
          <cell r="M95">
            <v>10000</v>
          </cell>
          <cell r="N95">
            <v>112200</v>
          </cell>
          <cell r="O95">
            <v>14000</v>
          </cell>
          <cell r="P95">
            <v>157080</v>
          </cell>
          <cell r="Q95">
            <v>12000</v>
          </cell>
          <cell r="R95">
            <v>134640</v>
          </cell>
          <cell r="S95">
            <v>11000</v>
          </cell>
          <cell r="T95">
            <v>123420</v>
          </cell>
        </row>
        <row r="96">
          <cell r="F96" t="str">
            <v>LS</v>
          </cell>
          <cell r="K96">
            <v>14000</v>
          </cell>
          <cell r="L96">
            <v>177800</v>
          </cell>
          <cell r="M96">
            <v>10000</v>
          </cell>
          <cell r="N96">
            <v>127000</v>
          </cell>
          <cell r="O96">
            <v>14000</v>
          </cell>
          <cell r="P96">
            <v>177800</v>
          </cell>
          <cell r="Q96">
            <v>12000</v>
          </cell>
          <cell r="R96">
            <v>152400</v>
          </cell>
          <cell r="S96">
            <v>11000</v>
          </cell>
          <cell r="T96">
            <v>139700</v>
          </cell>
        </row>
        <row r="97">
          <cell r="F97" t="str">
            <v>SS</v>
          </cell>
          <cell r="K97">
            <v>14000</v>
          </cell>
          <cell r="L97">
            <v>121380</v>
          </cell>
          <cell r="M97">
            <v>10500</v>
          </cell>
          <cell r="N97">
            <v>91035</v>
          </cell>
          <cell r="O97">
            <v>14000</v>
          </cell>
          <cell r="P97">
            <v>121380</v>
          </cell>
          <cell r="Q97">
            <v>12000</v>
          </cell>
          <cell r="R97">
            <v>104040</v>
          </cell>
          <cell r="S97">
            <v>11000</v>
          </cell>
          <cell r="T97">
            <v>95370</v>
          </cell>
        </row>
        <row r="98">
          <cell r="F98" t="str">
            <v>LS</v>
          </cell>
          <cell r="K98">
            <v>3500</v>
          </cell>
          <cell r="L98">
            <v>38045</v>
          </cell>
          <cell r="M98">
            <v>6500</v>
          </cell>
          <cell r="N98">
            <v>70655</v>
          </cell>
          <cell r="O98">
            <v>3500</v>
          </cell>
          <cell r="P98">
            <v>38045</v>
          </cell>
          <cell r="Q98">
            <v>5000</v>
          </cell>
          <cell r="R98">
            <v>54349.999999999993</v>
          </cell>
          <cell r="S98">
            <v>3000</v>
          </cell>
          <cell r="T98">
            <v>32609.999999999996</v>
          </cell>
        </row>
        <row r="99">
          <cell r="F99" t="str">
            <v>SS</v>
          </cell>
          <cell r="K99">
            <v>1500</v>
          </cell>
          <cell r="L99">
            <v>14505</v>
          </cell>
          <cell r="M99">
            <v>4000</v>
          </cell>
          <cell r="N99">
            <v>38680</v>
          </cell>
          <cell r="O99">
            <v>1500</v>
          </cell>
          <cell r="P99">
            <v>14505</v>
          </cell>
          <cell r="Q99">
            <v>5500</v>
          </cell>
          <cell r="R99">
            <v>53185</v>
          </cell>
          <cell r="S99">
            <v>5500</v>
          </cell>
          <cell r="T99">
            <v>53185</v>
          </cell>
        </row>
        <row r="100">
          <cell r="F100" t="str">
            <v>TT</v>
          </cell>
          <cell r="K100">
            <v>90000</v>
          </cell>
          <cell r="L100">
            <v>429300</v>
          </cell>
          <cell r="M100">
            <v>50000</v>
          </cell>
          <cell r="N100">
            <v>238499.99999999997</v>
          </cell>
          <cell r="O100">
            <v>90000</v>
          </cell>
          <cell r="P100">
            <v>429299.99999999994</v>
          </cell>
          <cell r="Q100">
            <v>50000</v>
          </cell>
          <cell r="R100">
            <v>238499.99999999997</v>
          </cell>
          <cell r="S100">
            <v>86000</v>
          </cell>
          <cell r="T100">
            <v>410219.99999999994</v>
          </cell>
        </row>
        <row r="101">
          <cell r="F101" t="str">
            <v>TT</v>
          </cell>
          <cell r="K101">
            <v>482000</v>
          </cell>
          <cell r="L101">
            <v>2144900</v>
          </cell>
          <cell r="M101">
            <v>400000</v>
          </cell>
          <cell r="N101">
            <v>1780000</v>
          </cell>
          <cell r="O101">
            <v>482000</v>
          </cell>
          <cell r="P101">
            <v>2144900</v>
          </cell>
          <cell r="Q101">
            <v>400000</v>
          </cell>
          <cell r="R101">
            <v>1780000</v>
          </cell>
          <cell r="S101">
            <v>400000</v>
          </cell>
          <cell r="T101">
            <v>1780000</v>
          </cell>
        </row>
        <row r="102">
          <cell r="F102" t="str">
            <v>FS</v>
          </cell>
          <cell r="K102">
            <v>33000</v>
          </cell>
          <cell r="L102">
            <v>15840</v>
          </cell>
          <cell r="M102">
            <v>35000</v>
          </cell>
          <cell r="N102">
            <v>16800</v>
          </cell>
          <cell r="O102">
            <v>33000</v>
          </cell>
          <cell r="P102">
            <v>15840</v>
          </cell>
          <cell r="Q102">
            <v>30000</v>
          </cell>
          <cell r="R102">
            <v>14400</v>
          </cell>
          <cell r="S102">
            <v>24000</v>
          </cell>
          <cell r="T102">
            <v>11520</v>
          </cell>
        </row>
        <row r="103">
          <cell r="F103" t="str">
            <v>FS</v>
          </cell>
          <cell r="K103">
            <v>344000</v>
          </cell>
          <cell r="L103">
            <v>264880</v>
          </cell>
          <cell r="M103">
            <v>200000</v>
          </cell>
          <cell r="N103">
            <v>154000</v>
          </cell>
          <cell r="O103">
            <v>344000</v>
          </cell>
          <cell r="P103">
            <v>264880</v>
          </cell>
          <cell r="Q103">
            <v>260000</v>
          </cell>
          <cell r="R103">
            <v>200200</v>
          </cell>
          <cell r="S103">
            <v>300000</v>
          </cell>
          <cell r="T103">
            <v>231000</v>
          </cell>
        </row>
        <row r="104">
          <cell r="F104" t="str">
            <v>FM</v>
          </cell>
          <cell r="K104">
            <v>3000</v>
          </cell>
          <cell r="L104">
            <v>1410</v>
          </cell>
          <cell r="M104">
            <v>3000</v>
          </cell>
          <cell r="N104">
            <v>1410</v>
          </cell>
          <cell r="O104">
            <v>3000</v>
          </cell>
          <cell r="P104">
            <v>1410</v>
          </cell>
          <cell r="Q104">
            <v>2000</v>
          </cell>
          <cell r="R104">
            <v>940</v>
          </cell>
          <cell r="S104">
            <v>3500</v>
          </cell>
          <cell r="T104">
            <v>1645</v>
          </cell>
        </row>
        <row r="105">
          <cell r="F105" t="str">
            <v>FM</v>
          </cell>
          <cell r="K105">
            <v>300000</v>
          </cell>
          <cell r="L105">
            <v>192000</v>
          </cell>
          <cell r="M105">
            <v>200000</v>
          </cell>
          <cell r="N105">
            <v>128000</v>
          </cell>
          <cell r="O105">
            <v>300000</v>
          </cell>
          <cell r="P105">
            <v>192000</v>
          </cell>
          <cell r="Q105">
            <v>130000</v>
          </cell>
          <cell r="R105">
            <v>83200</v>
          </cell>
          <cell r="S105">
            <v>200000</v>
          </cell>
          <cell r="T105">
            <v>128000</v>
          </cell>
        </row>
        <row r="106">
          <cell r="F106" t="str">
            <v>FM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F107" t="str">
            <v>TT</v>
          </cell>
          <cell r="K107">
            <v>60000</v>
          </cell>
          <cell r="L107">
            <v>25800</v>
          </cell>
          <cell r="M107">
            <v>3000</v>
          </cell>
          <cell r="N107">
            <v>1290</v>
          </cell>
          <cell r="O107">
            <v>60000</v>
          </cell>
          <cell r="P107">
            <v>25800</v>
          </cell>
          <cell r="Q107">
            <v>50000</v>
          </cell>
          <cell r="R107">
            <v>21500</v>
          </cell>
          <cell r="S107">
            <v>50000</v>
          </cell>
          <cell r="T107">
            <v>21500</v>
          </cell>
        </row>
        <row r="108">
          <cell r="F108" t="str">
            <v>TT</v>
          </cell>
          <cell r="K108">
            <v>52000</v>
          </cell>
          <cell r="L108">
            <v>19760</v>
          </cell>
          <cell r="M108">
            <v>4000</v>
          </cell>
          <cell r="N108">
            <v>1520</v>
          </cell>
          <cell r="O108">
            <v>52000</v>
          </cell>
          <cell r="P108">
            <v>19760</v>
          </cell>
          <cell r="Q108">
            <v>50000</v>
          </cell>
          <cell r="R108">
            <v>19000</v>
          </cell>
          <cell r="S108">
            <v>50000</v>
          </cell>
          <cell r="T108">
            <v>19000</v>
          </cell>
        </row>
        <row r="109">
          <cell r="K109">
            <v>2805193</v>
          </cell>
          <cell r="L109">
            <v>5648732.9699999997</v>
          </cell>
          <cell r="M109">
            <v>2141803</v>
          </cell>
          <cell r="N109">
            <v>4607125.42</v>
          </cell>
          <cell r="O109">
            <v>2805193</v>
          </cell>
          <cell r="P109">
            <v>5648732.9699999997</v>
          </cell>
          <cell r="Q109">
            <v>2236820</v>
          </cell>
          <cell r="R109">
            <v>4632259.3</v>
          </cell>
          <cell r="S109">
            <v>2319589</v>
          </cell>
          <cell r="T109">
            <v>4781095.42</v>
          </cell>
        </row>
        <row r="110">
          <cell r="F110" t="str">
            <v>FM</v>
          </cell>
          <cell r="K110">
            <v>4000</v>
          </cell>
          <cell r="L110">
            <v>24400</v>
          </cell>
          <cell r="M110">
            <v>5000</v>
          </cell>
          <cell r="N110">
            <v>30500</v>
          </cell>
          <cell r="O110">
            <v>4000</v>
          </cell>
          <cell r="P110">
            <v>24400</v>
          </cell>
          <cell r="Q110">
            <v>3000</v>
          </cell>
          <cell r="R110">
            <v>18300</v>
          </cell>
          <cell r="S110">
            <v>3200</v>
          </cell>
          <cell r="T110">
            <v>19520</v>
          </cell>
        </row>
        <row r="111">
          <cell r="F111" t="str">
            <v>TT</v>
          </cell>
          <cell r="K111">
            <v>98000</v>
          </cell>
          <cell r="L111">
            <v>112700</v>
          </cell>
          <cell r="M111">
            <v>70000</v>
          </cell>
          <cell r="N111">
            <v>80500</v>
          </cell>
          <cell r="O111">
            <v>98000</v>
          </cell>
          <cell r="P111">
            <v>112699.99999999999</v>
          </cell>
          <cell r="Q111">
            <v>80000</v>
          </cell>
          <cell r="R111">
            <v>92000</v>
          </cell>
          <cell r="S111">
            <v>70000</v>
          </cell>
          <cell r="T111">
            <v>80500</v>
          </cell>
        </row>
        <row r="112">
          <cell r="F112" t="str">
            <v>TT</v>
          </cell>
          <cell r="K112">
            <v>50000</v>
          </cell>
          <cell r="L112">
            <v>39500</v>
          </cell>
          <cell r="M112">
            <v>35000</v>
          </cell>
          <cell r="N112">
            <v>27650</v>
          </cell>
          <cell r="O112">
            <v>50000</v>
          </cell>
          <cell r="P112">
            <v>39500</v>
          </cell>
          <cell r="Q112">
            <v>40000</v>
          </cell>
          <cell r="R112">
            <v>31600</v>
          </cell>
          <cell r="S112">
            <v>40000</v>
          </cell>
          <cell r="T112">
            <v>31600</v>
          </cell>
        </row>
        <row r="113">
          <cell r="F113" t="str">
            <v>TT</v>
          </cell>
          <cell r="K113">
            <v>4000</v>
          </cell>
          <cell r="L113">
            <v>19480</v>
          </cell>
          <cell r="M113">
            <v>5000</v>
          </cell>
          <cell r="N113">
            <v>24350</v>
          </cell>
          <cell r="O113">
            <v>4000</v>
          </cell>
          <cell r="P113">
            <v>19480</v>
          </cell>
          <cell r="Q113">
            <v>2600</v>
          </cell>
          <cell r="R113">
            <v>12662</v>
          </cell>
          <cell r="S113">
            <v>3600</v>
          </cell>
          <cell r="T113">
            <v>17532</v>
          </cell>
        </row>
        <row r="114">
          <cell r="F114" t="str">
            <v>TT</v>
          </cell>
          <cell r="K114">
            <v>30000</v>
          </cell>
          <cell r="L114">
            <v>141600</v>
          </cell>
          <cell r="M114">
            <v>20000</v>
          </cell>
          <cell r="N114">
            <v>94400</v>
          </cell>
          <cell r="O114">
            <v>30000</v>
          </cell>
          <cell r="P114">
            <v>141600</v>
          </cell>
          <cell r="Q114">
            <v>25000</v>
          </cell>
          <cell r="R114">
            <v>118000</v>
          </cell>
          <cell r="S114">
            <v>25000</v>
          </cell>
          <cell r="T114">
            <v>118000</v>
          </cell>
        </row>
        <row r="115">
          <cell r="K115">
            <v>186000</v>
          </cell>
          <cell r="L115">
            <v>337680</v>
          </cell>
          <cell r="M115">
            <v>135000</v>
          </cell>
          <cell r="N115">
            <v>257400</v>
          </cell>
          <cell r="O115">
            <v>186000</v>
          </cell>
          <cell r="P115">
            <v>337680</v>
          </cell>
          <cell r="Q115">
            <v>150600</v>
          </cell>
          <cell r="R115">
            <v>272562</v>
          </cell>
          <cell r="S115">
            <v>141800</v>
          </cell>
          <cell r="T115">
            <v>267152</v>
          </cell>
        </row>
        <row r="116">
          <cell r="F116" t="str">
            <v>TT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T116">
            <v>0</v>
          </cell>
        </row>
        <row r="117"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F118" t="str">
            <v>SS</v>
          </cell>
          <cell r="K118">
            <v>10000</v>
          </cell>
          <cell r="L118">
            <v>3000</v>
          </cell>
          <cell r="M118">
            <v>10000</v>
          </cell>
          <cell r="N118">
            <v>3000</v>
          </cell>
          <cell r="O118">
            <v>10000</v>
          </cell>
          <cell r="P118">
            <v>3000</v>
          </cell>
          <cell r="Q118">
            <v>10000</v>
          </cell>
          <cell r="R118">
            <v>3000</v>
          </cell>
          <cell r="S118">
            <v>10000</v>
          </cell>
          <cell r="T118">
            <v>3000</v>
          </cell>
        </row>
        <row r="119">
          <cell r="F119" t="str">
            <v>SS</v>
          </cell>
          <cell r="K119">
            <v>10000</v>
          </cell>
          <cell r="L119">
            <v>7500</v>
          </cell>
          <cell r="M119">
            <v>10000</v>
          </cell>
          <cell r="N119">
            <v>7500</v>
          </cell>
          <cell r="O119">
            <v>10000</v>
          </cell>
          <cell r="P119">
            <v>7500</v>
          </cell>
          <cell r="Q119">
            <v>10000</v>
          </cell>
          <cell r="R119">
            <v>7500</v>
          </cell>
          <cell r="S119">
            <v>10000</v>
          </cell>
          <cell r="T119">
            <v>7500</v>
          </cell>
        </row>
        <row r="120">
          <cell r="F120" t="str">
            <v>SS</v>
          </cell>
          <cell r="K120">
            <v>10000</v>
          </cell>
          <cell r="L120">
            <v>7500</v>
          </cell>
          <cell r="M120">
            <v>10000</v>
          </cell>
          <cell r="N120">
            <v>7500</v>
          </cell>
          <cell r="O120">
            <v>10000</v>
          </cell>
          <cell r="P120">
            <v>7500</v>
          </cell>
          <cell r="Q120">
            <v>10000</v>
          </cell>
          <cell r="R120">
            <v>7500</v>
          </cell>
          <cell r="S120">
            <v>10000</v>
          </cell>
          <cell r="T120">
            <v>7500</v>
          </cell>
        </row>
        <row r="121">
          <cell r="F121" t="str">
            <v>LS</v>
          </cell>
          <cell r="K121">
            <v>10000</v>
          </cell>
          <cell r="L121">
            <v>33500</v>
          </cell>
          <cell r="M121">
            <v>10000</v>
          </cell>
          <cell r="N121">
            <v>33500</v>
          </cell>
          <cell r="O121">
            <v>10000</v>
          </cell>
          <cell r="P121">
            <v>33500</v>
          </cell>
          <cell r="Q121">
            <v>10000</v>
          </cell>
          <cell r="R121">
            <v>33500</v>
          </cell>
          <cell r="S121">
            <v>10000</v>
          </cell>
          <cell r="T121">
            <v>33500</v>
          </cell>
        </row>
        <row r="122">
          <cell r="K122">
            <v>40000</v>
          </cell>
          <cell r="L122">
            <v>51500</v>
          </cell>
          <cell r="M122">
            <v>40000</v>
          </cell>
          <cell r="N122">
            <v>51500</v>
          </cell>
          <cell r="O122">
            <v>40000</v>
          </cell>
          <cell r="P122">
            <v>51500</v>
          </cell>
          <cell r="Q122">
            <v>40000</v>
          </cell>
          <cell r="R122">
            <v>51500</v>
          </cell>
          <cell r="S122">
            <v>40000</v>
          </cell>
          <cell r="T122">
            <v>51500</v>
          </cell>
        </row>
        <row r="123">
          <cell r="F123" t="str">
            <v>TT</v>
          </cell>
          <cell r="K123">
            <v>130000</v>
          </cell>
          <cell r="L123">
            <v>136500</v>
          </cell>
          <cell r="M123">
            <v>170000</v>
          </cell>
          <cell r="N123">
            <v>178500</v>
          </cell>
          <cell r="O123">
            <v>150000</v>
          </cell>
          <cell r="P123">
            <v>157500</v>
          </cell>
          <cell r="Q123">
            <v>130000</v>
          </cell>
          <cell r="R123">
            <v>136500</v>
          </cell>
          <cell r="S123">
            <v>120000</v>
          </cell>
          <cell r="T123">
            <v>126000</v>
          </cell>
        </row>
        <row r="124">
          <cell r="K124">
            <v>130000</v>
          </cell>
          <cell r="L124">
            <v>136500</v>
          </cell>
          <cell r="M124">
            <v>170000</v>
          </cell>
          <cell r="N124">
            <v>178500</v>
          </cell>
          <cell r="O124">
            <v>150000</v>
          </cell>
          <cell r="P124">
            <v>157500</v>
          </cell>
          <cell r="Q124">
            <v>130000</v>
          </cell>
          <cell r="R124">
            <v>136500</v>
          </cell>
          <cell r="S124">
            <v>120000</v>
          </cell>
          <cell r="T124">
            <v>126000</v>
          </cell>
        </row>
        <row r="125">
          <cell r="F125" t="str">
            <v>SS</v>
          </cell>
          <cell r="K125">
            <v>60000</v>
          </cell>
          <cell r="L125">
            <v>56400</v>
          </cell>
          <cell r="M125">
            <v>80000</v>
          </cell>
          <cell r="N125">
            <v>75200</v>
          </cell>
          <cell r="O125">
            <v>50000</v>
          </cell>
          <cell r="P125">
            <v>47000</v>
          </cell>
          <cell r="Q125">
            <v>70000</v>
          </cell>
          <cell r="R125">
            <v>65800</v>
          </cell>
          <cell r="S125">
            <v>60000</v>
          </cell>
          <cell r="T125">
            <v>56400</v>
          </cell>
        </row>
        <row r="126">
          <cell r="K126">
            <v>60000</v>
          </cell>
          <cell r="L126">
            <v>56400</v>
          </cell>
          <cell r="M126">
            <v>80000</v>
          </cell>
          <cell r="N126">
            <v>75200</v>
          </cell>
          <cell r="O126">
            <v>50000</v>
          </cell>
          <cell r="P126">
            <v>47000</v>
          </cell>
          <cell r="Q126">
            <v>70000</v>
          </cell>
          <cell r="R126">
            <v>65800</v>
          </cell>
          <cell r="S126">
            <v>60000</v>
          </cell>
          <cell r="T126">
            <v>56400</v>
          </cell>
        </row>
        <row r="127">
          <cell r="F127" t="str">
            <v>SS</v>
          </cell>
          <cell r="K127">
            <v>8500</v>
          </cell>
          <cell r="L127">
            <v>8500</v>
          </cell>
          <cell r="M127">
            <v>6200</v>
          </cell>
          <cell r="N127">
            <v>6200</v>
          </cell>
          <cell r="O127">
            <v>8800</v>
          </cell>
          <cell r="P127">
            <v>8800</v>
          </cell>
          <cell r="Q127">
            <v>5700</v>
          </cell>
          <cell r="R127">
            <v>5700</v>
          </cell>
          <cell r="S127">
            <v>5700</v>
          </cell>
          <cell r="T127">
            <v>5700</v>
          </cell>
        </row>
        <row r="128">
          <cell r="F128" t="str">
            <v>SS</v>
          </cell>
          <cell r="K128">
            <v>8500</v>
          </cell>
          <cell r="L128">
            <v>12325</v>
          </cell>
          <cell r="M128">
            <v>88000</v>
          </cell>
          <cell r="N128">
            <v>127600</v>
          </cell>
          <cell r="O128">
            <v>101000</v>
          </cell>
          <cell r="P128">
            <v>146450</v>
          </cell>
          <cell r="Q128">
            <v>97000</v>
          </cell>
          <cell r="R128">
            <v>140650</v>
          </cell>
          <cell r="S128">
            <v>97000</v>
          </cell>
          <cell r="T128">
            <v>140650</v>
          </cell>
        </row>
        <row r="129">
          <cell r="F129" t="str">
            <v>SS</v>
          </cell>
          <cell r="K129">
            <v>60000</v>
          </cell>
          <cell r="L129">
            <v>51000</v>
          </cell>
          <cell r="M129">
            <v>64000</v>
          </cell>
          <cell r="N129">
            <v>54400</v>
          </cell>
          <cell r="O129">
            <v>84000</v>
          </cell>
          <cell r="P129">
            <v>71400</v>
          </cell>
          <cell r="Q129">
            <v>64000</v>
          </cell>
          <cell r="R129">
            <v>54400</v>
          </cell>
          <cell r="S129">
            <v>64000</v>
          </cell>
          <cell r="T129">
            <v>54400</v>
          </cell>
        </row>
        <row r="130">
          <cell r="F130" t="str">
            <v>SS</v>
          </cell>
          <cell r="K130">
            <v>12000</v>
          </cell>
          <cell r="L130">
            <v>12000</v>
          </cell>
          <cell r="M130">
            <v>6300</v>
          </cell>
          <cell r="N130">
            <v>6300</v>
          </cell>
          <cell r="O130">
            <v>87000</v>
          </cell>
          <cell r="P130">
            <v>87000</v>
          </cell>
          <cell r="Q130">
            <v>5600</v>
          </cell>
          <cell r="R130">
            <v>5600</v>
          </cell>
          <cell r="S130">
            <v>5600</v>
          </cell>
          <cell r="T130">
            <v>5600</v>
          </cell>
        </row>
        <row r="131">
          <cell r="F131" t="str">
            <v>SS</v>
          </cell>
          <cell r="K131">
            <v>29000</v>
          </cell>
          <cell r="L131">
            <v>30450</v>
          </cell>
          <cell r="M131">
            <v>32500</v>
          </cell>
          <cell r="N131">
            <v>34125</v>
          </cell>
          <cell r="O131">
            <v>40000</v>
          </cell>
          <cell r="P131">
            <v>42000</v>
          </cell>
          <cell r="Q131">
            <v>30000</v>
          </cell>
          <cell r="R131">
            <v>31500</v>
          </cell>
          <cell r="S131">
            <v>30000</v>
          </cell>
          <cell r="T131">
            <v>31500</v>
          </cell>
        </row>
        <row r="132">
          <cell r="F132" t="str">
            <v>SS</v>
          </cell>
          <cell r="K132">
            <v>16000</v>
          </cell>
          <cell r="L132">
            <v>33600</v>
          </cell>
          <cell r="M132">
            <v>18000</v>
          </cell>
          <cell r="N132">
            <v>37800</v>
          </cell>
          <cell r="O132">
            <v>20000</v>
          </cell>
          <cell r="P132">
            <v>42000</v>
          </cell>
          <cell r="Q132">
            <v>21000</v>
          </cell>
          <cell r="R132">
            <v>44100</v>
          </cell>
          <cell r="S132">
            <v>21000</v>
          </cell>
          <cell r="T132">
            <v>44100</v>
          </cell>
        </row>
        <row r="133">
          <cell r="F133" t="str">
            <v>SS</v>
          </cell>
          <cell r="K133">
            <v>8500</v>
          </cell>
          <cell r="L133">
            <v>10200</v>
          </cell>
          <cell r="M133">
            <v>6300</v>
          </cell>
          <cell r="N133">
            <v>7560</v>
          </cell>
          <cell r="O133">
            <v>8700</v>
          </cell>
          <cell r="P133">
            <v>10440</v>
          </cell>
          <cell r="Q133">
            <v>5600</v>
          </cell>
          <cell r="R133">
            <v>6720</v>
          </cell>
          <cell r="S133">
            <v>5600</v>
          </cell>
          <cell r="T133">
            <v>6720</v>
          </cell>
        </row>
        <row r="134">
          <cell r="F134" t="str">
            <v>SS</v>
          </cell>
          <cell r="K134">
            <v>31000</v>
          </cell>
          <cell r="L134">
            <v>35650</v>
          </cell>
          <cell r="M134">
            <v>32500</v>
          </cell>
          <cell r="N134">
            <v>37375</v>
          </cell>
          <cell r="O134">
            <v>40000</v>
          </cell>
          <cell r="P134">
            <v>46000</v>
          </cell>
          <cell r="Q134">
            <v>29500</v>
          </cell>
          <cell r="R134">
            <v>33925</v>
          </cell>
          <cell r="S134">
            <v>29500</v>
          </cell>
          <cell r="T134">
            <v>33925</v>
          </cell>
        </row>
        <row r="135">
          <cell r="F135" t="str">
            <v>TT</v>
          </cell>
          <cell r="K135">
            <v>140000</v>
          </cell>
          <cell r="L135">
            <v>105000</v>
          </cell>
          <cell r="M135">
            <v>111000</v>
          </cell>
          <cell r="N135">
            <v>83250</v>
          </cell>
          <cell r="O135">
            <v>135000</v>
          </cell>
          <cell r="P135">
            <v>101250</v>
          </cell>
          <cell r="Q135">
            <v>105000</v>
          </cell>
          <cell r="R135">
            <v>78750</v>
          </cell>
          <cell r="S135">
            <v>105000</v>
          </cell>
          <cell r="T135">
            <v>78750</v>
          </cell>
        </row>
        <row r="136">
          <cell r="F136" t="str">
            <v>TT</v>
          </cell>
          <cell r="K136">
            <v>65000</v>
          </cell>
          <cell r="L136">
            <v>50050</v>
          </cell>
          <cell r="M136">
            <v>57000</v>
          </cell>
          <cell r="N136">
            <v>43890</v>
          </cell>
          <cell r="O136">
            <v>66000</v>
          </cell>
          <cell r="P136">
            <v>50820</v>
          </cell>
          <cell r="Q136">
            <v>54000</v>
          </cell>
          <cell r="R136">
            <v>41580</v>
          </cell>
          <cell r="S136">
            <v>54000</v>
          </cell>
          <cell r="T136">
            <v>41580</v>
          </cell>
        </row>
        <row r="137">
          <cell r="F137" t="str">
            <v>SS</v>
          </cell>
          <cell r="K137">
            <v>60000</v>
          </cell>
          <cell r="L137">
            <v>24000</v>
          </cell>
          <cell r="M137">
            <v>60000</v>
          </cell>
          <cell r="N137">
            <v>24000</v>
          </cell>
          <cell r="O137">
            <v>65000</v>
          </cell>
          <cell r="P137">
            <v>26000</v>
          </cell>
          <cell r="Q137">
            <v>50000</v>
          </cell>
          <cell r="R137">
            <v>20000</v>
          </cell>
          <cell r="S137">
            <v>50000</v>
          </cell>
          <cell r="T137">
            <v>20000</v>
          </cell>
        </row>
        <row r="138">
          <cell r="F138" t="str">
            <v>SS</v>
          </cell>
          <cell r="K138">
            <v>2500</v>
          </cell>
          <cell r="L138">
            <v>1375</v>
          </cell>
          <cell r="M138">
            <v>0</v>
          </cell>
          <cell r="N138">
            <v>0</v>
          </cell>
          <cell r="O138">
            <v>1400</v>
          </cell>
          <cell r="P138">
            <v>770.00000000000011</v>
          </cell>
          <cell r="Q138">
            <v>1400</v>
          </cell>
          <cell r="R138">
            <v>770.00000000000011</v>
          </cell>
          <cell r="S138">
            <v>1400</v>
          </cell>
          <cell r="T138">
            <v>770.00000000000011</v>
          </cell>
        </row>
        <row r="139">
          <cell r="F139" t="str">
            <v>SS</v>
          </cell>
          <cell r="K139">
            <v>47000</v>
          </cell>
          <cell r="L139">
            <v>14100</v>
          </cell>
          <cell r="M139">
            <v>41000</v>
          </cell>
          <cell r="N139">
            <v>12300</v>
          </cell>
          <cell r="O139">
            <v>51000</v>
          </cell>
          <cell r="P139">
            <v>15300</v>
          </cell>
          <cell r="Q139">
            <v>38000</v>
          </cell>
          <cell r="R139">
            <v>11400</v>
          </cell>
          <cell r="S139">
            <v>38000</v>
          </cell>
          <cell r="T139">
            <v>11400</v>
          </cell>
        </row>
        <row r="140">
          <cell r="F140" t="str">
            <v>SS</v>
          </cell>
          <cell r="K140">
            <v>18000</v>
          </cell>
          <cell r="L140">
            <v>18000</v>
          </cell>
          <cell r="M140">
            <v>18000</v>
          </cell>
          <cell r="N140">
            <v>18000</v>
          </cell>
          <cell r="O140">
            <v>20000</v>
          </cell>
          <cell r="P140">
            <v>20000</v>
          </cell>
          <cell r="Q140">
            <v>20000</v>
          </cell>
          <cell r="R140">
            <v>20000</v>
          </cell>
          <cell r="S140">
            <v>20000</v>
          </cell>
          <cell r="T140">
            <v>20000</v>
          </cell>
        </row>
        <row r="141">
          <cell r="F141" t="str">
            <v>SS</v>
          </cell>
          <cell r="K141">
            <v>300</v>
          </cell>
          <cell r="L141">
            <v>534</v>
          </cell>
          <cell r="M141">
            <v>300</v>
          </cell>
          <cell r="N141">
            <v>534</v>
          </cell>
          <cell r="O141">
            <v>400</v>
          </cell>
          <cell r="P141">
            <v>712</v>
          </cell>
          <cell r="Q141">
            <v>300</v>
          </cell>
          <cell r="R141">
            <v>534</v>
          </cell>
          <cell r="S141">
            <v>300</v>
          </cell>
          <cell r="T141">
            <v>534</v>
          </cell>
        </row>
        <row r="142">
          <cell r="F142" t="str">
            <v>SS</v>
          </cell>
          <cell r="K142">
            <v>3000</v>
          </cell>
          <cell r="L142">
            <v>4950</v>
          </cell>
          <cell r="M142">
            <v>4000</v>
          </cell>
          <cell r="N142">
            <v>6600</v>
          </cell>
          <cell r="O142">
            <v>3000</v>
          </cell>
          <cell r="P142">
            <v>4950</v>
          </cell>
          <cell r="Q142">
            <v>3000</v>
          </cell>
          <cell r="R142">
            <v>4950</v>
          </cell>
          <cell r="S142">
            <v>3000</v>
          </cell>
          <cell r="T142">
            <v>4950</v>
          </cell>
        </row>
        <row r="143">
          <cell r="K143">
            <v>509300</v>
          </cell>
          <cell r="L143">
            <v>411734</v>
          </cell>
          <cell r="M143">
            <v>545100</v>
          </cell>
          <cell r="N143">
            <v>499934</v>
          </cell>
          <cell r="O143">
            <v>731300</v>
          </cell>
          <cell r="P143">
            <v>673892</v>
          </cell>
          <cell r="Q143">
            <v>530100</v>
          </cell>
          <cell r="R143">
            <v>500579</v>
          </cell>
          <cell r="S143">
            <v>530100</v>
          </cell>
          <cell r="T143">
            <v>500579</v>
          </cell>
        </row>
        <row r="144">
          <cell r="F144" t="str">
            <v>RV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F145" t="str">
            <v>RV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F146" t="str">
            <v>RV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F147" t="str">
            <v>RV</v>
          </cell>
          <cell r="K147">
            <v>35000</v>
          </cell>
          <cell r="L147">
            <v>164500</v>
          </cell>
          <cell r="M147">
            <v>40000</v>
          </cell>
          <cell r="N147">
            <v>188000</v>
          </cell>
          <cell r="O147">
            <v>35000</v>
          </cell>
          <cell r="P147">
            <v>164500</v>
          </cell>
          <cell r="Q147">
            <v>35000</v>
          </cell>
          <cell r="R147">
            <v>164500</v>
          </cell>
          <cell r="S147">
            <v>35000</v>
          </cell>
          <cell r="T147">
            <v>164500</v>
          </cell>
        </row>
        <row r="148">
          <cell r="K148">
            <v>35000</v>
          </cell>
          <cell r="L148">
            <v>164500</v>
          </cell>
          <cell r="M148">
            <v>40000</v>
          </cell>
          <cell r="N148">
            <v>188000</v>
          </cell>
          <cell r="O148">
            <v>35000</v>
          </cell>
          <cell r="P148">
            <v>164500</v>
          </cell>
          <cell r="Q148">
            <v>35000</v>
          </cell>
          <cell r="R148">
            <v>164500</v>
          </cell>
          <cell r="S148">
            <v>35000</v>
          </cell>
          <cell r="T148">
            <v>164500</v>
          </cell>
        </row>
        <row r="149">
          <cell r="F149" t="str">
            <v>LS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F151" t="str">
            <v>SS</v>
          </cell>
          <cell r="K151">
            <v>20000</v>
          </cell>
          <cell r="L151">
            <v>9400</v>
          </cell>
          <cell r="M151">
            <v>40000</v>
          </cell>
          <cell r="N151">
            <v>18800</v>
          </cell>
          <cell r="O151">
            <v>20000</v>
          </cell>
          <cell r="P151">
            <v>9400</v>
          </cell>
          <cell r="Q151">
            <v>20000</v>
          </cell>
          <cell r="R151">
            <v>9400</v>
          </cell>
          <cell r="S151">
            <v>20000</v>
          </cell>
          <cell r="T151">
            <v>9400</v>
          </cell>
        </row>
        <row r="152">
          <cell r="K152">
            <v>20000</v>
          </cell>
          <cell r="L152">
            <v>9400</v>
          </cell>
          <cell r="M152">
            <v>40000</v>
          </cell>
          <cell r="N152">
            <v>18800</v>
          </cell>
          <cell r="O152">
            <v>20000</v>
          </cell>
          <cell r="P152">
            <v>9400</v>
          </cell>
          <cell r="Q152">
            <v>20000</v>
          </cell>
          <cell r="R152">
            <v>9400</v>
          </cell>
          <cell r="S152">
            <v>20000</v>
          </cell>
          <cell r="T152">
            <v>9400</v>
          </cell>
        </row>
        <row r="153">
          <cell r="F153" t="str">
            <v>HT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F154" t="str">
            <v>HT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F156" t="str">
            <v>FL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F157" t="str">
            <v>FL</v>
          </cell>
          <cell r="K157">
            <v>600</v>
          </cell>
          <cell r="L157">
            <v>2256</v>
          </cell>
          <cell r="M157">
            <v>600</v>
          </cell>
          <cell r="N157">
            <v>2256</v>
          </cell>
          <cell r="O157">
            <v>600</v>
          </cell>
          <cell r="P157">
            <v>2256</v>
          </cell>
          <cell r="Q157">
            <v>1440</v>
          </cell>
          <cell r="R157">
            <v>5414.4</v>
          </cell>
          <cell r="S157">
            <v>840</v>
          </cell>
          <cell r="T157">
            <v>3158.3999999999996</v>
          </cell>
        </row>
        <row r="158">
          <cell r="F158" t="str">
            <v>SR</v>
          </cell>
          <cell r="K158">
            <v>480</v>
          </cell>
          <cell r="L158">
            <v>15672</v>
          </cell>
          <cell r="M158">
            <v>480</v>
          </cell>
          <cell r="N158">
            <v>15672</v>
          </cell>
          <cell r="O158">
            <v>360</v>
          </cell>
          <cell r="P158">
            <v>11754</v>
          </cell>
          <cell r="Q158">
            <v>360</v>
          </cell>
          <cell r="R158">
            <v>11754</v>
          </cell>
          <cell r="S158">
            <v>360</v>
          </cell>
          <cell r="T158">
            <v>11754</v>
          </cell>
        </row>
        <row r="159">
          <cell r="F159" t="str">
            <v>SR</v>
          </cell>
          <cell r="K159">
            <v>8300</v>
          </cell>
          <cell r="L159">
            <v>103086</v>
          </cell>
          <cell r="M159">
            <v>8280</v>
          </cell>
          <cell r="N159">
            <v>102837.6</v>
          </cell>
          <cell r="O159">
            <v>8160</v>
          </cell>
          <cell r="P159">
            <v>101347.2</v>
          </cell>
          <cell r="Q159">
            <v>4080</v>
          </cell>
          <cell r="R159">
            <v>50673.599999999999</v>
          </cell>
          <cell r="S159">
            <v>1800</v>
          </cell>
          <cell r="T159">
            <v>22356</v>
          </cell>
        </row>
        <row r="160">
          <cell r="F160" t="str">
            <v>SR</v>
          </cell>
          <cell r="K160">
            <v>28000</v>
          </cell>
          <cell r="L160">
            <v>427000</v>
          </cell>
          <cell r="M160">
            <v>27960</v>
          </cell>
          <cell r="N160">
            <v>426390</v>
          </cell>
          <cell r="O160">
            <v>32460</v>
          </cell>
          <cell r="P160">
            <v>495015</v>
          </cell>
          <cell r="Q160">
            <v>36540</v>
          </cell>
          <cell r="R160">
            <v>557235</v>
          </cell>
          <cell r="S160">
            <v>35160</v>
          </cell>
          <cell r="T160">
            <v>536190</v>
          </cell>
        </row>
        <row r="161">
          <cell r="F161" t="str">
            <v>SR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240</v>
          </cell>
          <cell r="R161">
            <v>6400.8</v>
          </cell>
          <cell r="S161">
            <v>480</v>
          </cell>
          <cell r="T161">
            <v>12801.6</v>
          </cell>
        </row>
        <row r="162">
          <cell r="F162" t="str">
            <v>SS</v>
          </cell>
          <cell r="K162">
            <v>105000</v>
          </cell>
          <cell r="L162">
            <v>89250</v>
          </cell>
          <cell r="M162">
            <v>105120</v>
          </cell>
          <cell r="N162">
            <v>89352</v>
          </cell>
          <cell r="O162">
            <v>117540</v>
          </cell>
          <cell r="P162">
            <v>99909</v>
          </cell>
          <cell r="Q162">
            <v>116460</v>
          </cell>
          <cell r="R162">
            <v>98991</v>
          </cell>
          <cell r="S162">
            <v>106560</v>
          </cell>
          <cell r="T162">
            <v>90576</v>
          </cell>
        </row>
        <row r="163">
          <cell r="F163" t="str">
            <v>SS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F164" t="str">
            <v>LS</v>
          </cell>
          <cell r="K164">
            <v>56000</v>
          </cell>
          <cell r="L164">
            <v>328160</v>
          </cell>
          <cell r="M164">
            <v>56920</v>
          </cell>
          <cell r="N164">
            <v>333551.2</v>
          </cell>
          <cell r="O164">
            <v>64920</v>
          </cell>
          <cell r="P164">
            <v>380431.2</v>
          </cell>
          <cell r="Q164">
            <v>73800</v>
          </cell>
          <cell r="R164">
            <v>432468</v>
          </cell>
          <cell r="S164">
            <v>71760</v>
          </cell>
          <cell r="T164">
            <v>420513.60000000003</v>
          </cell>
        </row>
        <row r="165">
          <cell r="F165" t="str">
            <v>SS</v>
          </cell>
          <cell r="K165">
            <v>28000</v>
          </cell>
          <cell r="L165">
            <v>140000</v>
          </cell>
          <cell r="M165">
            <v>27960</v>
          </cell>
          <cell r="N165">
            <v>139800</v>
          </cell>
          <cell r="O165">
            <v>32460</v>
          </cell>
          <cell r="P165">
            <v>162300</v>
          </cell>
          <cell r="Q165">
            <v>36780</v>
          </cell>
          <cell r="R165">
            <v>183900</v>
          </cell>
          <cell r="S165">
            <v>35640</v>
          </cell>
          <cell r="T165">
            <v>178200</v>
          </cell>
        </row>
        <row r="166">
          <cell r="F166" t="str">
            <v>LS</v>
          </cell>
          <cell r="K166">
            <v>107000</v>
          </cell>
          <cell r="L166">
            <v>342400</v>
          </cell>
          <cell r="M166">
            <v>106800</v>
          </cell>
          <cell r="N166">
            <v>341760</v>
          </cell>
          <cell r="O166">
            <v>136200</v>
          </cell>
          <cell r="P166">
            <v>435840</v>
          </cell>
          <cell r="Q166">
            <v>123480</v>
          </cell>
          <cell r="R166">
            <v>395136</v>
          </cell>
          <cell r="S166">
            <v>121440</v>
          </cell>
          <cell r="T166">
            <v>388608</v>
          </cell>
        </row>
        <row r="167">
          <cell r="F167" t="str">
            <v>LS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480</v>
          </cell>
          <cell r="R167">
            <v>3840</v>
          </cell>
          <cell r="S167">
            <v>960</v>
          </cell>
          <cell r="T167">
            <v>7680</v>
          </cell>
        </row>
        <row r="168">
          <cell r="F168" t="str">
            <v>LS</v>
          </cell>
          <cell r="K168">
            <v>4000</v>
          </cell>
          <cell r="L168">
            <v>20400</v>
          </cell>
          <cell r="M168">
            <v>3600</v>
          </cell>
          <cell r="N168">
            <v>18360</v>
          </cell>
          <cell r="O168">
            <v>5400</v>
          </cell>
          <cell r="P168">
            <v>27539.999999999996</v>
          </cell>
          <cell r="Q168">
            <v>7200</v>
          </cell>
          <cell r="R168">
            <v>36720</v>
          </cell>
          <cell r="S168">
            <v>5400</v>
          </cell>
          <cell r="T168">
            <v>27539.999999999996</v>
          </cell>
        </row>
        <row r="169">
          <cell r="F169" t="str">
            <v>LS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1200</v>
          </cell>
          <cell r="R169">
            <v>4416</v>
          </cell>
          <cell r="S169">
            <v>480</v>
          </cell>
          <cell r="T169">
            <v>1766.4</v>
          </cell>
        </row>
        <row r="170">
          <cell r="F170" t="str">
            <v>ss</v>
          </cell>
          <cell r="K170">
            <v>108000</v>
          </cell>
          <cell r="L170">
            <v>475200</v>
          </cell>
          <cell r="M170">
            <v>107040</v>
          </cell>
          <cell r="N170">
            <v>470976.00000000006</v>
          </cell>
          <cell r="O170">
            <v>124080</v>
          </cell>
          <cell r="P170">
            <v>545952</v>
          </cell>
          <cell r="Q170">
            <v>138960</v>
          </cell>
          <cell r="R170">
            <v>611424</v>
          </cell>
          <cell r="S170">
            <v>134880</v>
          </cell>
          <cell r="T170">
            <v>593472</v>
          </cell>
        </row>
        <row r="171">
          <cell r="F171" t="str">
            <v>SS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F172" t="str">
            <v>LS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F173" t="str">
            <v>FL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F174" t="str">
            <v>FS</v>
          </cell>
          <cell r="K174">
            <v>27000</v>
          </cell>
          <cell r="L174">
            <v>6480</v>
          </cell>
          <cell r="M174">
            <v>1440</v>
          </cell>
          <cell r="N174">
            <v>345.59999999999997</v>
          </cell>
          <cell r="O174">
            <v>26580</v>
          </cell>
          <cell r="P174">
            <v>6379.2</v>
          </cell>
          <cell r="Q174">
            <v>26580</v>
          </cell>
          <cell r="R174">
            <v>6379.2</v>
          </cell>
          <cell r="S174">
            <v>1080</v>
          </cell>
          <cell r="T174">
            <v>259.2</v>
          </cell>
        </row>
        <row r="175">
          <cell r="F175" t="str">
            <v>TT</v>
          </cell>
          <cell r="K175">
            <v>1440</v>
          </cell>
          <cell r="L175">
            <v>2016</v>
          </cell>
          <cell r="M175">
            <v>1440</v>
          </cell>
          <cell r="N175">
            <v>2015.9999999999998</v>
          </cell>
          <cell r="O175">
            <v>1080</v>
          </cell>
          <cell r="P175">
            <v>1512</v>
          </cell>
          <cell r="Q175">
            <v>1080</v>
          </cell>
          <cell r="R175">
            <v>1512</v>
          </cell>
          <cell r="S175">
            <v>1080</v>
          </cell>
          <cell r="T175">
            <v>1512</v>
          </cell>
        </row>
        <row r="176">
          <cell r="F176" t="str">
            <v>TT</v>
          </cell>
          <cell r="K176">
            <v>106920</v>
          </cell>
          <cell r="L176">
            <v>151826.4</v>
          </cell>
          <cell r="M176">
            <v>106920</v>
          </cell>
          <cell r="N176">
            <v>151826.4</v>
          </cell>
          <cell r="O176">
            <v>119340</v>
          </cell>
          <cell r="P176">
            <v>169462.8</v>
          </cell>
          <cell r="Q176">
            <v>120780</v>
          </cell>
          <cell r="R176">
            <v>171507.6</v>
          </cell>
          <cell r="S176">
            <v>109080</v>
          </cell>
          <cell r="T176">
            <v>154893.6</v>
          </cell>
        </row>
        <row r="177">
          <cell r="F177" t="str">
            <v>ss</v>
          </cell>
          <cell r="K177">
            <v>25500</v>
          </cell>
          <cell r="L177">
            <v>62475</v>
          </cell>
          <cell r="M177">
            <v>100</v>
          </cell>
          <cell r="N177">
            <v>245.00000000000003</v>
          </cell>
          <cell r="O177">
            <v>25500</v>
          </cell>
          <cell r="P177">
            <v>62475.000000000007</v>
          </cell>
          <cell r="Q177">
            <v>25500</v>
          </cell>
          <cell r="R177">
            <v>62475.000000000007</v>
          </cell>
          <cell r="S177">
            <v>0</v>
          </cell>
          <cell r="T177">
            <v>0</v>
          </cell>
        </row>
        <row r="178">
          <cell r="F178" t="str">
            <v>ss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F179" t="str">
            <v>ss</v>
          </cell>
          <cell r="K179">
            <v>34000</v>
          </cell>
          <cell r="L179">
            <v>124100</v>
          </cell>
          <cell r="M179">
            <v>33240</v>
          </cell>
          <cell r="N179">
            <v>121326</v>
          </cell>
          <cell r="O179">
            <v>40380</v>
          </cell>
          <cell r="P179">
            <v>147387</v>
          </cell>
          <cell r="Q179">
            <v>46980</v>
          </cell>
          <cell r="R179">
            <v>171477</v>
          </cell>
          <cell r="S179">
            <v>39120</v>
          </cell>
          <cell r="T179">
            <v>142788</v>
          </cell>
        </row>
        <row r="180">
          <cell r="F180" t="str">
            <v>SS</v>
          </cell>
          <cell r="K180">
            <v>44000</v>
          </cell>
          <cell r="L180">
            <v>106920</v>
          </cell>
          <cell r="M180">
            <v>43800</v>
          </cell>
          <cell r="N180">
            <v>106434</v>
          </cell>
          <cell r="O180">
            <v>42600</v>
          </cell>
          <cell r="P180">
            <v>103518</v>
          </cell>
          <cell r="Q180">
            <v>22200</v>
          </cell>
          <cell r="R180">
            <v>53946</v>
          </cell>
          <cell r="S180">
            <v>10800</v>
          </cell>
          <cell r="T180">
            <v>26244</v>
          </cell>
        </row>
        <row r="181">
          <cell r="F181" t="str">
            <v>SR</v>
          </cell>
          <cell r="K181">
            <v>2000</v>
          </cell>
          <cell r="L181">
            <v>50540</v>
          </cell>
          <cell r="M181">
            <v>1920</v>
          </cell>
          <cell r="N181">
            <v>48518.400000000001</v>
          </cell>
          <cell r="O181">
            <v>1800</v>
          </cell>
          <cell r="P181">
            <v>45486</v>
          </cell>
          <cell r="Q181">
            <v>2880</v>
          </cell>
          <cell r="R181">
            <v>72777.600000000006</v>
          </cell>
          <cell r="S181">
            <v>1800</v>
          </cell>
          <cell r="T181">
            <v>45486</v>
          </cell>
        </row>
        <row r="182">
          <cell r="F182" t="str">
            <v>SR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F183" t="str">
            <v>SR</v>
          </cell>
          <cell r="K183">
            <v>3000</v>
          </cell>
          <cell r="L183">
            <v>14850</v>
          </cell>
          <cell r="M183">
            <v>1200</v>
          </cell>
          <cell r="N183">
            <v>5940</v>
          </cell>
          <cell r="O183">
            <v>3400</v>
          </cell>
          <cell r="P183">
            <v>16830</v>
          </cell>
          <cell r="Q183">
            <v>3600</v>
          </cell>
          <cell r="R183">
            <v>17820</v>
          </cell>
          <cell r="S183">
            <v>3800</v>
          </cell>
          <cell r="T183">
            <v>18810</v>
          </cell>
        </row>
        <row r="184">
          <cell r="F184" t="str">
            <v>SR</v>
          </cell>
          <cell r="K184">
            <v>9900</v>
          </cell>
          <cell r="L184">
            <v>137016</v>
          </cell>
          <cell r="M184">
            <v>5700</v>
          </cell>
          <cell r="N184">
            <v>78888</v>
          </cell>
          <cell r="O184">
            <v>8000</v>
          </cell>
          <cell r="P184">
            <v>110720</v>
          </cell>
          <cell r="Q184">
            <v>7400</v>
          </cell>
          <cell r="R184">
            <v>102416</v>
          </cell>
          <cell r="S184">
            <v>7200</v>
          </cell>
          <cell r="T184">
            <v>99648</v>
          </cell>
        </row>
        <row r="185">
          <cell r="F185" t="str">
            <v>SR</v>
          </cell>
          <cell r="K185">
            <v>1400</v>
          </cell>
          <cell r="L185">
            <v>22582</v>
          </cell>
          <cell r="M185">
            <v>600</v>
          </cell>
          <cell r="N185">
            <v>9678</v>
          </cell>
          <cell r="O185">
            <v>1700</v>
          </cell>
          <cell r="P185">
            <v>27421</v>
          </cell>
          <cell r="Q185">
            <v>1800</v>
          </cell>
          <cell r="R185">
            <v>29034</v>
          </cell>
          <cell r="S185">
            <v>1900</v>
          </cell>
          <cell r="T185">
            <v>30646.999999999996</v>
          </cell>
        </row>
        <row r="186">
          <cell r="F186" t="str">
            <v>SR</v>
          </cell>
          <cell r="K186">
            <v>1100</v>
          </cell>
          <cell r="L186">
            <v>54835</v>
          </cell>
          <cell r="M186">
            <v>1100</v>
          </cell>
          <cell r="N186">
            <v>54835</v>
          </cell>
          <cell r="O186">
            <v>1000</v>
          </cell>
          <cell r="P186">
            <v>49850</v>
          </cell>
          <cell r="Q186">
            <v>1000</v>
          </cell>
          <cell r="R186">
            <v>49850</v>
          </cell>
          <cell r="S186">
            <v>800</v>
          </cell>
          <cell r="T186">
            <v>39880</v>
          </cell>
        </row>
        <row r="187">
          <cell r="F187" t="str">
            <v>ss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100</v>
          </cell>
          <cell r="R187">
            <v>3050</v>
          </cell>
          <cell r="S187">
            <v>100</v>
          </cell>
          <cell r="T187">
            <v>3050</v>
          </cell>
        </row>
        <row r="188">
          <cell r="F188" t="str">
            <v>LS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F189" t="str">
            <v>SR</v>
          </cell>
          <cell r="K189">
            <v>18000</v>
          </cell>
          <cell r="L189">
            <v>243000</v>
          </cell>
          <cell r="M189">
            <v>12000</v>
          </cell>
          <cell r="N189">
            <v>162000</v>
          </cell>
          <cell r="O189">
            <v>15200</v>
          </cell>
          <cell r="P189">
            <v>205200</v>
          </cell>
          <cell r="Q189">
            <v>14500</v>
          </cell>
          <cell r="R189">
            <v>195750</v>
          </cell>
          <cell r="S189">
            <v>15000</v>
          </cell>
          <cell r="T189">
            <v>202500</v>
          </cell>
        </row>
        <row r="190">
          <cell r="F190" t="str">
            <v>FL</v>
          </cell>
          <cell r="K190">
            <v>12000</v>
          </cell>
          <cell r="L190">
            <v>52680</v>
          </cell>
          <cell r="M190">
            <v>12000</v>
          </cell>
          <cell r="N190">
            <v>52679.999999999993</v>
          </cell>
          <cell r="O190">
            <v>4800</v>
          </cell>
          <cell r="P190">
            <v>21072</v>
          </cell>
          <cell r="Q190">
            <v>4800</v>
          </cell>
          <cell r="R190">
            <v>21072</v>
          </cell>
          <cell r="S190">
            <v>4800</v>
          </cell>
          <cell r="T190">
            <v>21072</v>
          </cell>
        </row>
        <row r="191">
          <cell r="F191" t="str">
            <v>FS</v>
          </cell>
          <cell r="K191">
            <v>9000</v>
          </cell>
          <cell r="L191">
            <v>15840</v>
          </cell>
          <cell r="M191">
            <v>9000</v>
          </cell>
          <cell r="N191">
            <v>15840</v>
          </cell>
          <cell r="O191">
            <v>3600</v>
          </cell>
          <cell r="P191">
            <v>6336</v>
          </cell>
          <cell r="Q191">
            <v>3600</v>
          </cell>
          <cell r="R191">
            <v>6336</v>
          </cell>
          <cell r="S191">
            <v>3600</v>
          </cell>
          <cell r="T191">
            <v>6336</v>
          </cell>
        </row>
        <row r="192">
          <cell r="F192" t="str">
            <v>LS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F193" t="str">
            <v>LS</v>
          </cell>
          <cell r="K193">
            <v>175000</v>
          </cell>
          <cell r="L193">
            <v>729750</v>
          </cell>
          <cell r="M193">
            <v>181200</v>
          </cell>
          <cell r="N193">
            <v>755604</v>
          </cell>
          <cell r="O193">
            <v>193600</v>
          </cell>
          <cell r="P193">
            <v>807312</v>
          </cell>
          <cell r="Q193">
            <v>206400</v>
          </cell>
          <cell r="R193">
            <v>860688</v>
          </cell>
          <cell r="S193">
            <v>84800</v>
          </cell>
          <cell r="T193">
            <v>353616</v>
          </cell>
        </row>
        <row r="194">
          <cell r="F194" t="str">
            <v>LS</v>
          </cell>
          <cell r="K194">
            <v>6400</v>
          </cell>
          <cell r="L194">
            <v>27584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F195" t="str">
            <v>LS</v>
          </cell>
          <cell r="K195">
            <v>6000</v>
          </cell>
          <cell r="L195">
            <v>31500</v>
          </cell>
          <cell r="M195">
            <v>2400</v>
          </cell>
          <cell r="N195">
            <v>12600</v>
          </cell>
          <cell r="O195">
            <v>6800</v>
          </cell>
          <cell r="P195">
            <v>35700</v>
          </cell>
          <cell r="Q195">
            <v>7200</v>
          </cell>
          <cell r="R195">
            <v>37800</v>
          </cell>
          <cell r="S195">
            <v>7600</v>
          </cell>
          <cell r="T195">
            <v>39900</v>
          </cell>
        </row>
        <row r="196">
          <cell r="F196" t="str">
            <v>SS</v>
          </cell>
          <cell r="K196">
            <v>206000</v>
          </cell>
          <cell r="L196">
            <v>580920</v>
          </cell>
          <cell r="M196">
            <v>259800</v>
          </cell>
          <cell r="N196">
            <v>732636</v>
          </cell>
          <cell r="O196">
            <v>242400</v>
          </cell>
          <cell r="P196">
            <v>683568</v>
          </cell>
          <cell r="Q196">
            <v>190800</v>
          </cell>
          <cell r="R196">
            <v>538056</v>
          </cell>
          <cell r="S196">
            <v>150600</v>
          </cell>
          <cell r="T196">
            <v>424692</v>
          </cell>
        </row>
        <row r="197">
          <cell r="F197" t="str">
            <v>LS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F198" t="str">
            <v>SR</v>
          </cell>
          <cell r="K198">
            <v>1200</v>
          </cell>
          <cell r="L198">
            <v>3024</v>
          </cell>
          <cell r="M198">
            <v>1200</v>
          </cell>
          <cell r="N198">
            <v>3024</v>
          </cell>
          <cell r="O198">
            <v>300</v>
          </cell>
          <cell r="P198">
            <v>756</v>
          </cell>
          <cell r="Q198">
            <v>600</v>
          </cell>
          <cell r="R198">
            <v>1512</v>
          </cell>
          <cell r="S198">
            <v>600</v>
          </cell>
          <cell r="T198">
            <v>1512</v>
          </cell>
        </row>
        <row r="199">
          <cell r="F199" t="str">
            <v>LS</v>
          </cell>
          <cell r="K199">
            <v>62000</v>
          </cell>
          <cell r="L199">
            <v>161820</v>
          </cell>
          <cell r="M199">
            <v>41200</v>
          </cell>
          <cell r="N199">
            <v>107532</v>
          </cell>
          <cell r="O199">
            <v>50000</v>
          </cell>
          <cell r="P199">
            <v>130500</v>
          </cell>
          <cell r="Q199">
            <v>46400</v>
          </cell>
          <cell r="R199">
            <v>121104</v>
          </cell>
          <cell r="S199">
            <v>48800</v>
          </cell>
          <cell r="T199">
            <v>127368</v>
          </cell>
        </row>
        <row r="200">
          <cell r="F200" t="str">
            <v>SR</v>
          </cell>
          <cell r="K200">
            <v>26000</v>
          </cell>
          <cell r="L200">
            <v>538200</v>
          </cell>
          <cell r="M200">
            <v>20060</v>
          </cell>
          <cell r="N200">
            <v>415242</v>
          </cell>
          <cell r="O200">
            <v>16660</v>
          </cell>
          <cell r="P200">
            <v>344862</v>
          </cell>
          <cell r="Q200">
            <v>23850</v>
          </cell>
          <cell r="R200">
            <v>493695</v>
          </cell>
          <cell r="S200">
            <v>24350</v>
          </cell>
          <cell r="T200">
            <v>504045</v>
          </cell>
        </row>
        <row r="201">
          <cell r="F201" t="str">
            <v>TT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300</v>
          </cell>
          <cell r="P201">
            <v>579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F202" t="str">
            <v>TT</v>
          </cell>
          <cell r="K202">
            <v>1200</v>
          </cell>
          <cell r="L202">
            <v>1668</v>
          </cell>
          <cell r="M202">
            <v>1200</v>
          </cell>
          <cell r="N202">
            <v>1667.9999999999998</v>
          </cell>
          <cell r="O202">
            <v>1200</v>
          </cell>
          <cell r="P202">
            <v>1667.9999999999998</v>
          </cell>
          <cell r="Q202">
            <v>900</v>
          </cell>
          <cell r="R202">
            <v>1251</v>
          </cell>
          <cell r="S202">
            <v>900</v>
          </cell>
          <cell r="T202">
            <v>1251</v>
          </cell>
        </row>
        <row r="203">
          <cell r="F203" t="str">
            <v>SR</v>
          </cell>
          <cell r="K203">
            <v>400</v>
          </cell>
          <cell r="L203">
            <v>8068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F204" t="str">
            <v>SS</v>
          </cell>
          <cell r="K204">
            <v>1200</v>
          </cell>
          <cell r="L204">
            <v>984</v>
          </cell>
          <cell r="M204">
            <v>1200</v>
          </cell>
          <cell r="N204">
            <v>983.99999999999989</v>
          </cell>
          <cell r="O204">
            <v>1500</v>
          </cell>
          <cell r="P204">
            <v>1230</v>
          </cell>
          <cell r="Q204">
            <v>900</v>
          </cell>
          <cell r="R204">
            <v>738</v>
          </cell>
          <cell r="S204">
            <v>900</v>
          </cell>
          <cell r="T204">
            <v>738</v>
          </cell>
        </row>
        <row r="205">
          <cell r="F205" t="str">
            <v>SS</v>
          </cell>
          <cell r="K205">
            <v>679000</v>
          </cell>
          <cell r="L205">
            <v>658630</v>
          </cell>
          <cell r="M205">
            <v>582000</v>
          </cell>
          <cell r="N205">
            <v>564540</v>
          </cell>
          <cell r="O205">
            <v>582000</v>
          </cell>
          <cell r="P205">
            <v>564540</v>
          </cell>
          <cell r="Q205">
            <v>556800</v>
          </cell>
          <cell r="R205">
            <v>540096</v>
          </cell>
          <cell r="S205">
            <v>340200</v>
          </cell>
          <cell r="T205">
            <v>329994</v>
          </cell>
        </row>
        <row r="206">
          <cell r="F206" t="str">
            <v>TT</v>
          </cell>
          <cell r="K206">
            <v>17100</v>
          </cell>
          <cell r="L206">
            <v>20520</v>
          </cell>
          <cell r="M206">
            <v>17100</v>
          </cell>
          <cell r="N206">
            <v>20520</v>
          </cell>
          <cell r="O206">
            <v>13800</v>
          </cell>
          <cell r="P206">
            <v>16560</v>
          </cell>
          <cell r="Q206">
            <v>17400</v>
          </cell>
          <cell r="R206">
            <v>20880</v>
          </cell>
          <cell r="S206">
            <v>13800</v>
          </cell>
          <cell r="T206">
            <v>16560</v>
          </cell>
        </row>
        <row r="207">
          <cell r="F207" t="str">
            <v>TT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F208" t="str">
            <v>TT</v>
          </cell>
          <cell r="K208">
            <v>409000</v>
          </cell>
          <cell r="L208">
            <v>777100</v>
          </cell>
          <cell r="M208">
            <v>333300</v>
          </cell>
          <cell r="N208">
            <v>633270</v>
          </cell>
          <cell r="O208">
            <v>347400</v>
          </cell>
          <cell r="P208">
            <v>660060</v>
          </cell>
          <cell r="Q208">
            <v>355200</v>
          </cell>
          <cell r="R208">
            <v>674880</v>
          </cell>
          <cell r="S208">
            <v>249600</v>
          </cell>
          <cell r="T208">
            <v>474240</v>
          </cell>
        </row>
        <row r="209">
          <cell r="F209" t="str">
            <v>TT</v>
          </cell>
          <cell r="K209">
            <v>103000</v>
          </cell>
          <cell r="L209">
            <v>169950</v>
          </cell>
          <cell r="M209">
            <v>129900</v>
          </cell>
          <cell r="N209">
            <v>214335</v>
          </cell>
          <cell r="O209">
            <v>121200</v>
          </cell>
          <cell r="P209">
            <v>199980</v>
          </cell>
          <cell r="Q209">
            <v>95400</v>
          </cell>
          <cell r="R209">
            <v>157410</v>
          </cell>
          <cell r="S209">
            <v>75300</v>
          </cell>
          <cell r="T209">
            <v>124245</v>
          </cell>
        </row>
        <row r="210">
          <cell r="F210" t="str">
            <v>SR</v>
          </cell>
          <cell r="K210">
            <v>26400</v>
          </cell>
          <cell r="L210">
            <v>428736</v>
          </cell>
          <cell r="M210">
            <v>26400</v>
          </cell>
          <cell r="N210">
            <v>428735.99999999994</v>
          </cell>
          <cell r="O210">
            <v>9400</v>
          </cell>
          <cell r="P210">
            <v>152655.99999999997</v>
          </cell>
          <cell r="Q210">
            <v>24000</v>
          </cell>
          <cell r="R210">
            <v>389759.99999999994</v>
          </cell>
          <cell r="S210">
            <v>24000</v>
          </cell>
          <cell r="T210">
            <v>389759.99999999994</v>
          </cell>
        </row>
        <row r="211">
          <cell r="F211" t="str">
            <v>SR</v>
          </cell>
          <cell r="K211">
            <v>137000</v>
          </cell>
          <cell r="L211">
            <v>2224880</v>
          </cell>
          <cell r="M211">
            <v>111100</v>
          </cell>
          <cell r="N211">
            <v>1804263.9999999998</v>
          </cell>
          <cell r="O211">
            <v>115800</v>
          </cell>
          <cell r="P211">
            <v>1880591.9999999998</v>
          </cell>
          <cell r="Q211">
            <v>118400</v>
          </cell>
          <cell r="R211">
            <v>1922815.9999999998</v>
          </cell>
          <cell r="S211">
            <v>83200</v>
          </cell>
          <cell r="T211">
            <v>1351167.9999999998</v>
          </cell>
        </row>
        <row r="212">
          <cell r="F212" t="str">
            <v>ss</v>
          </cell>
          <cell r="K212">
            <v>92000</v>
          </cell>
          <cell r="L212">
            <v>1310080</v>
          </cell>
          <cell r="M212">
            <v>100800</v>
          </cell>
          <cell r="N212">
            <v>1435392</v>
          </cell>
          <cell r="O212">
            <v>110000</v>
          </cell>
          <cell r="P212">
            <v>1566400</v>
          </cell>
          <cell r="Q212">
            <v>110000</v>
          </cell>
          <cell r="R212">
            <v>1566400</v>
          </cell>
          <cell r="S212">
            <v>110000</v>
          </cell>
          <cell r="T212">
            <v>1566400</v>
          </cell>
        </row>
        <row r="213">
          <cell r="F213" t="str">
            <v>TT</v>
          </cell>
          <cell r="K213">
            <v>40000</v>
          </cell>
          <cell r="L213">
            <v>134400</v>
          </cell>
          <cell r="M213">
            <v>41100</v>
          </cell>
          <cell r="N213">
            <v>138096</v>
          </cell>
          <cell r="O213">
            <v>44800</v>
          </cell>
          <cell r="P213">
            <v>150528</v>
          </cell>
          <cell r="Q213">
            <v>46800</v>
          </cell>
          <cell r="R213">
            <v>157248</v>
          </cell>
          <cell r="S213">
            <v>17600</v>
          </cell>
          <cell r="T213">
            <v>59136</v>
          </cell>
        </row>
        <row r="214">
          <cell r="F214" t="str">
            <v>ss</v>
          </cell>
          <cell r="K214">
            <v>89000</v>
          </cell>
          <cell r="L214">
            <v>188680</v>
          </cell>
          <cell r="M214">
            <v>97300</v>
          </cell>
          <cell r="N214">
            <v>206276</v>
          </cell>
          <cell r="O214">
            <v>84800</v>
          </cell>
          <cell r="P214">
            <v>179776</v>
          </cell>
          <cell r="Q214">
            <v>65400</v>
          </cell>
          <cell r="R214">
            <v>138648</v>
          </cell>
          <cell r="S214">
            <v>79100</v>
          </cell>
          <cell r="T214">
            <v>167692</v>
          </cell>
        </row>
        <row r="215">
          <cell r="F215" t="str">
            <v>TT</v>
          </cell>
          <cell r="K215">
            <v>4000</v>
          </cell>
          <cell r="L215">
            <v>6520</v>
          </cell>
          <cell r="M215">
            <v>3960</v>
          </cell>
          <cell r="N215">
            <v>6454.7999999999993</v>
          </cell>
          <cell r="O215">
            <v>3600</v>
          </cell>
          <cell r="P215">
            <v>5868</v>
          </cell>
          <cell r="Q215">
            <v>4320</v>
          </cell>
          <cell r="R215">
            <v>7041.5999999999995</v>
          </cell>
          <cell r="S215">
            <v>2880</v>
          </cell>
          <cell r="T215">
            <v>4694.3999999999996</v>
          </cell>
        </row>
        <row r="216">
          <cell r="F216" t="str">
            <v>TT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F217" t="str">
            <v>SR</v>
          </cell>
          <cell r="K217">
            <v>8000</v>
          </cell>
          <cell r="L217">
            <v>133600</v>
          </cell>
          <cell r="M217">
            <v>7440</v>
          </cell>
          <cell r="N217">
            <v>124248</v>
          </cell>
          <cell r="O217">
            <v>6240</v>
          </cell>
          <cell r="P217">
            <v>104208</v>
          </cell>
          <cell r="Q217">
            <v>1440</v>
          </cell>
          <cell r="R217">
            <v>24048</v>
          </cell>
          <cell r="S217">
            <v>960</v>
          </cell>
          <cell r="T217">
            <v>16032</v>
          </cell>
        </row>
        <row r="218">
          <cell r="F218" t="str">
            <v>SR</v>
          </cell>
          <cell r="K218">
            <v>600</v>
          </cell>
          <cell r="L218">
            <v>11148</v>
          </cell>
          <cell r="M218">
            <v>600</v>
          </cell>
          <cell r="N218">
            <v>11147.999999999998</v>
          </cell>
          <cell r="O218">
            <v>600</v>
          </cell>
          <cell r="P218">
            <v>11147.999999999998</v>
          </cell>
          <cell r="Q218">
            <v>1440</v>
          </cell>
          <cell r="R218">
            <v>26755.199999999997</v>
          </cell>
          <cell r="S218">
            <v>840</v>
          </cell>
          <cell r="T218">
            <v>15607.199999999999</v>
          </cell>
        </row>
        <row r="219">
          <cell r="F219" t="str">
            <v>ss</v>
          </cell>
          <cell r="K219">
            <v>29000</v>
          </cell>
          <cell r="L219">
            <v>411510</v>
          </cell>
          <cell r="M219">
            <v>28920</v>
          </cell>
          <cell r="N219">
            <v>410374.8</v>
          </cell>
          <cell r="O219">
            <v>34100</v>
          </cell>
          <cell r="P219">
            <v>483879</v>
          </cell>
          <cell r="Q219">
            <v>38820</v>
          </cell>
          <cell r="R219">
            <v>550855.79999999993</v>
          </cell>
          <cell r="S219">
            <v>35520</v>
          </cell>
          <cell r="T219">
            <v>504028.8</v>
          </cell>
        </row>
        <row r="220">
          <cell r="F220" t="str">
            <v>SR</v>
          </cell>
          <cell r="K220">
            <v>1322</v>
          </cell>
          <cell r="L220">
            <v>33473.040000000001</v>
          </cell>
          <cell r="M220">
            <v>272</v>
          </cell>
          <cell r="N220">
            <v>6887.04</v>
          </cell>
          <cell r="O220">
            <v>61</v>
          </cell>
          <cell r="P220">
            <v>1544.52</v>
          </cell>
          <cell r="Q220">
            <v>104</v>
          </cell>
          <cell r="R220">
            <v>2633.28</v>
          </cell>
          <cell r="S220">
            <v>25</v>
          </cell>
          <cell r="T220">
            <v>633</v>
          </cell>
        </row>
        <row r="221">
          <cell r="F221" t="str">
            <v>ss</v>
          </cell>
          <cell r="K221">
            <v>8100</v>
          </cell>
          <cell r="L221">
            <v>167427</v>
          </cell>
          <cell r="M221">
            <v>10400</v>
          </cell>
          <cell r="N221">
            <v>214968.00000000003</v>
          </cell>
          <cell r="O221">
            <v>10850</v>
          </cell>
          <cell r="P221">
            <v>224269.50000000003</v>
          </cell>
          <cell r="Q221">
            <v>10300</v>
          </cell>
          <cell r="R221">
            <v>212901.00000000003</v>
          </cell>
          <cell r="S221">
            <v>8100</v>
          </cell>
          <cell r="T221">
            <v>167427</v>
          </cell>
        </row>
        <row r="222">
          <cell r="F222" t="str">
            <v>FL</v>
          </cell>
          <cell r="K222">
            <v>6400</v>
          </cell>
          <cell r="L222">
            <v>84928</v>
          </cell>
          <cell r="M222">
            <v>6400</v>
          </cell>
          <cell r="N222">
            <v>84928</v>
          </cell>
          <cell r="O222">
            <v>6400</v>
          </cell>
          <cell r="P222">
            <v>84928</v>
          </cell>
          <cell r="Q222">
            <v>6300</v>
          </cell>
          <cell r="R222">
            <v>83601</v>
          </cell>
          <cell r="S222">
            <v>4000</v>
          </cell>
          <cell r="T222">
            <v>53080</v>
          </cell>
        </row>
        <row r="223">
          <cell r="F223" t="str">
            <v>SR</v>
          </cell>
          <cell r="K223">
            <v>72</v>
          </cell>
          <cell r="L223">
            <v>1776.96</v>
          </cell>
          <cell r="M223">
            <v>72</v>
          </cell>
          <cell r="N223">
            <v>1776.96</v>
          </cell>
          <cell r="O223">
            <v>36</v>
          </cell>
          <cell r="P223">
            <v>888.48</v>
          </cell>
          <cell r="Q223">
            <v>54</v>
          </cell>
          <cell r="R223">
            <v>1332.72</v>
          </cell>
          <cell r="S223">
            <v>0</v>
          </cell>
          <cell r="T223">
            <v>0</v>
          </cell>
        </row>
        <row r="224">
          <cell r="F224" t="str">
            <v>SR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K225">
            <v>2876034</v>
          </cell>
          <cell r="L225">
            <v>11835461.4</v>
          </cell>
          <cell r="M225">
            <v>2680544</v>
          </cell>
          <cell r="N225">
            <v>11087031.800000001</v>
          </cell>
          <cell r="O225">
            <v>2821007</v>
          </cell>
          <cell r="P225">
            <v>11529993.9</v>
          </cell>
          <cell r="Q225">
            <v>2753048</v>
          </cell>
          <cell r="R225">
            <v>11895925.799999999</v>
          </cell>
          <cell r="S225">
            <v>2079595</v>
          </cell>
          <cell r="T225">
            <v>9781561.2000000011</v>
          </cell>
        </row>
        <row r="226">
          <cell r="F226" t="str">
            <v>SS</v>
          </cell>
          <cell r="K226">
            <v>12000</v>
          </cell>
          <cell r="L226">
            <v>32400</v>
          </cell>
          <cell r="M226">
            <v>12000</v>
          </cell>
          <cell r="N226">
            <v>32400.000000000004</v>
          </cell>
          <cell r="O226">
            <v>12000</v>
          </cell>
          <cell r="P226">
            <v>32400.000000000004</v>
          </cell>
          <cell r="Q226">
            <v>11000</v>
          </cell>
          <cell r="R226">
            <v>29700.000000000004</v>
          </cell>
          <cell r="S226">
            <v>10000</v>
          </cell>
          <cell r="T226">
            <v>27000</v>
          </cell>
        </row>
        <row r="227">
          <cell r="F227" t="str">
            <v>SS</v>
          </cell>
          <cell r="K227">
            <v>80000</v>
          </cell>
          <cell r="L227">
            <v>216000</v>
          </cell>
          <cell r="M227">
            <v>70000</v>
          </cell>
          <cell r="N227">
            <v>189000</v>
          </cell>
          <cell r="O227">
            <v>80000</v>
          </cell>
          <cell r="P227">
            <v>216000</v>
          </cell>
          <cell r="Q227">
            <v>80000</v>
          </cell>
          <cell r="R227">
            <v>216000</v>
          </cell>
          <cell r="S227">
            <v>70000</v>
          </cell>
          <cell r="T227">
            <v>189000</v>
          </cell>
        </row>
        <row r="228">
          <cell r="F228" t="str">
            <v>TT</v>
          </cell>
          <cell r="K228">
            <v>2500</v>
          </cell>
          <cell r="L228">
            <v>7250</v>
          </cell>
          <cell r="M228">
            <v>2700</v>
          </cell>
          <cell r="N228">
            <v>7830</v>
          </cell>
          <cell r="O228">
            <v>2500</v>
          </cell>
          <cell r="P228">
            <v>7250</v>
          </cell>
          <cell r="Q228">
            <v>2500</v>
          </cell>
          <cell r="R228">
            <v>7250</v>
          </cell>
          <cell r="S228">
            <v>2500</v>
          </cell>
          <cell r="T228">
            <v>7250</v>
          </cell>
        </row>
        <row r="229">
          <cell r="F229" t="str">
            <v>SS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F230" t="str">
            <v>SS</v>
          </cell>
          <cell r="K230">
            <v>18000</v>
          </cell>
          <cell r="L230">
            <v>45000</v>
          </cell>
          <cell r="M230">
            <v>15000</v>
          </cell>
          <cell r="N230">
            <v>37500</v>
          </cell>
          <cell r="O230">
            <v>16000</v>
          </cell>
          <cell r="P230">
            <v>40000</v>
          </cell>
          <cell r="Q230">
            <v>16000</v>
          </cell>
          <cell r="R230">
            <v>40000</v>
          </cell>
          <cell r="S230">
            <v>15000</v>
          </cell>
          <cell r="T230">
            <v>37500</v>
          </cell>
        </row>
        <row r="231">
          <cell r="F231" t="str">
            <v>TT</v>
          </cell>
          <cell r="K231">
            <v>2500</v>
          </cell>
          <cell r="L231">
            <v>9650</v>
          </cell>
          <cell r="M231">
            <v>2700</v>
          </cell>
          <cell r="N231">
            <v>10422</v>
          </cell>
          <cell r="O231">
            <v>3000</v>
          </cell>
          <cell r="P231">
            <v>11580</v>
          </cell>
          <cell r="Q231">
            <v>2500</v>
          </cell>
          <cell r="R231">
            <v>9650</v>
          </cell>
          <cell r="S231">
            <v>2500</v>
          </cell>
          <cell r="T231">
            <v>9650</v>
          </cell>
        </row>
        <row r="232">
          <cell r="F232" t="str">
            <v>LS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K233">
            <v>115000</v>
          </cell>
          <cell r="L233">
            <v>310300</v>
          </cell>
          <cell r="M233">
            <v>102400</v>
          </cell>
          <cell r="N233">
            <v>277152</v>
          </cell>
          <cell r="O233">
            <v>113500</v>
          </cell>
          <cell r="P233">
            <v>307230</v>
          </cell>
          <cell r="Q233">
            <v>112000</v>
          </cell>
          <cell r="R233">
            <v>302600</v>
          </cell>
          <cell r="S233">
            <v>100000</v>
          </cell>
          <cell r="T233">
            <v>270400</v>
          </cell>
        </row>
        <row r="234">
          <cell r="F234" t="str">
            <v>FS</v>
          </cell>
          <cell r="K234">
            <v>320000</v>
          </cell>
          <cell r="L234">
            <v>518400</v>
          </cell>
          <cell r="M234">
            <v>170000</v>
          </cell>
          <cell r="N234">
            <v>275400</v>
          </cell>
          <cell r="O234">
            <v>180000</v>
          </cell>
          <cell r="P234">
            <v>291600</v>
          </cell>
          <cell r="Q234">
            <v>180000</v>
          </cell>
          <cell r="R234">
            <v>291600</v>
          </cell>
          <cell r="S234">
            <v>150000</v>
          </cell>
          <cell r="T234">
            <v>243000.00000000003</v>
          </cell>
        </row>
        <row r="235">
          <cell r="F235" t="str">
            <v>FS</v>
          </cell>
          <cell r="K235">
            <v>8000</v>
          </cell>
          <cell r="L235">
            <v>6240</v>
          </cell>
          <cell r="M235">
            <v>13000</v>
          </cell>
          <cell r="N235">
            <v>10140</v>
          </cell>
          <cell r="O235">
            <v>8000</v>
          </cell>
          <cell r="P235">
            <v>6240</v>
          </cell>
          <cell r="Q235">
            <v>8000</v>
          </cell>
          <cell r="R235">
            <v>6240</v>
          </cell>
          <cell r="S235">
            <v>8000</v>
          </cell>
          <cell r="T235">
            <v>6240</v>
          </cell>
        </row>
        <row r="236">
          <cell r="F236" t="str">
            <v>FL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F237" t="str">
            <v>FS</v>
          </cell>
          <cell r="K237">
            <v>200000</v>
          </cell>
          <cell r="L237">
            <v>22400</v>
          </cell>
          <cell r="M237">
            <v>0</v>
          </cell>
          <cell r="N237">
            <v>0</v>
          </cell>
          <cell r="O237">
            <v>100000</v>
          </cell>
          <cell r="P237">
            <v>11200</v>
          </cell>
          <cell r="Q237">
            <v>100000</v>
          </cell>
          <cell r="R237">
            <v>11200</v>
          </cell>
          <cell r="S237">
            <v>100000</v>
          </cell>
          <cell r="T237">
            <v>11200</v>
          </cell>
        </row>
        <row r="238">
          <cell r="F238" t="str">
            <v>FS</v>
          </cell>
          <cell r="K238">
            <v>1000000</v>
          </cell>
          <cell r="L238">
            <v>122000</v>
          </cell>
          <cell r="M238">
            <v>1550000</v>
          </cell>
          <cell r="N238">
            <v>189100</v>
          </cell>
          <cell r="O238">
            <v>1200000</v>
          </cell>
          <cell r="P238">
            <v>146400</v>
          </cell>
          <cell r="Q238">
            <v>1000000</v>
          </cell>
          <cell r="R238">
            <v>122000</v>
          </cell>
          <cell r="S238">
            <v>900000</v>
          </cell>
          <cell r="T238">
            <v>109800</v>
          </cell>
        </row>
        <row r="239">
          <cell r="F239" t="str">
            <v>FS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F240" t="str">
            <v>FS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F241" t="str">
            <v>FS</v>
          </cell>
          <cell r="K241">
            <v>1300000</v>
          </cell>
          <cell r="L241">
            <v>261300</v>
          </cell>
          <cell r="M241">
            <v>890000</v>
          </cell>
          <cell r="N241">
            <v>178890</v>
          </cell>
          <cell r="O241">
            <v>1000000</v>
          </cell>
          <cell r="P241">
            <v>201000</v>
          </cell>
          <cell r="Q241">
            <v>1000000</v>
          </cell>
          <cell r="R241">
            <v>201000</v>
          </cell>
          <cell r="S241">
            <v>800000</v>
          </cell>
          <cell r="T241">
            <v>160800</v>
          </cell>
        </row>
        <row r="242">
          <cell r="F242" t="str">
            <v>FS</v>
          </cell>
          <cell r="K242">
            <v>800000</v>
          </cell>
          <cell r="L242">
            <v>89600</v>
          </cell>
          <cell r="M242">
            <v>470000</v>
          </cell>
          <cell r="N242">
            <v>52640</v>
          </cell>
          <cell r="O242">
            <v>600000</v>
          </cell>
          <cell r="P242">
            <v>67200</v>
          </cell>
          <cell r="Q242">
            <v>500000</v>
          </cell>
          <cell r="R242">
            <v>56000</v>
          </cell>
          <cell r="S242">
            <v>500000</v>
          </cell>
          <cell r="T242">
            <v>56000</v>
          </cell>
        </row>
        <row r="243">
          <cell r="F243" t="str">
            <v>FS</v>
          </cell>
          <cell r="K243">
            <v>300000</v>
          </cell>
          <cell r="L243">
            <v>60300</v>
          </cell>
          <cell r="M243">
            <v>170000</v>
          </cell>
          <cell r="N243">
            <v>34170</v>
          </cell>
          <cell r="O243">
            <v>200000</v>
          </cell>
          <cell r="P243">
            <v>40200</v>
          </cell>
          <cell r="Q243">
            <v>250000</v>
          </cell>
          <cell r="R243">
            <v>50250</v>
          </cell>
          <cell r="S243">
            <v>200000</v>
          </cell>
          <cell r="T243">
            <v>40200</v>
          </cell>
        </row>
        <row r="244">
          <cell r="F244" t="str">
            <v>TT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F245" t="str">
            <v>FL</v>
          </cell>
          <cell r="K245">
            <v>200000</v>
          </cell>
          <cell r="L245">
            <v>22000</v>
          </cell>
          <cell r="M245">
            <v>0</v>
          </cell>
          <cell r="N245">
            <v>0</v>
          </cell>
          <cell r="O245">
            <v>100000</v>
          </cell>
          <cell r="P245">
            <v>11000</v>
          </cell>
          <cell r="Q245">
            <v>100000</v>
          </cell>
          <cell r="R245">
            <v>11000</v>
          </cell>
          <cell r="S245">
            <v>80000</v>
          </cell>
          <cell r="T245">
            <v>8800</v>
          </cell>
        </row>
        <row r="246">
          <cell r="F246" t="str">
            <v>FL</v>
          </cell>
          <cell r="K246">
            <v>500000</v>
          </cell>
          <cell r="L246">
            <v>60000</v>
          </cell>
          <cell r="M246">
            <v>400000</v>
          </cell>
          <cell r="N246">
            <v>48000</v>
          </cell>
          <cell r="O246">
            <v>500000</v>
          </cell>
          <cell r="P246">
            <v>60000</v>
          </cell>
          <cell r="Q246">
            <v>400000</v>
          </cell>
          <cell r="R246">
            <v>48000</v>
          </cell>
          <cell r="S246">
            <v>300000</v>
          </cell>
          <cell r="T246">
            <v>36000</v>
          </cell>
        </row>
        <row r="247">
          <cell r="F247" t="str">
            <v>FL</v>
          </cell>
          <cell r="K247">
            <v>50000</v>
          </cell>
          <cell r="L247">
            <v>10000</v>
          </cell>
          <cell r="M247">
            <v>10000</v>
          </cell>
          <cell r="N247">
            <v>2000</v>
          </cell>
          <cell r="O247">
            <v>30000</v>
          </cell>
          <cell r="P247">
            <v>6000</v>
          </cell>
          <cell r="Q247">
            <v>30000</v>
          </cell>
          <cell r="R247">
            <v>6000</v>
          </cell>
          <cell r="S247">
            <v>30000</v>
          </cell>
          <cell r="T247">
            <v>6000</v>
          </cell>
        </row>
        <row r="248">
          <cell r="F248" t="str">
            <v>FS</v>
          </cell>
          <cell r="K248">
            <v>0</v>
          </cell>
          <cell r="L248">
            <v>0</v>
          </cell>
          <cell r="M248">
            <v>25000</v>
          </cell>
          <cell r="N248">
            <v>5025</v>
          </cell>
          <cell r="O248">
            <v>0</v>
          </cell>
          <cell r="P248">
            <v>0</v>
          </cell>
          <cell r="Q248">
            <v>5000</v>
          </cell>
          <cell r="R248">
            <v>1005.0000000000001</v>
          </cell>
          <cell r="S248">
            <v>0</v>
          </cell>
          <cell r="T248">
            <v>0</v>
          </cell>
        </row>
        <row r="249">
          <cell r="F249" t="str">
            <v>FL</v>
          </cell>
          <cell r="K249">
            <v>200000</v>
          </cell>
          <cell r="L249">
            <v>40000</v>
          </cell>
          <cell r="M249">
            <v>154000</v>
          </cell>
          <cell r="N249">
            <v>30800</v>
          </cell>
          <cell r="O249">
            <v>200000</v>
          </cell>
          <cell r="P249">
            <v>40000</v>
          </cell>
          <cell r="Q249">
            <v>150000</v>
          </cell>
          <cell r="R249">
            <v>30000</v>
          </cell>
          <cell r="S249">
            <v>150000</v>
          </cell>
          <cell r="T249">
            <v>30000</v>
          </cell>
        </row>
        <row r="250">
          <cell r="F250" t="str">
            <v>FL</v>
          </cell>
          <cell r="K250">
            <v>500000</v>
          </cell>
          <cell r="L250">
            <v>55000</v>
          </cell>
          <cell r="M250">
            <v>290000</v>
          </cell>
          <cell r="N250">
            <v>31900</v>
          </cell>
          <cell r="O250">
            <v>400000</v>
          </cell>
          <cell r="P250">
            <v>44000</v>
          </cell>
          <cell r="Q250">
            <v>400000</v>
          </cell>
          <cell r="R250">
            <v>44000</v>
          </cell>
          <cell r="S250">
            <v>300000</v>
          </cell>
          <cell r="T250">
            <v>33000</v>
          </cell>
        </row>
        <row r="251">
          <cell r="F251" t="str">
            <v>FL</v>
          </cell>
          <cell r="K251">
            <v>100000</v>
          </cell>
          <cell r="L251">
            <v>20000</v>
          </cell>
          <cell r="M251">
            <v>0</v>
          </cell>
          <cell r="N251">
            <v>0</v>
          </cell>
          <cell r="O251">
            <v>100000</v>
          </cell>
          <cell r="P251">
            <v>20000</v>
          </cell>
          <cell r="Q251">
            <v>80000</v>
          </cell>
          <cell r="R251">
            <v>16000</v>
          </cell>
          <cell r="S251">
            <v>80000</v>
          </cell>
          <cell r="T251">
            <v>16000</v>
          </cell>
        </row>
        <row r="252">
          <cell r="F252" t="str">
            <v>TT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K253">
            <v>5478000</v>
          </cell>
          <cell r="L253">
            <v>1287240</v>
          </cell>
          <cell r="M253">
            <v>4142000</v>
          </cell>
          <cell r="N253">
            <v>858065</v>
          </cell>
          <cell r="O253">
            <v>4618000</v>
          </cell>
          <cell r="P253">
            <v>944840</v>
          </cell>
          <cell r="Q253">
            <v>4203000</v>
          </cell>
          <cell r="R253">
            <v>894295</v>
          </cell>
          <cell r="S253">
            <v>3598000</v>
          </cell>
          <cell r="T253">
            <v>757040</v>
          </cell>
        </row>
        <row r="254">
          <cell r="F254" t="str">
            <v>LS</v>
          </cell>
          <cell r="K254">
            <v>5000</v>
          </cell>
          <cell r="L254">
            <v>76750</v>
          </cell>
          <cell r="M254">
            <v>5000</v>
          </cell>
          <cell r="N254">
            <v>76750</v>
          </cell>
          <cell r="O254">
            <v>5000</v>
          </cell>
          <cell r="P254">
            <v>76750</v>
          </cell>
          <cell r="Q254">
            <v>5000</v>
          </cell>
          <cell r="R254">
            <v>76750</v>
          </cell>
          <cell r="S254">
            <v>5000</v>
          </cell>
          <cell r="T254">
            <v>76750</v>
          </cell>
        </row>
        <row r="255">
          <cell r="F255" t="str">
            <v>LS</v>
          </cell>
          <cell r="K255">
            <v>5000</v>
          </cell>
          <cell r="L255">
            <v>75750</v>
          </cell>
          <cell r="M255">
            <v>5000</v>
          </cell>
          <cell r="N255">
            <v>75750</v>
          </cell>
          <cell r="O255">
            <v>5000</v>
          </cell>
          <cell r="P255">
            <v>75750</v>
          </cell>
          <cell r="Q255">
            <v>5000</v>
          </cell>
          <cell r="R255">
            <v>75750</v>
          </cell>
          <cell r="S255">
            <v>5000</v>
          </cell>
          <cell r="T255">
            <v>75750</v>
          </cell>
        </row>
        <row r="256">
          <cell r="F256" t="str">
            <v>LS</v>
          </cell>
          <cell r="K256">
            <v>2000</v>
          </cell>
          <cell r="L256">
            <v>23000</v>
          </cell>
          <cell r="M256">
            <v>2000</v>
          </cell>
          <cell r="N256">
            <v>23000</v>
          </cell>
          <cell r="O256">
            <v>2000</v>
          </cell>
          <cell r="P256">
            <v>23000</v>
          </cell>
          <cell r="Q256">
            <v>2000</v>
          </cell>
          <cell r="R256">
            <v>23000</v>
          </cell>
          <cell r="S256">
            <v>2000</v>
          </cell>
          <cell r="T256">
            <v>23000</v>
          </cell>
        </row>
        <row r="257">
          <cell r="F257" t="str">
            <v>LS</v>
          </cell>
          <cell r="K257">
            <v>15000</v>
          </cell>
          <cell r="L257">
            <v>182250</v>
          </cell>
          <cell r="M257">
            <v>15000</v>
          </cell>
          <cell r="N257">
            <v>182250</v>
          </cell>
          <cell r="O257">
            <v>15000</v>
          </cell>
          <cell r="P257">
            <v>182250</v>
          </cell>
          <cell r="Q257">
            <v>15000</v>
          </cell>
          <cell r="R257">
            <v>182250</v>
          </cell>
          <cell r="S257">
            <v>15000</v>
          </cell>
          <cell r="T257">
            <v>182250</v>
          </cell>
        </row>
        <row r="258">
          <cell r="F258" t="str">
            <v>LS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F259" t="str">
            <v>LS</v>
          </cell>
          <cell r="K259">
            <v>20000</v>
          </cell>
          <cell r="L259">
            <v>250000</v>
          </cell>
          <cell r="M259">
            <v>20000</v>
          </cell>
          <cell r="N259">
            <v>250000</v>
          </cell>
          <cell r="O259">
            <v>20000</v>
          </cell>
          <cell r="P259">
            <v>250000</v>
          </cell>
          <cell r="Q259">
            <v>20000</v>
          </cell>
          <cell r="R259">
            <v>250000</v>
          </cell>
          <cell r="S259">
            <v>20000</v>
          </cell>
          <cell r="T259">
            <v>250000</v>
          </cell>
        </row>
        <row r="260">
          <cell r="K260">
            <v>47000</v>
          </cell>
          <cell r="L260">
            <v>607750</v>
          </cell>
          <cell r="M260">
            <v>47000</v>
          </cell>
          <cell r="N260">
            <v>607750</v>
          </cell>
          <cell r="O260">
            <v>47000</v>
          </cell>
          <cell r="P260">
            <v>607750</v>
          </cell>
          <cell r="Q260">
            <v>47000</v>
          </cell>
          <cell r="R260">
            <v>607750</v>
          </cell>
          <cell r="S260">
            <v>47000</v>
          </cell>
          <cell r="T260">
            <v>607750</v>
          </cell>
        </row>
        <row r="261">
          <cell r="F261" t="str">
            <v>SS</v>
          </cell>
          <cell r="K261">
            <v>10000</v>
          </cell>
          <cell r="L261">
            <v>4500</v>
          </cell>
          <cell r="M261">
            <v>10000</v>
          </cell>
          <cell r="N261">
            <v>4500</v>
          </cell>
          <cell r="O261">
            <v>10000</v>
          </cell>
          <cell r="P261">
            <v>4500</v>
          </cell>
          <cell r="Q261">
            <v>10000</v>
          </cell>
          <cell r="R261">
            <v>4500</v>
          </cell>
          <cell r="S261">
            <v>10000</v>
          </cell>
          <cell r="T261">
            <v>4500</v>
          </cell>
        </row>
        <row r="262">
          <cell r="F262" t="str">
            <v>SS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K263">
            <v>10000</v>
          </cell>
          <cell r="L263">
            <v>4500</v>
          </cell>
          <cell r="M263">
            <v>10000</v>
          </cell>
          <cell r="N263">
            <v>4500</v>
          </cell>
          <cell r="O263">
            <v>10000</v>
          </cell>
          <cell r="P263">
            <v>4500</v>
          </cell>
          <cell r="Q263">
            <v>10000</v>
          </cell>
          <cell r="R263">
            <v>4500</v>
          </cell>
          <cell r="S263">
            <v>10000</v>
          </cell>
          <cell r="T263">
            <v>4500</v>
          </cell>
        </row>
        <row r="264">
          <cell r="F264" t="str">
            <v>SS</v>
          </cell>
          <cell r="K264">
            <v>5000</v>
          </cell>
          <cell r="L264">
            <v>8750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5000</v>
          </cell>
          <cell r="T264">
            <v>8750</v>
          </cell>
        </row>
        <row r="265">
          <cell r="F265" t="str">
            <v>SS</v>
          </cell>
          <cell r="K265">
            <v>50000</v>
          </cell>
          <cell r="L265">
            <v>97500</v>
          </cell>
          <cell r="M265">
            <v>50000</v>
          </cell>
          <cell r="N265">
            <v>97500</v>
          </cell>
          <cell r="O265">
            <v>50000</v>
          </cell>
          <cell r="P265">
            <v>97500</v>
          </cell>
          <cell r="Q265">
            <v>50000</v>
          </cell>
          <cell r="R265">
            <v>97500</v>
          </cell>
          <cell r="S265">
            <v>50000</v>
          </cell>
          <cell r="T265">
            <v>97500</v>
          </cell>
        </row>
        <row r="266">
          <cell r="F266" t="str">
            <v>LS</v>
          </cell>
          <cell r="K266">
            <v>4000</v>
          </cell>
          <cell r="L266">
            <v>8840</v>
          </cell>
          <cell r="M266">
            <v>11000</v>
          </cell>
          <cell r="N266">
            <v>24310</v>
          </cell>
          <cell r="O266">
            <v>15400</v>
          </cell>
          <cell r="P266">
            <v>34034</v>
          </cell>
          <cell r="Q266">
            <v>15400</v>
          </cell>
          <cell r="R266">
            <v>34034</v>
          </cell>
          <cell r="S266">
            <v>14300</v>
          </cell>
          <cell r="T266">
            <v>31603</v>
          </cell>
        </row>
        <row r="267">
          <cell r="F267" t="str">
            <v>LS</v>
          </cell>
          <cell r="K267">
            <v>26000</v>
          </cell>
          <cell r="L267">
            <v>57460</v>
          </cell>
          <cell r="M267">
            <v>15000</v>
          </cell>
          <cell r="N267">
            <v>33150</v>
          </cell>
          <cell r="O267">
            <v>43400</v>
          </cell>
          <cell r="P267">
            <v>95914</v>
          </cell>
          <cell r="Q267">
            <v>35200</v>
          </cell>
          <cell r="R267">
            <v>77792</v>
          </cell>
          <cell r="S267">
            <v>43400</v>
          </cell>
          <cell r="T267">
            <v>95914</v>
          </cell>
        </row>
        <row r="268">
          <cell r="F268" t="str">
            <v>SS</v>
          </cell>
          <cell r="K268">
            <v>5000</v>
          </cell>
          <cell r="L268">
            <v>9800</v>
          </cell>
          <cell r="M268">
            <v>5000</v>
          </cell>
          <cell r="N268">
            <v>9800</v>
          </cell>
          <cell r="O268">
            <v>5000</v>
          </cell>
          <cell r="P268">
            <v>9800</v>
          </cell>
          <cell r="Q268">
            <v>9300</v>
          </cell>
          <cell r="R268">
            <v>18228</v>
          </cell>
          <cell r="S268">
            <v>10700</v>
          </cell>
          <cell r="T268">
            <v>20972</v>
          </cell>
        </row>
        <row r="269">
          <cell r="F269" t="str">
            <v>SS</v>
          </cell>
          <cell r="K269">
            <v>15000</v>
          </cell>
          <cell r="L269">
            <v>29400</v>
          </cell>
          <cell r="M269">
            <v>7000</v>
          </cell>
          <cell r="N269">
            <v>13720</v>
          </cell>
          <cell r="O269">
            <v>14000</v>
          </cell>
          <cell r="P269">
            <v>27440</v>
          </cell>
          <cell r="Q269">
            <v>14500</v>
          </cell>
          <cell r="R269">
            <v>28420</v>
          </cell>
          <cell r="S269">
            <v>16000</v>
          </cell>
          <cell r="T269">
            <v>31360</v>
          </cell>
        </row>
        <row r="270">
          <cell r="F270" t="str">
            <v>SS</v>
          </cell>
          <cell r="K270">
            <v>15000</v>
          </cell>
          <cell r="L270">
            <v>21000</v>
          </cell>
          <cell r="M270">
            <v>7000</v>
          </cell>
          <cell r="N270">
            <v>9800</v>
          </cell>
          <cell r="O270">
            <v>14000</v>
          </cell>
          <cell r="P270">
            <v>19600</v>
          </cell>
          <cell r="Q270">
            <v>14500</v>
          </cell>
          <cell r="R270">
            <v>20300</v>
          </cell>
          <cell r="S270">
            <v>16200</v>
          </cell>
          <cell r="T270">
            <v>22680</v>
          </cell>
        </row>
        <row r="271">
          <cell r="F271" t="str">
            <v>SS</v>
          </cell>
          <cell r="K271">
            <v>3000</v>
          </cell>
          <cell r="L271">
            <v>16800</v>
          </cell>
          <cell r="M271">
            <v>2500</v>
          </cell>
          <cell r="N271">
            <v>14000</v>
          </cell>
          <cell r="O271">
            <v>4600</v>
          </cell>
          <cell r="P271">
            <v>25760</v>
          </cell>
          <cell r="Q271">
            <v>5500</v>
          </cell>
          <cell r="R271">
            <v>30799.999999999996</v>
          </cell>
          <cell r="S271">
            <v>4900</v>
          </cell>
          <cell r="T271">
            <v>27440</v>
          </cell>
        </row>
        <row r="272">
          <cell r="K272">
            <v>123000</v>
          </cell>
          <cell r="L272">
            <v>249550</v>
          </cell>
          <cell r="M272">
            <v>97500</v>
          </cell>
          <cell r="N272">
            <v>202280</v>
          </cell>
          <cell r="O272">
            <v>146400</v>
          </cell>
          <cell r="P272">
            <v>310048</v>
          </cell>
          <cell r="Q272">
            <v>144400</v>
          </cell>
          <cell r="R272">
            <v>307074</v>
          </cell>
          <cell r="S272">
            <v>160500</v>
          </cell>
          <cell r="T272">
            <v>336219</v>
          </cell>
        </row>
        <row r="273">
          <cell r="F273" t="str">
            <v>FM</v>
          </cell>
          <cell r="K273">
            <v>25000</v>
          </cell>
          <cell r="L273">
            <v>37500</v>
          </cell>
          <cell r="M273">
            <v>23000</v>
          </cell>
          <cell r="N273">
            <v>34500</v>
          </cell>
          <cell r="O273">
            <v>25000</v>
          </cell>
          <cell r="P273">
            <v>37500</v>
          </cell>
          <cell r="Q273">
            <v>23000</v>
          </cell>
          <cell r="R273">
            <v>34500</v>
          </cell>
          <cell r="S273">
            <v>20000</v>
          </cell>
          <cell r="T273">
            <v>30000</v>
          </cell>
        </row>
        <row r="274">
          <cell r="F274" t="str">
            <v>SS</v>
          </cell>
          <cell r="K274">
            <v>2000</v>
          </cell>
          <cell r="L274">
            <v>1260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5000</v>
          </cell>
          <cell r="R274">
            <v>3150</v>
          </cell>
          <cell r="S274">
            <v>0</v>
          </cell>
          <cell r="T274">
            <v>0</v>
          </cell>
        </row>
        <row r="275">
          <cell r="F275" t="str">
            <v>SS</v>
          </cell>
          <cell r="K275">
            <v>10000</v>
          </cell>
          <cell r="L275">
            <v>16200</v>
          </cell>
          <cell r="M275">
            <v>5000</v>
          </cell>
          <cell r="N275">
            <v>8100.0000000000009</v>
          </cell>
          <cell r="O275">
            <v>8000</v>
          </cell>
          <cell r="P275">
            <v>12960</v>
          </cell>
          <cell r="Q275">
            <v>5000</v>
          </cell>
          <cell r="R275">
            <v>8100.0000000000009</v>
          </cell>
          <cell r="S275">
            <v>5000</v>
          </cell>
          <cell r="T275">
            <v>8100.0000000000009</v>
          </cell>
        </row>
        <row r="276">
          <cell r="F276" t="str">
            <v>SS</v>
          </cell>
          <cell r="K276">
            <v>5000</v>
          </cell>
          <cell r="L276">
            <v>14200</v>
          </cell>
          <cell r="M276">
            <v>10000</v>
          </cell>
          <cell r="N276">
            <v>28400</v>
          </cell>
          <cell r="O276">
            <v>5000</v>
          </cell>
          <cell r="P276">
            <v>14200</v>
          </cell>
          <cell r="Q276">
            <v>5000</v>
          </cell>
          <cell r="R276">
            <v>14200</v>
          </cell>
          <cell r="S276">
            <v>0</v>
          </cell>
          <cell r="T276">
            <v>0</v>
          </cell>
        </row>
        <row r="277">
          <cell r="F277" t="str">
            <v>SS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1000</v>
          </cell>
          <cell r="P277">
            <v>3900</v>
          </cell>
          <cell r="Q277">
            <v>0</v>
          </cell>
          <cell r="R277">
            <v>0</v>
          </cell>
          <cell r="S277">
            <v>1000</v>
          </cell>
          <cell r="T277">
            <v>3900</v>
          </cell>
        </row>
        <row r="278">
          <cell r="F278" t="str">
            <v>SS</v>
          </cell>
          <cell r="K278">
            <v>3000</v>
          </cell>
          <cell r="L278">
            <v>8370</v>
          </cell>
          <cell r="M278">
            <v>0</v>
          </cell>
          <cell r="N278">
            <v>0</v>
          </cell>
          <cell r="O278">
            <v>3000</v>
          </cell>
          <cell r="P278">
            <v>8370</v>
          </cell>
          <cell r="Q278">
            <v>3000</v>
          </cell>
          <cell r="R278">
            <v>8370</v>
          </cell>
          <cell r="S278">
            <v>3000</v>
          </cell>
          <cell r="T278">
            <v>8370</v>
          </cell>
        </row>
        <row r="279">
          <cell r="F279" t="str">
            <v>SS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K280">
            <v>45000</v>
          </cell>
          <cell r="L280">
            <v>77530</v>
          </cell>
          <cell r="M280">
            <v>38000</v>
          </cell>
          <cell r="N280">
            <v>71000</v>
          </cell>
          <cell r="O280">
            <v>42000</v>
          </cell>
          <cell r="P280">
            <v>76930</v>
          </cell>
          <cell r="Q280">
            <v>41000</v>
          </cell>
          <cell r="R280">
            <v>68320</v>
          </cell>
          <cell r="S280">
            <v>29000</v>
          </cell>
          <cell r="T280">
            <v>50370</v>
          </cell>
        </row>
        <row r="281">
          <cell r="F281" t="str">
            <v>LS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F282" t="str">
            <v>LS</v>
          </cell>
          <cell r="K282">
            <v>17700</v>
          </cell>
          <cell r="L282">
            <v>391347</v>
          </cell>
          <cell r="M282">
            <v>17700</v>
          </cell>
          <cell r="N282">
            <v>391347</v>
          </cell>
          <cell r="O282">
            <v>23784</v>
          </cell>
          <cell r="P282">
            <v>525864.24</v>
          </cell>
          <cell r="Q282">
            <v>15180</v>
          </cell>
          <cell r="R282">
            <v>335629.8</v>
          </cell>
          <cell r="S282">
            <v>15180</v>
          </cell>
          <cell r="T282">
            <v>335629.8</v>
          </cell>
        </row>
        <row r="283">
          <cell r="F283" t="str">
            <v>TT</v>
          </cell>
          <cell r="K283">
            <v>195</v>
          </cell>
          <cell r="L283">
            <v>1517.1</v>
          </cell>
          <cell r="M283">
            <v>195</v>
          </cell>
          <cell r="N283">
            <v>1517.1000000000001</v>
          </cell>
          <cell r="O283">
            <v>420</v>
          </cell>
          <cell r="P283">
            <v>3267.6</v>
          </cell>
          <cell r="Q283">
            <v>240</v>
          </cell>
          <cell r="R283">
            <v>1867.2</v>
          </cell>
          <cell r="S283">
            <v>240</v>
          </cell>
          <cell r="T283">
            <v>1867.2</v>
          </cell>
        </row>
        <row r="284">
          <cell r="K284">
            <v>17895</v>
          </cell>
          <cell r="L284">
            <v>392864.1</v>
          </cell>
          <cell r="M284">
            <v>17895</v>
          </cell>
          <cell r="N284">
            <v>392864.1</v>
          </cell>
          <cell r="O284">
            <v>24204</v>
          </cell>
          <cell r="P284">
            <v>529131.84</v>
          </cell>
          <cell r="Q284">
            <v>15420</v>
          </cell>
          <cell r="R284">
            <v>337497</v>
          </cell>
          <cell r="S284">
            <v>15420</v>
          </cell>
          <cell r="T284">
            <v>337497</v>
          </cell>
        </row>
        <row r="285">
          <cell r="F285" t="str">
            <v>SS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F286" t="str">
            <v>SS</v>
          </cell>
          <cell r="K286">
            <v>93400</v>
          </cell>
          <cell r="L286">
            <v>28954</v>
          </cell>
          <cell r="M286">
            <v>94000</v>
          </cell>
          <cell r="N286">
            <v>29140</v>
          </cell>
          <cell r="O286">
            <v>65600</v>
          </cell>
          <cell r="P286">
            <v>20336</v>
          </cell>
          <cell r="Q286">
            <v>92000</v>
          </cell>
          <cell r="R286">
            <v>28520</v>
          </cell>
          <cell r="S286">
            <v>60800</v>
          </cell>
          <cell r="T286">
            <v>18848</v>
          </cell>
        </row>
        <row r="287">
          <cell r="F287" t="str">
            <v>SS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F288" t="str">
            <v>SS</v>
          </cell>
          <cell r="K288">
            <v>153000</v>
          </cell>
          <cell r="L288">
            <v>45900</v>
          </cell>
          <cell r="M288">
            <v>156000</v>
          </cell>
          <cell r="N288">
            <v>46800</v>
          </cell>
          <cell r="O288">
            <v>155200</v>
          </cell>
          <cell r="P288">
            <v>46560</v>
          </cell>
          <cell r="Q288">
            <v>143200</v>
          </cell>
          <cell r="R288">
            <v>42960</v>
          </cell>
          <cell r="S288">
            <v>79400</v>
          </cell>
          <cell r="T288">
            <v>23820</v>
          </cell>
        </row>
        <row r="289">
          <cell r="F289" t="str">
            <v>SS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F290" t="str">
            <v>SS</v>
          </cell>
          <cell r="K290">
            <v>0</v>
          </cell>
          <cell r="L290">
            <v>0</v>
          </cell>
          <cell r="M290">
            <v>6000</v>
          </cell>
          <cell r="N290">
            <v>3600</v>
          </cell>
          <cell r="O290">
            <v>6000</v>
          </cell>
          <cell r="P290">
            <v>3600</v>
          </cell>
          <cell r="Q290">
            <v>6000</v>
          </cell>
          <cell r="R290">
            <v>3600</v>
          </cell>
          <cell r="S290">
            <v>0</v>
          </cell>
          <cell r="T290">
            <v>0</v>
          </cell>
        </row>
        <row r="291">
          <cell r="F291" t="str">
            <v>SS</v>
          </cell>
          <cell r="K291">
            <v>0</v>
          </cell>
          <cell r="L291">
            <v>0</v>
          </cell>
          <cell r="M291">
            <v>6000</v>
          </cell>
          <cell r="N291">
            <v>2700</v>
          </cell>
          <cell r="O291">
            <v>6000</v>
          </cell>
          <cell r="P291">
            <v>2700</v>
          </cell>
          <cell r="Q291">
            <v>6000</v>
          </cell>
          <cell r="R291">
            <v>2700</v>
          </cell>
          <cell r="S291">
            <v>0</v>
          </cell>
          <cell r="T291">
            <v>0</v>
          </cell>
        </row>
        <row r="292">
          <cell r="F292" t="str">
            <v>SS</v>
          </cell>
          <cell r="K292">
            <v>36000</v>
          </cell>
          <cell r="L292">
            <v>16200</v>
          </cell>
          <cell r="M292">
            <v>36000</v>
          </cell>
          <cell r="N292">
            <v>16200</v>
          </cell>
          <cell r="O292">
            <v>40000</v>
          </cell>
          <cell r="P292">
            <v>18000</v>
          </cell>
          <cell r="Q292">
            <v>45000</v>
          </cell>
          <cell r="R292">
            <v>20250</v>
          </cell>
          <cell r="S292">
            <v>47000</v>
          </cell>
          <cell r="T292">
            <v>21150</v>
          </cell>
        </row>
        <row r="293">
          <cell r="F293" t="str">
            <v>SS</v>
          </cell>
          <cell r="K293">
            <v>33000</v>
          </cell>
          <cell r="L293">
            <v>9900</v>
          </cell>
          <cell r="M293">
            <v>36000</v>
          </cell>
          <cell r="N293">
            <v>10800</v>
          </cell>
          <cell r="O293">
            <v>40000</v>
          </cell>
          <cell r="P293">
            <v>12000</v>
          </cell>
          <cell r="Q293">
            <v>45000</v>
          </cell>
          <cell r="R293">
            <v>13500</v>
          </cell>
          <cell r="S293">
            <v>47000</v>
          </cell>
          <cell r="T293">
            <v>14100</v>
          </cell>
        </row>
        <row r="294">
          <cell r="F294" t="str">
            <v>SS</v>
          </cell>
          <cell r="K294">
            <v>6000</v>
          </cell>
          <cell r="L294">
            <v>7500</v>
          </cell>
          <cell r="M294">
            <v>4000</v>
          </cell>
          <cell r="N294">
            <v>5000</v>
          </cell>
          <cell r="O294">
            <v>6000</v>
          </cell>
          <cell r="P294">
            <v>7500</v>
          </cell>
          <cell r="Q294">
            <v>6000</v>
          </cell>
          <cell r="R294">
            <v>7500</v>
          </cell>
          <cell r="S294">
            <v>6000</v>
          </cell>
          <cell r="T294">
            <v>7500</v>
          </cell>
        </row>
        <row r="295">
          <cell r="F295" t="str">
            <v>SS</v>
          </cell>
          <cell r="K295">
            <v>6000</v>
          </cell>
          <cell r="L295">
            <v>2400</v>
          </cell>
          <cell r="M295">
            <v>4000</v>
          </cell>
          <cell r="N295">
            <v>1600</v>
          </cell>
          <cell r="O295">
            <v>6000</v>
          </cell>
          <cell r="P295">
            <v>2400</v>
          </cell>
          <cell r="Q295">
            <v>6000</v>
          </cell>
          <cell r="R295">
            <v>2400</v>
          </cell>
          <cell r="S295">
            <v>6000</v>
          </cell>
          <cell r="T295">
            <v>2400</v>
          </cell>
        </row>
        <row r="296">
          <cell r="F296" t="str">
            <v>TT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F297" t="str">
            <v>LS</v>
          </cell>
          <cell r="K297">
            <v>8000</v>
          </cell>
          <cell r="L297">
            <v>40000</v>
          </cell>
          <cell r="M297">
            <v>8000</v>
          </cell>
          <cell r="N297">
            <v>40000</v>
          </cell>
          <cell r="O297">
            <v>6500</v>
          </cell>
          <cell r="P297">
            <v>32500</v>
          </cell>
          <cell r="Q297">
            <v>6500</v>
          </cell>
          <cell r="R297">
            <v>32500</v>
          </cell>
          <cell r="S297">
            <v>2000</v>
          </cell>
          <cell r="T297">
            <v>10000</v>
          </cell>
        </row>
        <row r="298">
          <cell r="F298" t="str">
            <v>FS</v>
          </cell>
          <cell r="K298">
            <v>4500</v>
          </cell>
          <cell r="L298">
            <v>11070</v>
          </cell>
          <cell r="M298">
            <v>3000</v>
          </cell>
          <cell r="N298">
            <v>7380</v>
          </cell>
          <cell r="O298">
            <v>4300</v>
          </cell>
          <cell r="P298">
            <v>10578</v>
          </cell>
          <cell r="Q298">
            <v>1000</v>
          </cell>
          <cell r="R298">
            <v>2460</v>
          </cell>
          <cell r="S298">
            <v>4000</v>
          </cell>
          <cell r="T298">
            <v>9840</v>
          </cell>
        </row>
        <row r="299">
          <cell r="F299" t="str">
            <v>TT</v>
          </cell>
          <cell r="K299">
            <v>6000</v>
          </cell>
          <cell r="L299">
            <v>8340</v>
          </cell>
          <cell r="M299">
            <v>6000</v>
          </cell>
          <cell r="N299">
            <v>8340</v>
          </cell>
          <cell r="O299">
            <v>2000</v>
          </cell>
          <cell r="P299">
            <v>2780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F300" t="str">
            <v>TT</v>
          </cell>
          <cell r="K300">
            <v>2000</v>
          </cell>
          <cell r="L300">
            <v>2780</v>
          </cell>
          <cell r="M300">
            <v>2000</v>
          </cell>
          <cell r="N300">
            <v>2780</v>
          </cell>
          <cell r="O300">
            <v>2000</v>
          </cell>
          <cell r="P300">
            <v>2780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F301" t="str">
            <v>SS</v>
          </cell>
          <cell r="K301">
            <v>6000</v>
          </cell>
          <cell r="L301">
            <v>3300</v>
          </cell>
          <cell r="M301">
            <v>6000</v>
          </cell>
          <cell r="N301">
            <v>3300.0000000000005</v>
          </cell>
          <cell r="O301">
            <v>2000</v>
          </cell>
          <cell r="P301">
            <v>1100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F302" t="str">
            <v>ss</v>
          </cell>
          <cell r="K302">
            <v>1800</v>
          </cell>
          <cell r="L302">
            <v>1800</v>
          </cell>
          <cell r="M302">
            <v>2000</v>
          </cell>
          <cell r="N302">
            <v>2000</v>
          </cell>
          <cell r="O302">
            <v>1000</v>
          </cell>
          <cell r="P302">
            <v>1000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3">
          <cell r="F303" t="str">
            <v>LS</v>
          </cell>
          <cell r="K303">
            <v>5000</v>
          </cell>
          <cell r="L303">
            <v>26000</v>
          </cell>
          <cell r="M303">
            <v>5200</v>
          </cell>
          <cell r="N303">
            <v>27040</v>
          </cell>
          <cell r="O303">
            <v>1000</v>
          </cell>
          <cell r="P303">
            <v>5200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</row>
        <row r="304">
          <cell r="F304" t="str">
            <v>TT</v>
          </cell>
          <cell r="K304">
            <v>900</v>
          </cell>
          <cell r="L304">
            <v>2250</v>
          </cell>
          <cell r="M304">
            <v>1000</v>
          </cell>
          <cell r="N304">
            <v>2500</v>
          </cell>
          <cell r="O304">
            <v>500</v>
          </cell>
          <cell r="P304">
            <v>1250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F305" t="str">
            <v>TT</v>
          </cell>
          <cell r="K305">
            <v>900</v>
          </cell>
          <cell r="L305">
            <v>2250</v>
          </cell>
          <cell r="M305">
            <v>900</v>
          </cell>
          <cell r="N305">
            <v>2250</v>
          </cell>
          <cell r="O305">
            <v>500</v>
          </cell>
          <cell r="P305">
            <v>1250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F306" t="str">
            <v>TT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F307" t="str">
            <v>SS</v>
          </cell>
          <cell r="K307">
            <v>11000</v>
          </cell>
          <cell r="L307">
            <v>5500</v>
          </cell>
          <cell r="M307">
            <v>13000</v>
          </cell>
          <cell r="N307">
            <v>6500</v>
          </cell>
          <cell r="O307">
            <v>6000</v>
          </cell>
          <cell r="P307">
            <v>3000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</row>
        <row r="308">
          <cell r="K308">
            <v>373500</v>
          </cell>
          <cell r="L308">
            <v>214144</v>
          </cell>
          <cell r="M308">
            <v>389100</v>
          </cell>
          <cell r="N308">
            <v>217930</v>
          </cell>
          <cell r="O308">
            <v>350600</v>
          </cell>
          <cell r="P308">
            <v>174534</v>
          </cell>
          <cell r="Q308">
            <v>356700</v>
          </cell>
          <cell r="R308">
            <v>156390</v>
          </cell>
          <cell r="S308">
            <v>252200</v>
          </cell>
          <cell r="T308">
            <v>107658</v>
          </cell>
        </row>
        <row r="309">
          <cell r="F309" t="str">
            <v>LS</v>
          </cell>
          <cell r="K309">
            <v>12000</v>
          </cell>
          <cell r="L309">
            <v>1589640</v>
          </cell>
          <cell r="M309">
            <v>17000</v>
          </cell>
          <cell r="N309">
            <v>2251990</v>
          </cell>
          <cell r="O309">
            <v>17000</v>
          </cell>
          <cell r="P309">
            <v>2251990</v>
          </cell>
          <cell r="Q309">
            <v>17000</v>
          </cell>
          <cell r="R309">
            <v>2251990</v>
          </cell>
          <cell r="S309">
            <v>17000</v>
          </cell>
          <cell r="T309">
            <v>2251990</v>
          </cell>
        </row>
        <row r="310">
          <cell r="F310" t="str">
            <v>LS</v>
          </cell>
          <cell r="K310">
            <v>30000</v>
          </cell>
          <cell r="L310">
            <v>152400</v>
          </cell>
          <cell r="M310">
            <v>30000</v>
          </cell>
          <cell r="N310">
            <v>152400</v>
          </cell>
          <cell r="O310">
            <v>30000</v>
          </cell>
          <cell r="P310">
            <v>152400</v>
          </cell>
          <cell r="Q310">
            <v>30000</v>
          </cell>
          <cell r="R310">
            <v>152400</v>
          </cell>
          <cell r="S310">
            <v>32000</v>
          </cell>
          <cell r="T310">
            <v>162560</v>
          </cell>
        </row>
        <row r="311">
          <cell r="F311" t="str">
            <v>LS</v>
          </cell>
          <cell r="K311">
            <v>30000</v>
          </cell>
          <cell r="L311">
            <v>93300</v>
          </cell>
          <cell r="M311">
            <v>30000</v>
          </cell>
          <cell r="N311">
            <v>93300</v>
          </cell>
          <cell r="O311">
            <v>30000</v>
          </cell>
          <cell r="P311">
            <v>93300</v>
          </cell>
          <cell r="Q311">
            <v>30000</v>
          </cell>
          <cell r="R311">
            <v>93300</v>
          </cell>
          <cell r="S311">
            <v>32000</v>
          </cell>
          <cell r="T311">
            <v>99520</v>
          </cell>
        </row>
        <row r="312">
          <cell r="F312" t="str">
            <v>TT</v>
          </cell>
          <cell r="K312">
            <v>35000</v>
          </cell>
          <cell r="L312">
            <v>170450</v>
          </cell>
          <cell r="M312">
            <v>35000</v>
          </cell>
          <cell r="N312">
            <v>170450</v>
          </cell>
          <cell r="O312">
            <v>35000</v>
          </cell>
          <cell r="P312">
            <v>170450</v>
          </cell>
          <cell r="Q312">
            <v>35000</v>
          </cell>
          <cell r="R312">
            <v>170450</v>
          </cell>
          <cell r="S312">
            <v>35000</v>
          </cell>
          <cell r="T312">
            <v>170450</v>
          </cell>
        </row>
        <row r="313">
          <cell r="K313">
            <v>107000</v>
          </cell>
          <cell r="L313">
            <v>2005790</v>
          </cell>
          <cell r="M313">
            <v>112000</v>
          </cell>
          <cell r="N313">
            <v>2668140</v>
          </cell>
          <cell r="O313">
            <v>112000</v>
          </cell>
          <cell r="P313">
            <v>2668140</v>
          </cell>
          <cell r="Q313">
            <v>112000</v>
          </cell>
          <cell r="R313">
            <v>2668140</v>
          </cell>
          <cell r="S313">
            <v>116000</v>
          </cell>
          <cell r="T313">
            <v>2684520</v>
          </cell>
        </row>
        <row r="314">
          <cell r="F314" t="str">
            <v>FM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F315" t="str">
            <v>TT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F316" t="str">
            <v>TT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</row>
        <row r="317">
          <cell r="F317" t="str">
            <v>FS</v>
          </cell>
          <cell r="K317">
            <v>20000</v>
          </cell>
          <cell r="L317">
            <v>29000</v>
          </cell>
          <cell r="M317">
            <v>10000</v>
          </cell>
          <cell r="N317">
            <v>14500</v>
          </cell>
          <cell r="O317">
            <v>10000</v>
          </cell>
          <cell r="P317">
            <v>14500</v>
          </cell>
          <cell r="Q317">
            <v>10000</v>
          </cell>
          <cell r="R317">
            <v>14500</v>
          </cell>
          <cell r="S317">
            <v>10000</v>
          </cell>
          <cell r="T317">
            <v>14500</v>
          </cell>
        </row>
        <row r="318">
          <cell r="K318">
            <v>20000</v>
          </cell>
          <cell r="L318">
            <v>29000</v>
          </cell>
          <cell r="M318">
            <v>10000</v>
          </cell>
          <cell r="N318">
            <v>14500</v>
          </cell>
          <cell r="O318">
            <v>10000</v>
          </cell>
          <cell r="P318">
            <v>14500</v>
          </cell>
          <cell r="Q318">
            <v>10000</v>
          </cell>
          <cell r="R318">
            <v>14500</v>
          </cell>
          <cell r="S318">
            <v>10000</v>
          </cell>
          <cell r="T318">
            <v>14500</v>
          </cell>
        </row>
        <row r="319">
          <cell r="F319" t="str">
            <v>LS</v>
          </cell>
          <cell r="K319">
            <v>84240</v>
          </cell>
          <cell r="L319">
            <v>1368057.6</v>
          </cell>
          <cell r="M319">
            <v>88560</v>
          </cell>
          <cell r="N319">
            <v>1438214.4</v>
          </cell>
          <cell r="O319">
            <v>96480</v>
          </cell>
          <cell r="P319">
            <v>1566835.2</v>
          </cell>
          <cell r="Q319">
            <v>96240</v>
          </cell>
          <cell r="R319">
            <v>1562937.5999999999</v>
          </cell>
          <cell r="S319">
            <v>79680</v>
          </cell>
          <cell r="T319">
            <v>1294003.2</v>
          </cell>
        </row>
        <row r="320">
          <cell r="K320">
            <v>84240</v>
          </cell>
          <cell r="L320">
            <v>1368057.6</v>
          </cell>
          <cell r="M320">
            <v>88560</v>
          </cell>
          <cell r="N320">
            <v>1438214.4</v>
          </cell>
          <cell r="O320">
            <v>96480</v>
          </cell>
          <cell r="P320">
            <v>1566835.2</v>
          </cell>
          <cell r="Q320">
            <v>96240</v>
          </cell>
          <cell r="R320">
            <v>1562937.5999999999</v>
          </cell>
          <cell r="S320">
            <v>79680</v>
          </cell>
          <cell r="T320">
            <v>1294003.2</v>
          </cell>
        </row>
        <row r="321">
          <cell r="F321" t="str">
            <v>TT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</row>
        <row r="322">
          <cell r="F322" t="str">
            <v>TT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</row>
        <row r="323">
          <cell r="F323" t="str">
            <v>TT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F325" t="str">
            <v>SS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T325">
            <v>0</v>
          </cell>
        </row>
        <row r="326">
          <cell r="F326" t="str">
            <v>SS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T326">
            <v>0</v>
          </cell>
        </row>
        <row r="327">
          <cell r="F327" t="str">
            <v>TT</v>
          </cell>
          <cell r="K327">
            <v>32000</v>
          </cell>
          <cell r="L327">
            <v>72320</v>
          </cell>
          <cell r="M327">
            <v>34800</v>
          </cell>
          <cell r="N327">
            <v>78647.999999999985</v>
          </cell>
          <cell r="O327">
            <v>35900</v>
          </cell>
          <cell r="P327">
            <v>81133.999999999985</v>
          </cell>
          <cell r="Q327">
            <v>32900</v>
          </cell>
          <cell r="R327">
            <v>74354</v>
          </cell>
          <cell r="S327">
            <v>3000</v>
          </cell>
          <cell r="T327">
            <v>6779.9999999999991</v>
          </cell>
        </row>
        <row r="328">
          <cell r="F328" t="str">
            <v>FL</v>
          </cell>
          <cell r="K328">
            <v>64000</v>
          </cell>
          <cell r="L328">
            <v>59520</v>
          </cell>
          <cell r="M328">
            <v>70000</v>
          </cell>
          <cell r="N328">
            <v>65100</v>
          </cell>
          <cell r="O328">
            <v>65000</v>
          </cell>
          <cell r="P328">
            <v>60450</v>
          </cell>
          <cell r="Q328">
            <v>60000</v>
          </cell>
          <cell r="R328">
            <v>55800</v>
          </cell>
          <cell r="S328">
            <v>63000</v>
          </cell>
          <cell r="T328">
            <v>58590</v>
          </cell>
        </row>
        <row r="329">
          <cell r="F329" t="str">
            <v>FL</v>
          </cell>
          <cell r="K329">
            <v>42000</v>
          </cell>
          <cell r="L329">
            <v>31500</v>
          </cell>
          <cell r="M329">
            <v>48000</v>
          </cell>
          <cell r="N329">
            <v>36000</v>
          </cell>
          <cell r="O329">
            <v>43000</v>
          </cell>
          <cell r="P329">
            <v>32250</v>
          </cell>
          <cell r="Q329">
            <v>40000</v>
          </cell>
          <cell r="R329">
            <v>30000</v>
          </cell>
          <cell r="S329">
            <v>42000</v>
          </cell>
          <cell r="T329">
            <v>31500</v>
          </cell>
        </row>
        <row r="330">
          <cell r="K330">
            <v>138000</v>
          </cell>
          <cell r="L330">
            <v>163340</v>
          </cell>
          <cell r="M330">
            <v>152800</v>
          </cell>
          <cell r="N330">
            <v>179748</v>
          </cell>
          <cell r="O330">
            <v>143900</v>
          </cell>
          <cell r="P330">
            <v>173834</v>
          </cell>
          <cell r="Q330">
            <v>132900</v>
          </cell>
          <cell r="R330">
            <v>160154</v>
          </cell>
          <cell r="S330">
            <v>108000</v>
          </cell>
          <cell r="T330">
            <v>96870</v>
          </cell>
        </row>
        <row r="331">
          <cell r="F331" t="str">
            <v>SS</v>
          </cell>
          <cell r="K331">
            <v>10000</v>
          </cell>
          <cell r="L331">
            <v>17500</v>
          </cell>
          <cell r="M331">
            <v>0</v>
          </cell>
          <cell r="N331">
            <v>0</v>
          </cell>
          <cell r="O331">
            <v>10000</v>
          </cell>
          <cell r="P331">
            <v>17500</v>
          </cell>
          <cell r="Q331">
            <v>0</v>
          </cell>
          <cell r="R331">
            <v>0</v>
          </cell>
          <cell r="S331">
            <v>10000</v>
          </cell>
          <cell r="T331">
            <v>17500</v>
          </cell>
        </row>
        <row r="332">
          <cell r="F332" t="str">
            <v>TT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50000</v>
          </cell>
          <cell r="P332">
            <v>31500</v>
          </cell>
          <cell r="Q332">
            <v>0</v>
          </cell>
          <cell r="R332">
            <v>0</v>
          </cell>
          <cell r="S332">
            <v>50000</v>
          </cell>
          <cell r="T332">
            <v>31500</v>
          </cell>
        </row>
        <row r="333">
          <cell r="K333">
            <v>10000</v>
          </cell>
          <cell r="L333">
            <v>17500</v>
          </cell>
          <cell r="M333">
            <v>0</v>
          </cell>
          <cell r="N333">
            <v>0</v>
          </cell>
          <cell r="O333">
            <v>60000</v>
          </cell>
          <cell r="P333">
            <v>49000</v>
          </cell>
          <cell r="Q333">
            <v>0</v>
          </cell>
          <cell r="R333">
            <v>0</v>
          </cell>
          <cell r="S333">
            <v>60000</v>
          </cell>
          <cell r="T333">
            <v>49000</v>
          </cell>
        </row>
        <row r="334">
          <cell r="F334" t="str">
            <v>LS</v>
          </cell>
          <cell r="K334">
            <v>34700</v>
          </cell>
          <cell r="L334">
            <v>147822</v>
          </cell>
          <cell r="M334">
            <v>38600</v>
          </cell>
          <cell r="N334">
            <v>164436</v>
          </cell>
          <cell r="O334">
            <v>28300</v>
          </cell>
          <cell r="P334">
            <v>120558</v>
          </cell>
          <cell r="Q334">
            <v>54500</v>
          </cell>
          <cell r="R334">
            <v>232170</v>
          </cell>
          <cell r="S334">
            <v>54500</v>
          </cell>
          <cell r="T334">
            <v>232170</v>
          </cell>
        </row>
        <row r="335">
          <cell r="F335" t="str">
            <v>LS</v>
          </cell>
          <cell r="K335">
            <v>15100</v>
          </cell>
          <cell r="L335">
            <v>168667</v>
          </cell>
          <cell r="M335">
            <v>15100</v>
          </cell>
          <cell r="N335">
            <v>168667</v>
          </cell>
          <cell r="O335">
            <v>8000</v>
          </cell>
          <cell r="P335">
            <v>89360</v>
          </cell>
          <cell r="Q335">
            <v>13800</v>
          </cell>
          <cell r="R335">
            <v>154146</v>
          </cell>
          <cell r="S335">
            <v>13800</v>
          </cell>
          <cell r="T335">
            <v>154146</v>
          </cell>
        </row>
        <row r="336">
          <cell r="F336" t="str">
            <v>LS</v>
          </cell>
          <cell r="K336">
            <v>2500</v>
          </cell>
          <cell r="L336">
            <v>25150</v>
          </cell>
          <cell r="M336">
            <v>2500</v>
          </cell>
          <cell r="N336">
            <v>25150</v>
          </cell>
          <cell r="O336">
            <v>2000</v>
          </cell>
          <cell r="P336">
            <v>20120</v>
          </cell>
          <cell r="Q336">
            <v>2000</v>
          </cell>
          <cell r="R336">
            <v>20120</v>
          </cell>
          <cell r="S336">
            <v>2000</v>
          </cell>
          <cell r="T336">
            <v>20120</v>
          </cell>
        </row>
        <row r="337">
          <cell r="F337" t="str">
            <v>LS</v>
          </cell>
          <cell r="K337">
            <v>2500</v>
          </cell>
          <cell r="L337">
            <v>16250</v>
          </cell>
          <cell r="M337">
            <v>2500</v>
          </cell>
          <cell r="N337">
            <v>16250</v>
          </cell>
          <cell r="O337">
            <v>2000</v>
          </cell>
          <cell r="P337">
            <v>13000</v>
          </cell>
          <cell r="Q337">
            <v>2000</v>
          </cell>
          <cell r="R337">
            <v>13000</v>
          </cell>
          <cell r="S337">
            <v>2000</v>
          </cell>
          <cell r="T337">
            <v>13000</v>
          </cell>
        </row>
        <row r="338">
          <cell r="F338" t="str">
            <v>LS</v>
          </cell>
          <cell r="K338">
            <v>82600</v>
          </cell>
          <cell r="L338">
            <v>208152</v>
          </cell>
          <cell r="M338">
            <v>82600</v>
          </cell>
          <cell r="N338">
            <v>208152</v>
          </cell>
          <cell r="O338">
            <v>58000</v>
          </cell>
          <cell r="P338">
            <v>146160</v>
          </cell>
          <cell r="Q338">
            <v>111000</v>
          </cell>
          <cell r="R338">
            <v>279720</v>
          </cell>
          <cell r="S338">
            <v>111000</v>
          </cell>
          <cell r="T338">
            <v>279720</v>
          </cell>
        </row>
        <row r="339">
          <cell r="F339" t="str">
            <v>TT</v>
          </cell>
          <cell r="K339">
            <v>8800</v>
          </cell>
          <cell r="L339">
            <v>116600</v>
          </cell>
          <cell r="M339">
            <v>8800</v>
          </cell>
          <cell r="N339">
            <v>116600</v>
          </cell>
          <cell r="O339">
            <v>6400</v>
          </cell>
          <cell r="P339">
            <v>84800</v>
          </cell>
          <cell r="Q339">
            <v>13800</v>
          </cell>
          <cell r="R339">
            <v>182850</v>
          </cell>
          <cell r="S339">
            <v>13800</v>
          </cell>
          <cell r="T339">
            <v>182850</v>
          </cell>
        </row>
        <row r="340">
          <cell r="K340">
            <v>146200</v>
          </cell>
          <cell r="L340">
            <v>682641</v>
          </cell>
          <cell r="M340">
            <v>150100</v>
          </cell>
          <cell r="N340">
            <v>699255</v>
          </cell>
          <cell r="O340">
            <v>104700</v>
          </cell>
          <cell r="P340">
            <v>473998</v>
          </cell>
          <cell r="Q340">
            <v>197100</v>
          </cell>
          <cell r="R340">
            <v>882006</v>
          </cell>
          <cell r="S340">
            <v>197100</v>
          </cell>
          <cell r="T340">
            <v>882006</v>
          </cell>
        </row>
        <row r="341">
          <cell r="F341" t="str">
            <v>LS</v>
          </cell>
          <cell r="K341">
            <v>300</v>
          </cell>
          <cell r="L341">
            <v>2040</v>
          </cell>
          <cell r="M341">
            <v>100</v>
          </cell>
          <cell r="N341">
            <v>680</v>
          </cell>
          <cell r="O341">
            <v>300</v>
          </cell>
          <cell r="P341">
            <v>2040</v>
          </cell>
          <cell r="Q341">
            <v>400</v>
          </cell>
          <cell r="R341">
            <v>2720</v>
          </cell>
          <cell r="S341">
            <v>400</v>
          </cell>
          <cell r="T341">
            <v>2720</v>
          </cell>
        </row>
        <row r="342">
          <cell r="F342" t="str">
            <v>LS</v>
          </cell>
          <cell r="K342">
            <v>500</v>
          </cell>
          <cell r="L342">
            <v>7365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500</v>
          </cell>
          <cell r="R342">
            <v>7365</v>
          </cell>
          <cell r="S342">
            <v>500</v>
          </cell>
          <cell r="T342">
            <v>7365</v>
          </cell>
        </row>
        <row r="343">
          <cell r="F343" t="str">
            <v>SS</v>
          </cell>
          <cell r="K343">
            <v>200</v>
          </cell>
          <cell r="L343">
            <v>472</v>
          </cell>
          <cell r="M343">
            <v>0</v>
          </cell>
          <cell r="N343">
            <v>0</v>
          </cell>
          <cell r="O343">
            <v>300</v>
          </cell>
          <cell r="P343">
            <v>708</v>
          </cell>
          <cell r="Q343">
            <v>200</v>
          </cell>
          <cell r="R343">
            <v>472</v>
          </cell>
          <cell r="S343">
            <v>200</v>
          </cell>
          <cell r="T343">
            <v>472</v>
          </cell>
        </row>
        <row r="344">
          <cell r="F344" t="str">
            <v>TT</v>
          </cell>
          <cell r="K344">
            <v>200</v>
          </cell>
          <cell r="L344">
            <v>1062</v>
          </cell>
          <cell r="M344">
            <v>0</v>
          </cell>
          <cell r="N344">
            <v>0</v>
          </cell>
          <cell r="O344">
            <v>400</v>
          </cell>
          <cell r="P344">
            <v>2124</v>
          </cell>
          <cell r="Q344">
            <v>200</v>
          </cell>
          <cell r="R344">
            <v>1062</v>
          </cell>
          <cell r="S344">
            <v>200</v>
          </cell>
          <cell r="T344">
            <v>1062</v>
          </cell>
        </row>
        <row r="345">
          <cell r="F345" t="str">
            <v>SS</v>
          </cell>
          <cell r="K345">
            <v>200</v>
          </cell>
          <cell r="L345">
            <v>796</v>
          </cell>
          <cell r="M345">
            <v>100</v>
          </cell>
          <cell r="N345">
            <v>398</v>
          </cell>
          <cell r="O345">
            <v>500</v>
          </cell>
          <cell r="P345">
            <v>1990</v>
          </cell>
          <cell r="Q345">
            <v>200</v>
          </cell>
          <cell r="R345">
            <v>796</v>
          </cell>
          <cell r="S345">
            <v>200</v>
          </cell>
          <cell r="T345">
            <v>796</v>
          </cell>
        </row>
        <row r="346">
          <cell r="F346" t="str">
            <v>SS</v>
          </cell>
          <cell r="K346">
            <v>200</v>
          </cell>
          <cell r="L346">
            <v>478</v>
          </cell>
          <cell r="M346">
            <v>200</v>
          </cell>
          <cell r="N346">
            <v>478</v>
          </cell>
          <cell r="O346">
            <v>400</v>
          </cell>
          <cell r="P346">
            <v>956</v>
          </cell>
          <cell r="Q346">
            <v>200</v>
          </cell>
          <cell r="R346">
            <v>478</v>
          </cell>
          <cell r="S346">
            <v>200</v>
          </cell>
          <cell r="T346">
            <v>478</v>
          </cell>
        </row>
        <row r="347">
          <cell r="F347" t="str">
            <v>SS</v>
          </cell>
          <cell r="K347">
            <v>6000</v>
          </cell>
          <cell r="L347">
            <v>6660</v>
          </cell>
          <cell r="M347">
            <v>6000</v>
          </cell>
          <cell r="N347">
            <v>6660.0000000000009</v>
          </cell>
          <cell r="O347">
            <v>6700</v>
          </cell>
          <cell r="P347">
            <v>7437.0000000000009</v>
          </cell>
          <cell r="Q347">
            <v>5000</v>
          </cell>
          <cell r="R347">
            <v>5550.0000000000009</v>
          </cell>
          <cell r="S347">
            <v>5000</v>
          </cell>
          <cell r="T347">
            <v>5550.0000000000009</v>
          </cell>
        </row>
        <row r="348">
          <cell r="F348" t="str">
            <v>TT</v>
          </cell>
          <cell r="K348">
            <v>5800</v>
          </cell>
          <cell r="L348">
            <v>40020</v>
          </cell>
          <cell r="M348">
            <v>6530</v>
          </cell>
          <cell r="N348">
            <v>45057</v>
          </cell>
          <cell r="O348">
            <v>6400</v>
          </cell>
          <cell r="P348">
            <v>44160</v>
          </cell>
          <cell r="Q348">
            <v>5000</v>
          </cell>
          <cell r="R348">
            <v>34500</v>
          </cell>
          <cell r="S348">
            <v>5000</v>
          </cell>
          <cell r="T348">
            <v>34500</v>
          </cell>
        </row>
        <row r="349">
          <cell r="F349" t="str">
            <v>SS</v>
          </cell>
          <cell r="K349">
            <v>5500</v>
          </cell>
          <cell r="L349">
            <v>19800</v>
          </cell>
          <cell r="M349">
            <v>6100</v>
          </cell>
          <cell r="N349">
            <v>21960</v>
          </cell>
          <cell r="O349">
            <v>6100</v>
          </cell>
          <cell r="P349">
            <v>21960</v>
          </cell>
          <cell r="Q349">
            <v>4500</v>
          </cell>
          <cell r="R349">
            <v>16200</v>
          </cell>
          <cell r="S349">
            <v>4500</v>
          </cell>
          <cell r="T349">
            <v>16200</v>
          </cell>
        </row>
        <row r="350">
          <cell r="F350" t="str">
            <v>TT</v>
          </cell>
          <cell r="K350">
            <v>100</v>
          </cell>
          <cell r="L350">
            <v>336</v>
          </cell>
          <cell r="M350">
            <v>0</v>
          </cell>
          <cell r="N350">
            <v>0</v>
          </cell>
          <cell r="O350">
            <v>100</v>
          </cell>
          <cell r="P350">
            <v>336</v>
          </cell>
          <cell r="Q350">
            <v>100</v>
          </cell>
          <cell r="R350">
            <v>336</v>
          </cell>
          <cell r="S350">
            <v>100</v>
          </cell>
          <cell r="T350">
            <v>336</v>
          </cell>
        </row>
        <row r="351">
          <cell r="F351" t="str">
            <v>SS</v>
          </cell>
          <cell r="K351">
            <v>100</v>
          </cell>
          <cell r="L351">
            <v>143</v>
          </cell>
          <cell r="M351">
            <v>1200</v>
          </cell>
          <cell r="N351">
            <v>1716</v>
          </cell>
          <cell r="O351">
            <v>4000</v>
          </cell>
          <cell r="P351">
            <v>5720</v>
          </cell>
          <cell r="Q351">
            <v>4000</v>
          </cell>
          <cell r="R351">
            <v>5720</v>
          </cell>
          <cell r="S351">
            <v>4000</v>
          </cell>
          <cell r="T351">
            <v>5720</v>
          </cell>
        </row>
        <row r="352">
          <cell r="F352" t="str">
            <v>SS</v>
          </cell>
          <cell r="K352">
            <v>5100</v>
          </cell>
          <cell r="L352">
            <v>4845</v>
          </cell>
          <cell r="M352">
            <v>5400</v>
          </cell>
          <cell r="N352">
            <v>5130</v>
          </cell>
          <cell r="O352">
            <v>6100</v>
          </cell>
          <cell r="P352">
            <v>5795</v>
          </cell>
          <cell r="Q352">
            <v>4500</v>
          </cell>
          <cell r="R352">
            <v>4275</v>
          </cell>
          <cell r="S352">
            <v>4500</v>
          </cell>
          <cell r="T352">
            <v>4275</v>
          </cell>
        </row>
        <row r="353">
          <cell r="F353" t="str">
            <v>LS</v>
          </cell>
          <cell r="K353">
            <v>1700</v>
          </cell>
          <cell r="L353">
            <v>3910</v>
          </cell>
          <cell r="M353">
            <v>0</v>
          </cell>
          <cell r="N353">
            <v>0</v>
          </cell>
          <cell r="O353">
            <v>400</v>
          </cell>
          <cell r="P353">
            <v>919.99999999999989</v>
          </cell>
          <cell r="Q353">
            <v>2500</v>
          </cell>
          <cell r="R353">
            <v>5750</v>
          </cell>
          <cell r="S353">
            <v>2500</v>
          </cell>
          <cell r="T353">
            <v>5750</v>
          </cell>
        </row>
        <row r="354">
          <cell r="F354" t="str">
            <v>SR</v>
          </cell>
          <cell r="K354">
            <v>200</v>
          </cell>
          <cell r="L354">
            <v>3746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300</v>
          </cell>
          <cell r="R354">
            <v>5619</v>
          </cell>
          <cell r="S354">
            <v>300</v>
          </cell>
          <cell r="T354">
            <v>5619</v>
          </cell>
        </row>
        <row r="355">
          <cell r="F355" t="str">
            <v>TT</v>
          </cell>
          <cell r="K355">
            <v>3300</v>
          </cell>
          <cell r="L355">
            <v>15180</v>
          </cell>
          <cell r="M355">
            <v>3400</v>
          </cell>
          <cell r="N355">
            <v>15639.999999999998</v>
          </cell>
          <cell r="O355">
            <v>3200</v>
          </cell>
          <cell r="P355">
            <v>14719.999999999998</v>
          </cell>
          <cell r="Q355">
            <v>2500</v>
          </cell>
          <cell r="R355">
            <v>11500</v>
          </cell>
          <cell r="S355">
            <v>2500</v>
          </cell>
          <cell r="T355">
            <v>11500</v>
          </cell>
        </row>
        <row r="356">
          <cell r="F356" t="str">
            <v>SR</v>
          </cell>
          <cell r="K356">
            <v>2000</v>
          </cell>
          <cell r="L356">
            <v>22600</v>
          </cell>
          <cell r="M356">
            <v>1700</v>
          </cell>
          <cell r="N356">
            <v>19210</v>
          </cell>
          <cell r="O356">
            <v>2200</v>
          </cell>
          <cell r="P356">
            <v>24860</v>
          </cell>
          <cell r="Q356">
            <v>800</v>
          </cell>
          <cell r="R356">
            <v>9040</v>
          </cell>
          <cell r="S356">
            <v>800</v>
          </cell>
          <cell r="T356">
            <v>9040</v>
          </cell>
        </row>
        <row r="357">
          <cell r="F357" t="str">
            <v>TT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</row>
        <row r="358">
          <cell r="K358">
            <v>31400</v>
          </cell>
          <cell r="L358">
            <v>129453</v>
          </cell>
          <cell r="M358">
            <v>30730</v>
          </cell>
          <cell r="N358">
            <v>116929</v>
          </cell>
          <cell r="O358">
            <v>37100</v>
          </cell>
          <cell r="P358">
            <v>133726</v>
          </cell>
          <cell r="Q358">
            <v>30900</v>
          </cell>
          <cell r="R358">
            <v>111383</v>
          </cell>
          <cell r="S358">
            <v>30900</v>
          </cell>
          <cell r="T358">
            <v>111383</v>
          </cell>
        </row>
        <row r="359">
          <cell r="F359" t="str">
            <v>LS</v>
          </cell>
          <cell r="K359">
            <v>10200</v>
          </cell>
          <cell r="L359">
            <v>122400</v>
          </cell>
          <cell r="M359">
            <v>11000</v>
          </cell>
          <cell r="N359">
            <v>132000</v>
          </cell>
          <cell r="O359">
            <v>12300</v>
          </cell>
          <cell r="P359">
            <v>147600</v>
          </cell>
          <cell r="Q359">
            <v>8500</v>
          </cell>
          <cell r="R359">
            <v>102000</v>
          </cell>
          <cell r="S359">
            <v>8500</v>
          </cell>
          <cell r="T359">
            <v>102000</v>
          </cell>
        </row>
        <row r="360">
          <cell r="K360">
            <v>10200</v>
          </cell>
          <cell r="L360">
            <v>122400</v>
          </cell>
          <cell r="M360">
            <v>11000</v>
          </cell>
          <cell r="N360">
            <v>132000</v>
          </cell>
          <cell r="O360">
            <v>12300</v>
          </cell>
          <cell r="P360">
            <v>147600</v>
          </cell>
          <cell r="Q360">
            <v>8500</v>
          </cell>
          <cell r="R360">
            <v>102000</v>
          </cell>
          <cell r="S360">
            <v>8500</v>
          </cell>
          <cell r="T360">
            <v>102000</v>
          </cell>
        </row>
        <row r="361">
          <cell r="F361" t="str">
            <v>LS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</row>
        <row r="362">
          <cell r="F362" t="str">
            <v>SS</v>
          </cell>
          <cell r="K362">
            <v>5100</v>
          </cell>
          <cell r="L362">
            <v>18972</v>
          </cell>
          <cell r="M362">
            <v>7000</v>
          </cell>
          <cell r="N362">
            <v>26040</v>
          </cell>
          <cell r="O362">
            <v>5100</v>
          </cell>
          <cell r="P362">
            <v>18972</v>
          </cell>
          <cell r="Q362">
            <v>9400</v>
          </cell>
          <cell r="R362">
            <v>34968</v>
          </cell>
          <cell r="S362">
            <v>9400</v>
          </cell>
          <cell r="T362">
            <v>34968</v>
          </cell>
        </row>
        <row r="363">
          <cell r="F363" t="str">
            <v>SS</v>
          </cell>
          <cell r="K363">
            <v>81600</v>
          </cell>
          <cell r="L363">
            <v>114240</v>
          </cell>
          <cell r="M363">
            <v>66600</v>
          </cell>
          <cell r="N363">
            <v>93240</v>
          </cell>
          <cell r="O363">
            <v>81600</v>
          </cell>
          <cell r="P363">
            <v>114240</v>
          </cell>
          <cell r="Q363">
            <v>56700</v>
          </cell>
          <cell r="R363">
            <v>79380</v>
          </cell>
          <cell r="S363">
            <v>65000</v>
          </cell>
          <cell r="T363">
            <v>91000</v>
          </cell>
        </row>
        <row r="364">
          <cell r="F364" t="str">
            <v>TT</v>
          </cell>
          <cell r="K364">
            <v>5100</v>
          </cell>
          <cell r="L364">
            <v>29580</v>
          </cell>
          <cell r="M364">
            <v>7000</v>
          </cell>
          <cell r="N364">
            <v>40600</v>
          </cell>
          <cell r="O364">
            <v>5100</v>
          </cell>
          <cell r="P364">
            <v>29580</v>
          </cell>
          <cell r="Q364">
            <v>9400</v>
          </cell>
          <cell r="R364">
            <v>54520</v>
          </cell>
          <cell r="S364">
            <v>9400</v>
          </cell>
          <cell r="T364">
            <v>54520</v>
          </cell>
        </row>
        <row r="365">
          <cell r="F365" t="str">
            <v>SS</v>
          </cell>
          <cell r="K365">
            <v>900</v>
          </cell>
          <cell r="L365">
            <v>855</v>
          </cell>
          <cell r="M365">
            <v>900</v>
          </cell>
          <cell r="N365">
            <v>855</v>
          </cell>
          <cell r="O365">
            <v>900</v>
          </cell>
          <cell r="P365">
            <v>855</v>
          </cell>
          <cell r="Q365">
            <v>900</v>
          </cell>
          <cell r="R365">
            <v>855</v>
          </cell>
          <cell r="S365">
            <v>1100</v>
          </cell>
          <cell r="T365">
            <v>1045</v>
          </cell>
        </row>
        <row r="366">
          <cell r="F366" t="str">
            <v>SS</v>
          </cell>
          <cell r="K366">
            <v>147000</v>
          </cell>
          <cell r="L366">
            <v>57330</v>
          </cell>
          <cell r="M366">
            <v>167000</v>
          </cell>
          <cell r="N366">
            <v>65130</v>
          </cell>
          <cell r="O366">
            <v>147000</v>
          </cell>
          <cell r="P366">
            <v>57330</v>
          </cell>
          <cell r="Q366">
            <v>149000</v>
          </cell>
          <cell r="R366">
            <v>58110</v>
          </cell>
          <cell r="S366">
            <v>159000</v>
          </cell>
          <cell r="T366">
            <v>62010</v>
          </cell>
        </row>
        <row r="367">
          <cell r="F367" t="str">
            <v>TT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</row>
        <row r="368">
          <cell r="F368" t="str">
            <v>FM</v>
          </cell>
          <cell r="K368">
            <v>55500</v>
          </cell>
          <cell r="L368">
            <v>35520</v>
          </cell>
          <cell r="M368">
            <v>117500</v>
          </cell>
          <cell r="N368">
            <v>75200</v>
          </cell>
          <cell r="O368">
            <v>55500</v>
          </cell>
          <cell r="P368">
            <v>35520</v>
          </cell>
          <cell r="Q368">
            <v>57000</v>
          </cell>
          <cell r="R368">
            <v>36480</v>
          </cell>
          <cell r="S368">
            <v>60500</v>
          </cell>
          <cell r="T368">
            <v>38720</v>
          </cell>
        </row>
        <row r="369">
          <cell r="F369" t="str">
            <v>TT</v>
          </cell>
          <cell r="L369">
            <v>0</v>
          </cell>
          <cell r="N369">
            <v>0</v>
          </cell>
          <cell r="P369">
            <v>0</v>
          </cell>
          <cell r="R369">
            <v>0</v>
          </cell>
          <cell r="T369">
            <v>0</v>
          </cell>
        </row>
        <row r="370">
          <cell r="F370" t="str">
            <v>TT</v>
          </cell>
          <cell r="L370">
            <v>0</v>
          </cell>
          <cell r="N370">
            <v>0</v>
          </cell>
          <cell r="P370">
            <v>0</v>
          </cell>
          <cell r="R370">
            <v>0</v>
          </cell>
          <cell r="T370">
            <v>0</v>
          </cell>
        </row>
        <row r="371">
          <cell r="F371" t="str">
            <v>SS</v>
          </cell>
          <cell r="K371">
            <v>100</v>
          </cell>
          <cell r="L371">
            <v>43</v>
          </cell>
          <cell r="M371">
            <v>200</v>
          </cell>
          <cell r="N371">
            <v>86</v>
          </cell>
          <cell r="O371">
            <v>100</v>
          </cell>
          <cell r="P371">
            <v>43</v>
          </cell>
          <cell r="Q371">
            <v>100</v>
          </cell>
          <cell r="R371">
            <v>43</v>
          </cell>
          <cell r="S371">
            <v>100</v>
          </cell>
          <cell r="T371">
            <v>43</v>
          </cell>
        </row>
        <row r="372">
          <cell r="F372" t="str">
            <v>SS</v>
          </cell>
          <cell r="K372">
            <v>21500</v>
          </cell>
          <cell r="L372">
            <v>10105</v>
          </cell>
          <cell r="M372">
            <v>20000</v>
          </cell>
          <cell r="N372">
            <v>9400</v>
          </cell>
          <cell r="O372">
            <v>21500</v>
          </cell>
          <cell r="P372">
            <v>10105</v>
          </cell>
          <cell r="Q372">
            <v>21500</v>
          </cell>
          <cell r="R372">
            <v>10105</v>
          </cell>
          <cell r="S372">
            <v>21000</v>
          </cell>
          <cell r="T372">
            <v>9870</v>
          </cell>
        </row>
        <row r="373">
          <cell r="F373" t="str">
            <v>SS</v>
          </cell>
          <cell r="K373">
            <v>12300</v>
          </cell>
          <cell r="L373">
            <v>10455</v>
          </cell>
          <cell r="M373">
            <v>14500</v>
          </cell>
          <cell r="N373">
            <v>12325</v>
          </cell>
          <cell r="O373">
            <v>12300</v>
          </cell>
          <cell r="P373">
            <v>10455</v>
          </cell>
          <cell r="Q373">
            <v>16600</v>
          </cell>
          <cell r="R373">
            <v>14110</v>
          </cell>
          <cell r="S373">
            <v>16700</v>
          </cell>
          <cell r="T373">
            <v>14195</v>
          </cell>
        </row>
        <row r="374">
          <cell r="F374" t="str">
            <v>SS</v>
          </cell>
          <cell r="K374">
            <v>2500</v>
          </cell>
          <cell r="L374">
            <v>3000</v>
          </cell>
          <cell r="M374">
            <v>2600</v>
          </cell>
          <cell r="N374">
            <v>3120</v>
          </cell>
          <cell r="O374">
            <v>2500</v>
          </cell>
          <cell r="P374">
            <v>3000</v>
          </cell>
          <cell r="Q374">
            <v>2500</v>
          </cell>
          <cell r="R374">
            <v>3000</v>
          </cell>
          <cell r="S374">
            <v>2400</v>
          </cell>
          <cell r="T374">
            <v>2880</v>
          </cell>
        </row>
        <row r="375">
          <cell r="F375" t="str">
            <v>SS</v>
          </cell>
          <cell r="K375">
            <v>100</v>
          </cell>
          <cell r="L375">
            <v>88</v>
          </cell>
          <cell r="M375">
            <v>200</v>
          </cell>
          <cell r="N375">
            <v>176</v>
          </cell>
          <cell r="O375">
            <v>100</v>
          </cell>
          <cell r="P375">
            <v>88</v>
          </cell>
          <cell r="Q375">
            <v>100</v>
          </cell>
          <cell r="R375">
            <v>88</v>
          </cell>
          <cell r="S375">
            <v>100</v>
          </cell>
          <cell r="T375">
            <v>88</v>
          </cell>
        </row>
        <row r="376">
          <cell r="F376" t="str">
            <v>SS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F377" t="str">
            <v>SS</v>
          </cell>
          <cell r="K377">
            <v>21000</v>
          </cell>
          <cell r="L377">
            <v>10500</v>
          </cell>
          <cell r="M377">
            <v>23200</v>
          </cell>
          <cell r="N377">
            <v>11600</v>
          </cell>
          <cell r="O377">
            <v>21000</v>
          </cell>
          <cell r="P377">
            <v>10500</v>
          </cell>
          <cell r="Q377">
            <v>16600</v>
          </cell>
          <cell r="R377">
            <v>8300</v>
          </cell>
          <cell r="S377">
            <v>16700</v>
          </cell>
          <cell r="T377">
            <v>8350</v>
          </cell>
        </row>
        <row r="378">
          <cell r="F378" t="str">
            <v>SS</v>
          </cell>
          <cell r="K378">
            <v>2600</v>
          </cell>
          <cell r="L378">
            <v>728</v>
          </cell>
          <cell r="M378">
            <v>2800</v>
          </cell>
          <cell r="N378">
            <v>784.00000000000011</v>
          </cell>
          <cell r="O378">
            <v>2600</v>
          </cell>
          <cell r="P378">
            <v>728.00000000000011</v>
          </cell>
          <cell r="Q378">
            <v>2600</v>
          </cell>
          <cell r="R378">
            <v>728.00000000000011</v>
          </cell>
          <cell r="S378">
            <v>2500</v>
          </cell>
          <cell r="T378">
            <v>700.00000000000011</v>
          </cell>
        </row>
        <row r="379">
          <cell r="F379" t="str">
            <v>FM</v>
          </cell>
          <cell r="K379">
            <v>185500</v>
          </cell>
          <cell r="L379">
            <v>89040</v>
          </cell>
          <cell r="M379">
            <v>223500</v>
          </cell>
          <cell r="N379">
            <v>107280</v>
          </cell>
          <cell r="O379">
            <v>185500</v>
          </cell>
          <cell r="P379">
            <v>89040</v>
          </cell>
          <cell r="Q379">
            <v>166500</v>
          </cell>
          <cell r="R379">
            <v>79920</v>
          </cell>
          <cell r="S379">
            <v>179000</v>
          </cell>
          <cell r="T379">
            <v>85920</v>
          </cell>
        </row>
        <row r="380">
          <cell r="K380">
            <v>540800</v>
          </cell>
          <cell r="L380">
            <v>380456</v>
          </cell>
          <cell r="M380">
            <v>653000</v>
          </cell>
          <cell r="N380">
            <v>445836</v>
          </cell>
          <cell r="O380">
            <v>540800</v>
          </cell>
          <cell r="P380">
            <v>380456</v>
          </cell>
          <cell r="Q380">
            <v>508900</v>
          </cell>
          <cell r="R380">
            <v>380607</v>
          </cell>
          <cell r="S380">
            <v>542900</v>
          </cell>
          <cell r="T380">
            <v>404309</v>
          </cell>
        </row>
        <row r="381">
          <cell r="F381" t="str">
            <v>FS</v>
          </cell>
          <cell r="K381">
            <v>25000</v>
          </cell>
          <cell r="L381">
            <v>80000</v>
          </cell>
          <cell r="M381">
            <v>24000</v>
          </cell>
          <cell r="N381">
            <v>76800</v>
          </cell>
          <cell r="O381">
            <v>24000</v>
          </cell>
          <cell r="P381">
            <v>76800</v>
          </cell>
          <cell r="Q381">
            <v>21000</v>
          </cell>
          <cell r="R381">
            <v>67200</v>
          </cell>
          <cell r="S381">
            <v>20000</v>
          </cell>
          <cell r="T381">
            <v>64000</v>
          </cell>
        </row>
        <row r="382">
          <cell r="F382" t="str">
            <v>FS</v>
          </cell>
          <cell r="K382">
            <v>1000</v>
          </cell>
          <cell r="L382">
            <v>6180</v>
          </cell>
          <cell r="M382">
            <v>600</v>
          </cell>
          <cell r="N382">
            <v>3708</v>
          </cell>
          <cell r="O382">
            <v>1000</v>
          </cell>
          <cell r="P382">
            <v>6180</v>
          </cell>
          <cell r="Q382">
            <v>1000</v>
          </cell>
          <cell r="R382">
            <v>6180</v>
          </cell>
          <cell r="S382">
            <v>1000</v>
          </cell>
          <cell r="T382">
            <v>6180</v>
          </cell>
        </row>
        <row r="383">
          <cell r="F383" t="str">
            <v>LS</v>
          </cell>
          <cell r="K383">
            <v>800</v>
          </cell>
          <cell r="L383">
            <v>2000</v>
          </cell>
          <cell r="M383">
            <v>600</v>
          </cell>
          <cell r="N383">
            <v>1500</v>
          </cell>
          <cell r="O383">
            <v>1000</v>
          </cell>
          <cell r="P383">
            <v>2500</v>
          </cell>
          <cell r="Q383">
            <v>1000</v>
          </cell>
          <cell r="R383">
            <v>2500</v>
          </cell>
          <cell r="S383">
            <v>1000</v>
          </cell>
          <cell r="T383">
            <v>2500</v>
          </cell>
        </row>
        <row r="384">
          <cell r="F384" t="str">
            <v>LS</v>
          </cell>
          <cell r="K384">
            <v>11000</v>
          </cell>
          <cell r="L384">
            <v>41800</v>
          </cell>
          <cell r="M384">
            <v>10800</v>
          </cell>
          <cell r="N384">
            <v>41040</v>
          </cell>
          <cell r="O384">
            <v>12000</v>
          </cell>
          <cell r="P384">
            <v>45600</v>
          </cell>
          <cell r="Q384">
            <v>11000</v>
          </cell>
          <cell r="R384">
            <v>41800</v>
          </cell>
          <cell r="S384">
            <v>10000</v>
          </cell>
          <cell r="T384">
            <v>38000</v>
          </cell>
        </row>
        <row r="385">
          <cell r="F385" t="str">
            <v>LS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6">
          <cell r="F386" t="str">
            <v>LS</v>
          </cell>
          <cell r="K386">
            <v>25000</v>
          </cell>
          <cell r="L386">
            <v>65750</v>
          </cell>
          <cell r="M386">
            <v>24000</v>
          </cell>
          <cell r="N386">
            <v>63120</v>
          </cell>
          <cell r="O386">
            <v>24000</v>
          </cell>
          <cell r="P386">
            <v>63120</v>
          </cell>
          <cell r="Q386">
            <v>21000</v>
          </cell>
          <cell r="R386">
            <v>55230</v>
          </cell>
          <cell r="S386">
            <v>20000</v>
          </cell>
          <cell r="T386">
            <v>52600</v>
          </cell>
        </row>
        <row r="387">
          <cell r="F387" t="str">
            <v>SR</v>
          </cell>
          <cell r="K387">
            <v>25000</v>
          </cell>
          <cell r="L387">
            <v>68000</v>
          </cell>
          <cell r="M387">
            <v>23000</v>
          </cell>
          <cell r="N387">
            <v>62560.000000000007</v>
          </cell>
          <cell r="O387">
            <v>23000</v>
          </cell>
          <cell r="P387">
            <v>62560.000000000007</v>
          </cell>
          <cell r="Q387">
            <v>20000</v>
          </cell>
          <cell r="R387">
            <v>54400.000000000007</v>
          </cell>
          <cell r="S387">
            <v>20000</v>
          </cell>
          <cell r="T387">
            <v>54400.000000000007</v>
          </cell>
        </row>
        <row r="388">
          <cell r="K388">
            <v>87800</v>
          </cell>
          <cell r="L388">
            <v>263730</v>
          </cell>
          <cell r="M388">
            <v>83000</v>
          </cell>
          <cell r="N388">
            <v>248728</v>
          </cell>
          <cell r="O388">
            <v>85000</v>
          </cell>
          <cell r="P388">
            <v>256760</v>
          </cell>
          <cell r="Q388">
            <v>75000</v>
          </cell>
          <cell r="R388">
            <v>227310</v>
          </cell>
          <cell r="S388">
            <v>72000</v>
          </cell>
          <cell r="T388">
            <v>217680</v>
          </cell>
        </row>
        <row r="389">
          <cell r="F389" t="str">
            <v>TT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</row>
        <row r="390"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</row>
        <row r="391">
          <cell r="F391" t="str">
            <v>SS</v>
          </cell>
          <cell r="K391">
            <v>10000</v>
          </cell>
          <cell r="L391">
            <v>14900</v>
          </cell>
          <cell r="M391">
            <v>6000</v>
          </cell>
          <cell r="N391">
            <v>8940</v>
          </cell>
          <cell r="O391">
            <v>8000</v>
          </cell>
          <cell r="P391">
            <v>11920</v>
          </cell>
          <cell r="Q391">
            <v>8000</v>
          </cell>
          <cell r="R391">
            <v>11920</v>
          </cell>
          <cell r="S391">
            <v>8000</v>
          </cell>
          <cell r="T391">
            <v>11920</v>
          </cell>
        </row>
        <row r="392">
          <cell r="F392" t="str">
            <v>SS</v>
          </cell>
          <cell r="K392">
            <v>5000</v>
          </cell>
          <cell r="L392">
            <v>3000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K393">
            <v>15000</v>
          </cell>
          <cell r="L393">
            <v>17900</v>
          </cell>
          <cell r="M393">
            <v>6000</v>
          </cell>
          <cell r="N393">
            <v>8940</v>
          </cell>
          <cell r="O393">
            <v>8000</v>
          </cell>
          <cell r="P393">
            <v>11920</v>
          </cell>
          <cell r="Q393">
            <v>8000</v>
          </cell>
          <cell r="R393">
            <v>11920</v>
          </cell>
          <cell r="S393">
            <v>8000</v>
          </cell>
          <cell r="T393">
            <v>11920</v>
          </cell>
        </row>
        <row r="394">
          <cell r="F394" t="str">
            <v>SS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</row>
        <row r="395">
          <cell r="F395" t="str">
            <v>SS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2000</v>
          </cell>
          <cell r="R395">
            <v>480</v>
          </cell>
          <cell r="S395">
            <v>0</v>
          </cell>
          <cell r="T395">
            <v>0</v>
          </cell>
        </row>
        <row r="396">
          <cell r="F396" t="str">
            <v>SS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3000</v>
          </cell>
          <cell r="R396">
            <v>750</v>
          </cell>
          <cell r="S396">
            <v>0</v>
          </cell>
          <cell r="T396">
            <v>0</v>
          </cell>
        </row>
        <row r="397"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5000</v>
          </cell>
          <cell r="R397">
            <v>1230</v>
          </cell>
          <cell r="S397">
            <v>0</v>
          </cell>
          <cell r="T397">
            <v>0</v>
          </cell>
        </row>
        <row r="398">
          <cell r="F398" t="str">
            <v>SS</v>
          </cell>
          <cell r="K398">
            <v>14000</v>
          </cell>
          <cell r="L398">
            <v>22960</v>
          </cell>
          <cell r="M398">
            <v>11700</v>
          </cell>
          <cell r="N398">
            <v>19188</v>
          </cell>
          <cell r="O398">
            <v>12000</v>
          </cell>
          <cell r="P398">
            <v>19680</v>
          </cell>
          <cell r="Q398">
            <v>12000</v>
          </cell>
          <cell r="R398">
            <v>19680</v>
          </cell>
          <cell r="S398">
            <v>12000</v>
          </cell>
          <cell r="T398">
            <v>19680</v>
          </cell>
        </row>
        <row r="399">
          <cell r="F399" t="str">
            <v>SS</v>
          </cell>
          <cell r="K399">
            <v>14000</v>
          </cell>
          <cell r="L399">
            <v>11760</v>
          </cell>
          <cell r="M399">
            <v>11700</v>
          </cell>
          <cell r="N399">
            <v>9828</v>
          </cell>
          <cell r="O399">
            <v>12000</v>
          </cell>
          <cell r="P399">
            <v>10080</v>
          </cell>
          <cell r="Q399">
            <v>12000</v>
          </cell>
          <cell r="R399">
            <v>10080</v>
          </cell>
          <cell r="S399">
            <v>12000</v>
          </cell>
          <cell r="T399">
            <v>10080</v>
          </cell>
        </row>
        <row r="400">
          <cell r="F400" t="str">
            <v>SS</v>
          </cell>
          <cell r="K400">
            <v>500</v>
          </cell>
          <cell r="L400">
            <v>250</v>
          </cell>
          <cell r="M400">
            <v>400</v>
          </cell>
          <cell r="N400">
            <v>200</v>
          </cell>
          <cell r="O400">
            <v>500</v>
          </cell>
          <cell r="P400">
            <v>250</v>
          </cell>
          <cell r="Q400">
            <v>500</v>
          </cell>
          <cell r="R400">
            <v>250</v>
          </cell>
          <cell r="S400">
            <v>500</v>
          </cell>
          <cell r="T400">
            <v>250</v>
          </cell>
        </row>
        <row r="401">
          <cell r="F401" t="str">
            <v>SS</v>
          </cell>
          <cell r="K401">
            <v>14000</v>
          </cell>
          <cell r="L401">
            <v>7560</v>
          </cell>
          <cell r="M401">
            <v>11700</v>
          </cell>
          <cell r="N401">
            <v>6318</v>
          </cell>
          <cell r="O401">
            <v>12000</v>
          </cell>
          <cell r="P401">
            <v>6480</v>
          </cell>
          <cell r="Q401">
            <v>12000</v>
          </cell>
          <cell r="R401">
            <v>6480</v>
          </cell>
          <cell r="S401">
            <v>12000</v>
          </cell>
          <cell r="T401">
            <v>6480</v>
          </cell>
        </row>
        <row r="402">
          <cell r="F402" t="str">
            <v>TT</v>
          </cell>
          <cell r="K402">
            <v>400</v>
          </cell>
          <cell r="L402">
            <v>340</v>
          </cell>
          <cell r="M402">
            <v>700</v>
          </cell>
          <cell r="N402">
            <v>595</v>
          </cell>
          <cell r="O402">
            <v>500</v>
          </cell>
          <cell r="P402">
            <v>425</v>
          </cell>
          <cell r="Q402">
            <v>500</v>
          </cell>
          <cell r="R402">
            <v>425</v>
          </cell>
          <cell r="S402">
            <v>400</v>
          </cell>
          <cell r="T402">
            <v>340</v>
          </cell>
        </row>
        <row r="403">
          <cell r="F403" t="str">
            <v>SS</v>
          </cell>
          <cell r="K403">
            <v>25000</v>
          </cell>
          <cell r="L403">
            <v>14250</v>
          </cell>
          <cell r="M403">
            <v>14000</v>
          </cell>
          <cell r="N403">
            <v>7979.9999999999991</v>
          </cell>
          <cell r="O403">
            <v>20000</v>
          </cell>
          <cell r="P403">
            <v>11399.999999999998</v>
          </cell>
          <cell r="Q403">
            <v>20000</v>
          </cell>
          <cell r="R403">
            <v>11399.999999999998</v>
          </cell>
          <cell r="S403">
            <v>18000</v>
          </cell>
          <cell r="T403">
            <v>10260</v>
          </cell>
        </row>
        <row r="404">
          <cell r="F404" t="str">
            <v>SS</v>
          </cell>
          <cell r="K404">
            <v>15000</v>
          </cell>
          <cell r="L404">
            <v>28050</v>
          </cell>
          <cell r="M404">
            <v>8000</v>
          </cell>
          <cell r="N404">
            <v>14960</v>
          </cell>
          <cell r="O404">
            <v>14000</v>
          </cell>
          <cell r="P404">
            <v>26180</v>
          </cell>
          <cell r="Q404">
            <v>14000</v>
          </cell>
          <cell r="R404">
            <v>26180</v>
          </cell>
          <cell r="S404">
            <v>12000</v>
          </cell>
          <cell r="T404">
            <v>22440</v>
          </cell>
        </row>
        <row r="405">
          <cell r="F405" t="str">
            <v>SS</v>
          </cell>
          <cell r="K405">
            <v>30000</v>
          </cell>
          <cell r="L405">
            <v>71400</v>
          </cell>
          <cell r="M405">
            <v>21000</v>
          </cell>
          <cell r="N405">
            <v>49980</v>
          </cell>
          <cell r="O405">
            <v>30000</v>
          </cell>
          <cell r="P405">
            <v>71400</v>
          </cell>
          <cell r="Q405">
            <v>30000</v>
          </cell>
          <cell r="R405">
            <v>71400</v>
          </cell>
          <cell r="S405">
            <v>30000</v>
          </cell>
          <cell r="T405">
            <v>71400</v>
          </cell>
        </row>
        <row r="406">
          <cell r="F406" t="str">
            <v>SS</v>
          </cell>
          <cell r="K406">
            <v>28000</v>
          </cell>
          <cell r="L406">
            <v>66640</v>
          </cell>
          <cell r="M406">
            <v>15000</v>
          </cell>
          <cell r="N406">
            <v>35700</v>
          </cell>
          <cell r="O406">
            <v>20000</v>
          </cell>
          <cell r="P406">
            <v>47600</v>
          </cell>
          <cell r="Q406">
            <v>20000</v>
          </cell>
          <cell r="R406">
            <v>47600</v>
          </cell>
          <cell r="S406">
            <v>18000</v>
          </cell>
          <cell r="T406">
            <v>42840</v>
          </cell>
        </row>
        <row r="407">
          <cell r="F407" t="str">
            <v>SS</v>
          </cell>
          <cell r="K407">
            <v>98000</v>
          </cell>
          <cell r="L407">
            <v>125440</v>
          </cell>
          <cell r="M407">
            <v>95000</v>
          </cell>
          <cell r="N407">
            <v>121600</v>
          </cell>
          <cell r="O407">
            <v>100000</v>
          </cell>
          <cell r="P407">
            <v>128000</v>
          </cell>
          <cell r="Q407">
            <v>98000</v>
          </cell>
          <cell r="R407">
            <v>125440</v>
          </cell>
          <cell r="S407">
            <v>90000</v>
          </cell>
          <cell r="T407">
            <v>115200</v>
          </cell>
        </row>
        <row r="408">
          <cell r="F408" t="str">
            <v>SS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</row>
        <row r="409">
          <cell r="F409" t="str">
            <v>LS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</row>
        <row r="410">
          <cell r="F410" t="str">
            <v>TT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</row>
        <row r="411">
          <cell r="K411">
            <v>238900</v>
          </cell>
          <cell r="L411">
            <v>348650</v>
          </cell>
          <cell r="M411">
            <v>189200</v>
          </cell>
          <cell r="N411">
            <v>266349</v>
          </cell>
          <cell r="O411">
            <v>221000</v>
          </cell>
          <cell r="P411">
            <v>321495</v>
          </cell>
          <cell r="Q411">
            <v>219000</v>
          </cell>
          <cell r="R411">
            <v>318935</v>
          </cell>
          <cell r="S411">
            <v>204900</v>
          </cell>
          <cell r="T411">
            <v>298970</v>
          </cell>
        </row>
        <row r="412">
          <cell r="F412" t="str">
            <v>TT</v>
          </cell>
          <cell r="K412">
            <v>5000</v>
          </cell>
          <cell r="L412">
            <v>28350</v>
          </cell>
          <cell r="M412">
            <v>0</v>
          </cell>
          <cell r="N412">
            <v>0</v>
          </cell>
          <cell r="O412">
            <v>5000</v>
          </cell>
          <cell r="P412">
            <v>28350</v>
          </cell>
          <cell r="Q412">
            <v>5000</v>
          </cell>
          <cell r="R412">
            <v>28350</v>
          </cell>
          <cell r="S412">
            <v>5000</v>
          </cell>
          <cell r="T412">
            <v>28350</v>
          </cell>
        </row>
        <row r="413">
          <cell r="K413">
            <v>5000</v>
          </cell>
          <cell r="L413">
            <v>28350</v>
          </cell>
          <cell r="M413">
            <v>0</v>
          </cell>
          <cell r="N413">
            <v>0</v>
          </cell>
          <cell r="O413">
            <v>5000</v>
          </cell>
          <cell r="P413">
            <v>28350</v>
          </cell>
          <cell r="Q413">
            <v>5000</v>
          </cell>
          <cell r="R413">
            <v>28350</v>
          </cell>
          <cell r="S413">
            <v>5000</v>
          </cell>
          <cell r="T413">
            <v>28350</v>
          </cell>
        </row>
        <row r="414">
          <cell r="F414" t="str">
            <v>SR</v>
          </cell>
          <cell r="K414">
            <v>10000</v>
          </cell>
          <cell r="L414">
            <v>139000</v>
          </cell>
          <cell r="M414">
            <v>10000</v>
          </cell>
          <cell r="N414">
            <v>139000</v>
          </cell>
          <cell r="O414">
            <v>10000</v>
          </cell>
          <cell r="P414">
            <v>139000</v>
          </cell>
          <cell r="Q414">
            <v>10000</v>
          </cell>
          <cell r="R414">
            <v>139000</v>
          </cell>
          <cell r="S414">
            <v>10000</v>
          </cell>
          <cell r="T414">
            <v>139000</v>
          </cell>
        </row>
        <row r="415">
          <cell r="K415">
            <v>10000</v>
          </cell>
          <cell r="L415">
            <v>139000</v>
          </cell>
          <cell r="M415">
            <v>10000</v>
          </cell>
          <cell r="N415">
            <v>139000</v>
          </cell>
          <cell r="O415">
            <v>10000</v>
          </cell>
          <cell r="P415">
            <v>139000</v>
          </cell>
          <cell r="Q415">
            <v>10000</v>
          </cell>
          <cell r="R415">
            <v>139000</v>
          </cell>
          <cell r="S415">
            <v>10000</v>
          </cell>
          <cell r="T415">
            <v>139000</v>
          </cell>
        </row>
        <row r="416">
          <cell r="F416" t="str">
            <v>SS</v>
          </cell>
          <cell r="K416">
            <v>1500</v>
          </cell>
          <cell r="L416">
            <v>1065</v>
          </cell>
          <cell r="M416">
            <v>400</v>
          </cell>
          <cell r="N416">
            <v>284</v>
          </cell>
          <cell r="O416">
            <v>1000</v>
          </cell>
          <cell r="P416">
            <v>710</v>
          </cell>
          <cell r="Q416">
            <v>1000</v>
          </cell>
          <cell r="R416">
            <v>710</v>
          </cell>
          <cell r="S416">
            <v>1000</v>
          </cell>
          <cell r="T416">
            <v>710</v>
          </cell>
        </row>
        <row r="417">
          <cell r="F417" t="str">
            <v>SS</v>
          </cell>
          <cell r="K417">
            <v>1000</v>
          </cell>
          <cell r="L417">
            <v>720</v>
          </cell>
          <cell r="M417">
            <v>600</v>
          </cell>
          <cell r="N417">
            <v>432</v>
          </cell>
          <cell r="O417">
            <v>1000</v>
          </cell>
          <cell r="P417">
            <v>720</v>
          </cell>
          <cell r="Q417">
            <v>800</v>
          </cell>
          <cell r="R417">
            <v>576</v>
          </cell>
          <cell r="S417">
            <v>500</v>
          </cell>
          <cell r="T417">
            <v>360</v>
          </cell>
        </row>
        <row r="418">
          <cell r="F418" t="str">
            <v>SS</v>
          </cell>
          <cell r="K418">
            <v>2500</v>
          </cell>
          <cell r="L418">
            <v>775</v>
          </cell>
          <cell r="M418">
            <v>1000</v>
          </cell>
          <cell r="N418">
            <v>310</v>
          </cell>
          <cell r="O418">
            <v>2500</v>
          </cell>
          <cell r="P418">
            <v>775</v>
          </cell>
          <cell r="Q418">
            <v>2500</v>
          </cell>
          <cell r="R418">
            <v>775</v>
          </cell>
          <cell r="S418">
            <v>2000</v>
          </cell>
          <cell r="T418">
            <v>620</v>
          </cell>
        </row>
        <row r="419">
          <cell r="F419" t="str">
            <v>SS</v>
          </cell>
          <cell r="K419">
            <v>25000</v>
          </cell>
          <cell r="L419">
            <v>11250</v>
          </cell>
          <cell r="M419">
            <v>18200</v>
          </cell>
          <cell r="N419">
            <v>8190</v>
          </cell>
          <cell r="O419">
            <v>20000</v>
          </cell>
          <cell r="P419">
            <v>9000</v>
          </cell>
          <cell r="Q419">
            <v>20000</v>
          </cell>
          <cell r="R419">
            <v>9000</v>
          </cell>
          <cell r="S419">
            <v>15000</v>
          </cell>
          <cell r="T419">
            <v>6750</v>
          </cell>
        </row>
        <row r="420">
          <cell r="F420" t="str">
            <v>SS</v>
          </cell>
          <cell r="K420">
            <v>8000</v>
          </cell>
          <cell r="L420">
            <v>11680</v>
          </cell>
          <cell r="M420">
            <v>9200</v>
          </cell>
          <cell r="N420">
            <v>13432</v>
          </cell>
          <cell r="O420">
            <v>8000</v>
          </cell>
          <cell r="P420">
            <v>11680</v>
          </cell>
          <cell r="Q420">
            <v>8000</v>
          </cell>
          <cell r="R420">
            <v>11680</v>
          </cell>
          <cell r="S420">
            <v>7000</v>
          </cell>
          <cell r="T420">
            <v>10220</v>
          </cell>
        </row>
        <row r="421">
          <cell r="F421" t="str">
            <v>SS</v>
          </cell>
          <cell r="K421">
            <v>10000</v>
          </cell>
          <cell r="L421">
            <v>10100</v>
          </cell>
          <cell r="M421">
            <v>5300</v>
          </cell>
          <cell r="N421">
            <v>5353</v>
          </cell>
          <cell r="O421">
            <v>8000</v>
          </cell>
          <cell r="P421">
            <v>8080</v>
          </cell>
          <cell r="Q421">
            <v>8000</v>
          </cell>
          <cell r="R421">
            <v>8080</v>
          </cell>
          <cell r="S421">
            <v>8000</v>
          </cell>
          <cell r="T421">
            <v>8080</v>
          </cell>
        </row>
        <row r="422">
          <cell r="F422" t="str">
            <v>SS</v>
          </cell>
          <cell r="K422">
            <v>1500</v>
          </cell>
          <cell r="L422">
            <v>3660</v>
          </cell>
          <cell r="M422">
            <v>3000</v>
          </cell>
          <cell r="N422">
            <v>7320</v>
          </cell>
          <cell r="O422">
            <v>2000</v>
          </cell>
          <cell r="P422">
            <v>4880</v>
          </cell>
          <cell r="Q422">
            <v>2000</v>
          </cell>
          <cell r="R422">
            <v>4880</v>
          </cell>
          <cell r="S422">
            <v>2000</v>
          </cell>
          <cell r="T422">
            <v>4880</v>
          </cell>
        </row>
        <row r="423">
          <cell r="F423" t="str">
            <v>SS</v>
          </cell>
          <cell r="K423">
            <v>20000</v>
          </cell>
          <cell r="L423">
            <v>16200</v>
          </cell>
          <cell r="M423">
            <v>14300</v>
          </cell>
          <cell r="N423">
            <v>11583</v>
          </cell>
          <cell r="O423">
            <v>20000</v>
          </cell>
          <cell r="P423">
            <v>16200.000000000002</v>
          </cell>
          <cell r="Q423">
            <v>15000</v>
          </cell>
          <cell r="R423">
            <v>12150</v>
          </cell>
          <cell r="S423">
            <v>12000</v>
          </cell>
          <cell r="T423">
            <v>9720</v>
          </cell>
        </row>
        <row r="424">
          <cell r="K424">
            <v>69500</v>
          </cell>
          <cell r="L424">
            <v>55450</v>
          </cell>
          <cell r="M424">
            <v>52000</v>
          </cell>
          <cell r="N424">
            <v>46904</v>
          </cell>
          <cell r="O424">
            <v>62500</v>
          </cell>
          <cell r="P424">
            <v>52045</v>
          </cell>
          <cell r="Q424">
            <v>57300</v>
          </cell>
          <cell r="R424">
            <v>47851</v>
          </cell>
          <cell r="S424">
            <v>47500</v>
          </cell>
          <cell r="T424">
            <v>41340</v>
          </cell>
        </row>
        <row r="425">
          <cell r="F425" t="str">
            <v>LS</v>
          </cell>
          <cell r="K425">
            <v>10000</v>
          </cell>
          <cell r="L425">
            <v>26300</v>
          </cell>
          <cell r="M425">
            <v>10000</v>
          </cell>
          <cell r="N425">
            <v>26300</v>
          </cell>
          <cell r="O425">
            <v>10000</v>
          </cell>
          <cell r="P425">
            <v>26300</v>
          </cell>
          <cell r="Q425">
            <v>10000</v>
          </cell>
          <cell r="R425">
            <v>26300</v>
          </cell>
          <cell r="S425">
            <v>10000</v>
          </cell>
          <cell r="T425">
            <v>26300</v>
          </cell>
        </row>
        <row r="426">
          <cell r="F426" t="str">
            <v>LS</v>
          </cell>
          <cell r="K426">
            <v>15000</v>
          </cell>
          <cell r="L426">
            <v>30000</v>
          </cell>
          <cell r="M426">
            <v>20000</v>
          </cell>
          <cell r="N426">
            <v>40000</v>
          </cell>
          <cell r="O426">
            <v>15000</v>
          </cell>
          <cell r="P426">
            <v>30000</v>
          </cell>
          <cell r="Q426">
            <v>15000</v>
          </cell>
          <cell r="R426">
            <v>30000</v>
          </cell>
          <cell r="S426">
            <v>15000</v>
          </cell>
          <cell r="T426">
            <v>30000</v>
          </cell>
        </row>
        <row r="427">
          <cell r="F427" t="str">
            <v>LS</v>
          </cell>
          <cell r="K427">
            <v>1000</v>
          </cell>
          <cell r="L427">
            <v>4750</v>
          </cell>
          <cell r="M427">
            <v>1000</v>
          </cell>
          <cell r="N427">
            <v>4750</v>
          </cell>
          <cell r="O427">
            <v>1000</v>
          </cell>
          <cell r="P427">
            <v>4750</v>
          </cell>
          <cell r="Q427">
            <v>1000</v>
          </cell>
          <cell r="R427">
            <v>4750</v>
          </cell>
          <cell r="S427">
            <v>1000</v>
          </cell>
          <cell r="T427">
            <v>4750</v>
          </cell>
        </row>
        <row r="428">
          <cell r="F428" t="str">
            <v>LS</v>
          </cell>
          <cell r="K428">
            <v>15000</v>
          </cell>
          <cell r="L428">
            <v>75000</v>
          </cell>
          <cell r="M428">
            <v>20000</v>
          </cell>
          <cell r="N428">
            <v>100000</v>
          </cell>
          <cell r="O428">
            <v>20000</v>
          </cell>
          <cell r="P428">
            <v>100000</v>
          </cell>
          <cell r="Q428">
            <v>20000</v>
          </cell>
          <cell r="R428">
            <v>100000</v>
          </cell>
          <cell r="S428">
            <v>20000</v>
          </cell>
          <cell r="T428">
            <v>100000</v>
          </cell>
        </row>
        <row r="429">
          <cell r="F429" t="str">
            <v>LS</v>
          </cell>
          <cell r="K429">
            <v>10000</v>
          </cell>
          <cell r="L429">
            <v>31000</v>
          </cell>
          <cell r="M429">
            <v>15000</v>
          </cell>
          <cell r="N429">
            <v>46500</v>
          </cell>
          <cell r="O429">
            <v>10000</v>
          </cell>
          <cell r="P429">
            <v>31000</v>
          </cell>
          <cell r="Q429">
            <v>10000</v>
          </cell>
          <cell r="R429">
            <v>31000</v>
          </cell>
          <cell r="S429">
            <v>10000</v>
          </cell>
          <cell r="T429">
            <v>31000</v>
          </cell>
        </row>
        <row r="430">
          <cell r="F430" t="str">
            <v>SS</v>
          </cell>
          <cell r="K430">
            <v>1000</v>
          </cell>
          <cell r="L430">
            <v>1100</v>
          </cell>
          <cell r="M430">
            <v>1000</v>
          </cell>
          <cell r="N430">
            <v>1100</v>
          </cell>
          <cell r="O430">
            <v>1000</v>
          </cell>
          <cell r="P430">
            <v>1100</v>
          </cell>
          <cell r="Q430">
            <v>1000</v>
          </cell>
          <cell r="R430">
            <v>1100</v>
          </cell>
          <cell r="S430">
            <v>1000</v>
          </cell>
          <cell r="T430">
            <v>1100</v>
          </cell>
        </row>
        <row r="431">
          <cell r="F431" t="str">
            <v>FS</v>
          </cell>
          <cell r="K431">
            <v>15000</v>
          </cell>
          <cell r="L431">
            <v>45600</v>
          </cell>
          <cell r="M431">
            <v>18000</v>
          </cell>
          <cell r="N431">
            <v>54720</v>
          </cell>
          <cell r="O431">
            <v>15000</v>
          </cell>
          <cell r="P431">
            <v>45600</v>
          </cell>
          <cell r="Q431">
            <v>15000</v>
          </cell>
          <cell r="R431">
            <v>45600</v>
          </cell>
          <cell r="S431">
            <v>15000</v>
          </cell>
          <cell r="T431">
            <v>45600</v>
          </cell>
        </row>
        <row r="432">
          <cell r="F432" t="str">
            <v>FS</v>
          </cell>
          <cell r="K432">
            <v>10000</v>
          </cell>
          <cell r="L432">
            <v>37900</v>
          </cell>
          <cell r="M432">
            <v>10000</v>
          </cell>
          <cell r="N432">
            <v>37900</v>
          </cell>
          <cell r="O432">
            <v>10000</v>
          </cell>
          <cell r="P432">
            <v>37900</v>
          </cell>
          <cell r="Q432">
            <v>10000</v>
          </cell>
          <cell r="R432">
            <v>37900</v>
          </cell>
          <cell r="S432">
            <v>10000</v>
          </cell>
          <cell r="T432">
            <v>37900</v>
          </cell>
        </row>
        <row r="433">
          <cell r="K433">
            <v>77000</v>
          </cell>
          <cell r="L433">
            <v>251650</v>
          </cell>
          <cell r="M433">
            <v>95000</v>
          </cell>
          <cell r="N433">
            <v>311270</v>
          </cell>
          <cell r="O433">
            <v>82000</v>
          </cell>
          <cell r="P433">
            <v>276650</v>
          </cell>
          <cell r="Q433">
            <v>82000</v>
          </cell>
          <cell r="R433">
            <v>276650</v>
          </cell>
          <cell r="S433">
            <v>82000</v>
          </cell>
          <cell r="T433">
            <v>276650</v>
          </cell>
        </row>
        <row r="434">
          <cell r="F434" t="str">
            <v>ss</v>
          </cell>
          <cell r="K434">
            <v>9000</v>
          </cell>
          <cell r="L434">
            <v>8640</v>
          </cell>
          <cell r="M434">
            <v>9000</v>
          </cell>
          <cell r="N434">
            <v>8640</v>
          </cell>
          <cell r="O434">
            <v>9000</v>
          </cell>
          <cell r="P434">
            <v>8640</v>
          </cell>
          <cell r="Q434">
            <v>15840</v>
          </cell>
          <cell r="R434">
            <v>15206.4</v>
          </cell>
          <cell r="S434">
            <v>12960</v>
          </cell>
          <cell r="T434">
            <v>12441.6</v>
          </cell>
        </row>
        <row r="435">
          <cell r="F435" t="str">
            <v>SS</v>
          </cell>
          <cell r="K435">
            <v>29700</v>
          </cell>
          <cell r="L435">
            <v>67419</v>
          </cell>
          <cell r="M435">
            <v>20000</v>
          </cell>
          <cell r="N435">
            <v>45400</v>
          </cell>
          <cell r="O435">
            <v>17100</v>
          </cell>
          <cell r="P435">
            <v>38817</v>
          </cell>
          <cell r="Q435">
            <v>24000</v>
          </cell>
          <cell r="R435">
            <v>54480</v>
          </cell>
          <cell r="S435">
            <v>22200</v>
          </cell>
          <cell r="T435">
            <v>50394</v>
          </cell>
        </row>
        <row r="436">
          <cell r="F436" t="str">
            <v>ss</v>
          </cell>
          <cell r="K436">
            <v>62500</v>
          </cell>
          <cell r="L436">
            <v>62500</v>
          </cell>
          <cell r="M436">
            <v>50000</v>
          </cell>
          <cell r="N436">
            <v>50000</v>
          </cell>
          <cell r="O436">
            <v>83300</v>
          </cell>
          <cell r="P436">
            <v>83300</v>
          </cell>
          <cell r="Q436">
            <v>90400</v>
          </cell>
          <cell r="R436">
            <v>90400</v>
          </cell>
          <cell r="S436">
            <v>90400</v>
          </cell>
          <cell r="T436">
            <v>90400</v>
          </cell>
        </row>
        <row r="437">
          <cell r="K437">
            <v>101200</v>
          </cell>
          <cell r="L437">
            <v>138559</v>
          </cell>
          <cell r="M437">
            <v>79000</v>
          </cell>
          <cell r="N437">
            <v>104040</v>
          </cell>
          <cell r="O437">
            <v>109400</v>
          </cell>
          <cell r="P437">
            <v>130757</v>
          </cell>
          <cell r="Q437">
            <v>130240</v>
          </cell>
          <cell r="R437">
            <v>160086.39999999999</v>
          </cell>
          <cell r="S437">
            <v>125560</v>
          </cell>
          <cell r="T437">
            <v>153235.6</v>
          </cell>
        </row>
        <row r="438">
          <cell r="F438" t="str">
            <v>SS</v>
          </cell>
          <cell r="K438">
            <v>10000</v>
          </cell>
          <cell r="L438">
            <v>5000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F439" t="str">
            <v>SS</v>
          </cell>
          <cell r="K439">
            <v>10000</v>
          </cell>
          <cell r="L439">
            <v>5000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K440">
            <v>20000</v>
          </cell>
          <cell r="L440">
            <v>10000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F441" t="str">
            <v>TT</v>
          </cell>
          <cell r="K441">
            <v>3000</v>
          </cell>
          <cell r="L441">
            <v>2160</v>
          </cell>
          <cell r="M441">
            <v>3000</v>
          </cell>
          <cell r="N441">
            <v>2160</v>
          </cell>
          <cell r="O441">
            <v>3000</v>
          </cell>
          <cell r="P441">
            <v>2160</v>
          </cell>
          <cell r="Q441">
            <v>3000</v>
          </cell>
          <cell r="R441">
            <v>2160</v>
          </cell>
          <cell r="S441">
            <v>3000</v>
          </cell>
          <cell r="T441">
            <v>2160</v>
          </cell>
        </row>
        <row r="442">
          <cell r="F442" t="str">
            <v>TT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K443">
            <v>3000</v>
          </cell>
          <cell r="L443">
            <v>2160</v>
          </cell>
          <cell r="M443">
            <v>3000</v>
          </cell>
          <cell r="N443">
            <v>2160</v>
          </cell>
          <cell r="O443">
            <v>3000</v>
          </cell>
          <cell r="P443">
            <v>2160</v>
          </cell>
          <cell r="Q443">
            <v>3000</v>
          </cell>
          <cell r="R443">
            <v>2160</v>
          </cell>
          <cell r="S443">
            <v>3000</v>
          </cell>
          <cell r="T443">
            <v>2160</v>
          </cell>
        </row>
        <row r="444">
          <cell r="F444" t="str">
            <v>SS</v>
          </cell>
          <cell r="K444">
            <v>1000</v>
          </cell>
          <cell r="L444">
            <v>1000</v>
          </cell>
          <cell r="M444">
            <v>1000</v>
          </cell>
          <cell r="N444">
            <v>1000</v>
          </cell>
          <cell r="O444">
            <v>1000</v>
          </cell>
          <cell r="P444">
            <v>1000</v>
          </cell>
          <cell r="Q444">
            <v>1000</v>
          </cell>
          <cell r="R444">
            <v>1000</v>
          </cell>
          <cell r="S444">
            <v>1000</v>
          </cell>
          <cell r="T444">
            <v>1000</v>
          </cell>
        </row>
        <row r="445">
          <cell r="F445" t="str">
            <v>TT</v>
          </cell>
          <cell r="K445">
            <v>500</v>
          </cell>
          <cell r="L445">
            <v>950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K446">
            <v>1500</v>
          </cell>
          <cell r="L446">
            <v>1950</v>
          </cell>
          <cell r="M446">
            <v>1000</v>
          </cell>
          <cell r="N446">
            <v>1000</v>
          </cell>
          <cell r="O446">
            <v>1000</v>
          </cell>
          <cell r="P446">
            <v>1000</v>
          </cell>
          <cell r="Q446">
            <v>1000</v>
          </cell>
          <cell r="R446">
            <v>1000</v>
          </cell>
          <cell r="S446">
            <v>1000</v>
          </cell>
          <cell r="T446">
            <v>1000</v>
          </cell>
        </row>
        <row r="447">
          <cell r="F447" t="str">
            <v>BP</v>
          </cell>
          <cell r="K447">
            <v>20000</v>
          </cell>
          <cell r="L447">
            <v>100000</v>
          </cell>
          <cell r="M447">
            <v>23000</v>
          </cell>
          <cell r="N447">
            <v>115000</v>
          </cell>
          <cell r="O447">
            <v>21000</v>
          </cell>
          <cell r="P447">
            <v>105000</v>
          </cell>
          <cell r="Q447">
            <v>24000</v>
          </cell>
          <cell r="R447">
            <v>120000</v>
          </cell>
          <cell r="S447">
            <v>23000</v>
          </cell>
          <cell r="T447">
            <v>115000</v>
          </cell>
        </row>
        <row r="448">
          <cell r="F448" t="str">
            <v>BP</v>
          </cell>
          <cell r="K448">
            <v>20000</v>
          </cell>
          <cell r="L448">
            <v>80000</v>
          </cell>
          <cell r="M448">
            <v>23000</v>
          </cell>
          <cell r="N448">
            <v>92000</v>
          </cell>
          <cell r="O448">
            <v>21000</v>
          </cell>
          <cell r="P448">
            <v>84000</v>
          </cell>
          <cell r="Q448">
            <v>24000</v>
          </cell>
          <cell r="R448">
            <v>96000</v>
          </cell>
          <cell r="S448">
            <v>23000</v>
          </cell>
          <cell r="T448">
            <v>92000</v>
          </cell>
        </row>
        <row r="449">
          <cell r="F449" t="str">
            <v>BP</v>
          </cell>
          <cell r="K449">
            <v>4000</v>
          </cell>
          <cell r="L449">
            <v>12000</v>
          </cell>
          <cell r="M449">
            <v>5000</v>
          </cell>
          <cell r="N449">
            <v>15000</v>
          </cell>
          <cell r="O449">
            <v>4000</v>
          </cell>
          <cell r="P449">
            <v>12000</v>
          </cell>
          <cell r="Q449">
            <v>4000</v>
          </cell>
          <cell r="R449">
            <v>12000</v>
          </cell>
          <cell r="S449">
            <v>4000</v>
          </cell>
          <cell r="T449">
            <v>12000</v>
          </cell>
        </row>
        <row r="450">
          <cell r="F450" t="str">
            <v>BP</v>
          </cell>
          <cell r="K450">
            <v>15000</v>
          </cell>
          <cell r="L450">
            <v>465000</v>
          </cell>
          <cell r="M450">
            <v>18000</v>
          </cell>
          <cell r="N450">
            <v>558000</v>
          </cell>
          <cell r="O450">
            <v>19000</v>
          </cell>
          <cell r="P450">
            <v>589000</v>
          </cell>
          <cell r="Q450">
            <v>17000</v>
          </cell>
          <cell r="R450">
            <v>527000</v>
          </cell>
          <cell r="S450">
            <v>17000</v>
          </cell>
          <cell r="T450">
            <v>527000</v>
          </cell>
        </row>
        <row r="451">
          <cell r="F451" t="str">
            <v>BP</v>
          </cell>
          <cell r="K451">
            <v>15000</v>
          </cell>
          <cell r="L451">
            <v>71250</v>
          </cell>
          <cell r="M451">
            <v>18000</v>
          </cell>
          <cell r="N451">
            <v>85500</v>
          </cell>
          <cell r="O451">
            <v>19000</v>
          </cell>
          <cell r="P451">
            <v>90250</v>
          </cell>
          <cell r="Q451">
            <v>17000</v>
          </cell>
          <cell r="R451">
            <v>80750</v>
          </cell>
          <cell r="S451">
            <v>17000</v>
          </cell>
          <cell r="T451">
            <v>80750</v>
          </cell>
        </row>
        <row r="452">
          <cell r="F452" t="str">
            <v>BP</v>
          </cell>
          <cell r="K452">
            <v>3000</v>
          </cell>
          <cell r="L452">
            <v>36000</v>
          </cell>
          <cell r="M452">
            <v>3400</v>
          </cell>
          <cell r="N452">
            <v>40800</v>
          </cell>
          <cell r="O452">
            <v>3400</v>
          </cell>
          <cell r="P452">
            <v>40800</v>
          </cell>
          <cell r="Q452">
            <v>3400</v>
          </cell>
          <cell r="R452">
            <v>40800</v>
          </cell>
          <cell r="S452">
            <v>3400</v>
          </cell>
          <cell r="T452">
            <v>40800</v>
          </cell>
        </row>
        <row r="453">
          <cell r="F453" t="str">
            <v>BP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F454" t="str">
            <v>BP</v>
          </cell>
          <cell r="K454">
            <v>600</v>
          </cell>
          <cell r="L454">
            <v>1410</v>
          </cell>
          <cell r="M454">
            <v>600</v>
          </cell>
          <cell r="N454">
            <v>1410</v>
          </cell>
          <cell r="O454">
            <v>600</v>
          </cell>
          <cell r="P454">
            <v>1410</v>
          </cell>
          <cell r="Q454">
            <v>600</v>
          </cell>
          <cell r="R454">
            <v>1410</v>
          </cell>
          <cell r="S454">
            <v>600</v>
          </cell>
          <cell r="T454">
            <v>1410</v>
          </cell>
        </row>
        <row r="455">
          <cell r="F455" t="str">
            <v>BP</v>
          </cell>
          <cell r="K455">
            <v>800</v>
          </cell>
          <cell r="L455">
            <v>21600</v>
          </cell>
          <cell r="M455">
            <v>800</v>
          </cell>
          <cell r="N455">
            <v>21600</v>
          </cell>
          <cell r="O455">
            <v>800</v>
          </cell>
          <cell r="P455">
            <v>21600</v>
          </cell>
          <cell r="Q455">
            <v>800</v>
          </cell>
          <cell r="R455">
            <v>21600</v>
          </cell>
          <cell r="S455">
            <v>800</v>
          </cell>
          <cell r="T455">
            <v>21600</v>
          </cell>
        </row>
        <row r="456">
          <cell r="F456" t="str">
            <v>BP</v>
          </cell>
          <cell r="K456">
            <v>100</v>
          </cell>
          <cell r="L456">
            <v>1140</v>
          </cell>
          <cell r="M456">
            <v>100</v>
          </cell>
          <cell r="N456">
            <v>1140</v>
          </cell>
          <cell r="O456">
            <v>450</v>
          </cell>
          <cell r="P456">
            <v>5130</v>
          </cell>
          <cell r="Q456">
            <v>200</v>
          </cell>
          <cell r="R456">
            <v>2280</v>
          </cell>
          <cell r="S456">
            <v>200</v>
          </cell>
          <cell r="T456">
            <v>2280</v>
          </cell>
        </row>
        <row r="457">
          <cell r="F457" t="str">
            <v>BP</v>
          </cell>
          <cell r="K457">
            <v>600</v>
          </cell>
          <cell r="L457">
            <v>6840</v>
          </cell>
          <cell r="M457">
            <v>600</v>
          </cell>
          <cell r="N457">
            <v>6840</v>
          </cell>
          <cell r="O457">
            <v>600</v>
          </cell>
          <cell r="P457">
            <v>6840</v>
          </cell>
          <cell r="Q457">
            <v>600</v>
          </cell>
          <cell r="R457">
            <v>6840</v>
          </cell>
          <cell r="S457">
            <v>600</v>
          </cell>
          <cell r="T457">
            <v>6840</v>
          </cell>
        </row>
        <row r="458">
          <cell r="F458" t="str">
            <v>BP</v>
          </cell>
          <cell r="K458">
            <v>80000</v>
          </cell>
          <cell r="L458">
            <v>216000</v>
          </cell>
          <cell r="M458">
            <v>70000</v>
          </cell>
          <cell r="N458">
            <v>189000</v>
          </cell>
          <cell r="O458">
            <v>80000</v>
          </cell>
          <cell r="P458">
            <v>216000</v>
          </cell>
          <cell r="Q458">
            <v>90000</v>
          </cell>
          <cell r="R458">
            <v>243000.00000000003</v>
          </cell>
          <cell r="S458">
            <v>90000</v>
          </cell>
          <cell r="T458">
            <v>243000.00000000003</v>
          </cell>
        </row>
        <row r="459">
          <cell r="F459" t="str">
            <v>BP</v>
          </cell>
          <cell r="K459">
            <v>2000</v>
          </cell>
          <cell r="L459">
            <v>10400</v>
          </cell>
          <cell r="M459">
            <v>1700</v>
          </cell>
          <cell r="N459">
            <v>8840</v>
          </cell>
          <cell r="O459">
            <v>2200</v>
          </cell>
          <cell r="P459">
            <v>11440</v>
          </cell>
          <cell r="Q459">
            <v>2200</v>
          </cell>
          <cell r="R459">
            <v>11440</v>
          </cell>
          <cell r="S459">
            <v>2200</v>
          </cell>
          <cell r="T459">
            <v>11440</v>
          </cell>
        </row>
        <row r="460">
          <cell r="F460" t="str">
            <v>BP</v>
          </cell>
          <cell r="K460">
            <v>0</v>
          </cell>
          <cell r="L460">
            <v>0</v>
          </cell>
          <cell r="M460">
            <v>500</v>
          </cell>
          <cell r="N460">
            <v>2225</v>
          </cell>
          <cell r="O460">
            <v>500</v>
          </cell>
          <cell r="P460">
            <v>2225</v>
          </cell>
          <cell r="Q460">
            <v>500</v>
          </cell>
          <cell r="R460">
            <v>2225</v>
          </cell>
          <cell r="S460">
            <v>500</v>
          </cell>
          <cell r="T460">
            <v>2225</v>
          </cell>
        </row>
        <row r="461">
          <cell r="F461" t="str">
            <v>BP</v>
          </cell>
          <cell r="K461">
            <v>0</v>
          </cell>
          <cell r="L461">
            <v>0</v>
          </cell>
          <cell r="M461">
            <v>500</v>
          </cell>
          <cell r="N461">
            <v>2225</v>
          </cell>
          <cell r="O461">
            <v>500</v>
          </cell>
          <cell r="P461">
            <v>2225</v>
          </cell>
          <cell r="Q461">
            <v>500</v>
          </cell>
          <cell r="R461">
            <v>2225</v>
          </cell>
          <cell r="S461">
            <v>500</v>
          </cell>
          <cell r="T461">
            <v>2225</v>
          </cell>
        </row>
        <row r="462">
          <cell r="F462" t="str">
            <v>BP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F463" t="str">
            <v>BP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K464">
            <v>161100</v>
          </cell>
          <cell r="L464">
            <v>1021640</v>
          </cell>
          <cell r="M464">
            <v>165200</v>
          </cell>
          <cell r="N464">
            <v>1139580</v>
          </cell>
          <cell r="O464">
            <v>173050</v>
          </cell>
          <cell r="P464">
            <v>1187920</v>
          </cell>
          <cell r="Q464">
            <v>184800</v>
          </cell>
          <cell r="R464">
            <v>1167570</v>
          </cell>
          <cell r="S464">
            <v>182800</v>
          </cell>
          <cell r="T464">
            <v>1158570</v>
          </cell>
        </row>
        <row r="465">
          <cell r="F465" t="str">
            <v>TT</v>
          </cell>
          <cell r="K465">
            <v>22000</v>
          </cell>
          <cell r="L465">
            <v>70180</v>
          </cell>
          <cell r="M465">
            <v>30000</v>
          </cell>
          <cell r="N465">
            <v>95700</v>
          </cell>
          <cell r="O465">
            <v>22500</v>
          </cell>
          <cell r="P465">
            <v>71775</v>
          </cell>
          <cell r="Q465">
            <v>19000</v>
          </cell>
          <cell r="R465">
            <v>60610</v>
          </cell>
          <cell r="S465">
            <v>18000</v>
          </cell>
          <cell r="T465">
            <v>57420</v>
          </cell>
        </row>
        <row r="466">
          <cell r="F466" t="str">
            <v>TT</v>
          </cell>
          <cell r="K466">
            <v>22000</v>
          </cell>
          <cell r="L466">
            <v>53900</v>
          </cell>
          <cell r="M466">
            <v>18000</v>
          </cell>
          <cell r="N466">
            <v>44100</v>
          </cell>
          <cell r="O466">
            <v>22500</v>
          </cell>
          <cell r="P466">
            <v>55125.000000000007</v>
          </cell>
          <cell r="Q466">
            <v>19000</v>
          </cell>
          <cell r="R466">
            <v>46550</v>
          </cell>
          <cell r="S466">
            <v>18000</v>
          </cell>
          <cell r="T466">
            <v>44100</v>
          </cell>
        </row>
        <row r="467">
          <cell r="F467" t="str">
            <v>TT</v>
          </cell>
          <cell r="K467">
            <v>22000</v>
          </cell>
          <cell r="L467">
            <v>162580</v>
          </cell>
          <cell r="M467">
            <v>25800</v>
          </cell>
          <cell r="N467">
            <v>190662</v>
          </cell>
          <cell r="O467">
            <v>22500</v>
          </cell>
          <cell r="P467">
            <v>166275</v>
          </cell>
          <cell r="Q467">
            <v>19000</v>
          </cell>
          <cell r="R467">
            <v>140410</v>
          </cell>
          <cell r="S467">
            <v>18000</v>
          </cell>
          <cell r="T467">
            <v>133020</v>
          </cell>
        </row>
        <row r="468">
          <cell r="K468">
            <v>66000</v>
          </cell>
          <cell r="L468">
            <v>286660</v>
          </cell>
          <cell r="M468">
            <v>73800</v>
          </cell>
          <cell r="N468">
            <v>330462</v>
          </cell>
          <cell r="O468">
            <v>67500</v>
          </cell>
          <cell r="P468">
            <v>293175</v>
          </cell>
          <cell r="Q468">
            <v>57000</v>
          </cell>
          <cell r="R468">
            <v>247570</v>
          </cell>
          <cell r="S468">
            <v>54000</v>
          </cell>
          <cell r="T468">
            <v>234540</v>
          </cell>
        </row>
        <row r="469">
          <cell r="F469" t="str">
            <v>FL</v>
          </cell>
          <cell r="K469">
            <v>3000</v>
          </cell>
          <cell r="L469">
            <v>20280</v>
          </cell>
          <cell r="M469">
            <v>2000</v>
          </cell>
          <cell r="N469">
            <v>13520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</row>
        <row r="470">
          <cell r="F470" t="str">
            <v>FL</v>
          </cell>
          <cell r="K470">
            <v>40000</v>
          </cell>
          <cell r="L470">
            <v>222800</v>
          </cell>
          <cell r="M470">
            <v>27000</v>
          </cell>
          <cell r="N470">
            <v>150390</v>
          </cell>
          <cell r="O470">
            <v>45700</v>
          </cell>
          <cell r="P470">
            <v>254549</v>
          </cell>
          <cell r="Q470">
            <v>45700</v>
          </cell>
          <cell r="R470">
            <v>254549</v>
          </cell>
          <cell r="S470">
            <v>30000</v>
          </cell>
          <cell r="T470">
            <v>167100</v>
          </cell>
        </row>
        <row r="471">
          <cell r="F471" t="str">
            <v>FL</v>
          </cell>
          <cell r="K471">
            <v>20000</v>
          </cell>
          <cell r="L471">
            <v>183200</v>
          </cell>
          <cell r="M471">
            <v>11000</v>
          </cell>
          <cell r="N471">
            <v>100760</v>
          </cell>
          <cell r="O471">
            <v>19500</v>
          </cell>
          <cell r="P471">
            <v>178620</v>
          </cell>
          <cell r="Q471">
            <v>19800</v>
          </cell>
          <cell r="R471">
            <v>181368</v>
          </cell>
          <cell r="S471">
            <v>18500</v>
          </cell>
          <cell r="T471">
            <v>169460</v>
          </cell>
        </row>
        <row r="472">
          <cell r="F472" t="str">
            <v>FL</v>
          </cell>
          <cell r="K472">
            <v>15000</v>
          </cell>
          <cell r="L472">
            <v>170400</v>
          </cell>
          <cell r="M472">
            <v>1000</v>
          </cell>
          <cell r="N472">
            <v>11360</v>
          </cell>
          <cell r="O472">
            <v>10300</v>
          </cell>
          <cell r="P472">
            <v>117008</v>
          </cell>
          <cell r="Q472">
            <v>9600</v>
          </cell>
          <cell r="R472">
            <v>109056</v>
          </cell>
          <cell r="S472">
            <v>9500</v>
          </cell>
          <cell r="T472">
            <v>107920</v>
          </cell>
        </row>
        <row r="473">
          <cell r="F473" t="str">
            <v>FL</v>
          </cell>
          <cell r="K473">
            <v>20000</v>
          </cell>
          <cell r="L473">
            <v>192400</v>
          </cell>
          <cell r="M473">
            <v>3000</v>
          </cell>
          <cell r="N473">
            <v>28859.999999999996</v>
          </cell>
          <cell r="O473">
            <v>9400</v>
          </cell>
          <cell r="P473">
            <v>90427.999999999985</v>
          </cell>
          <cell r="Q473">
            <v>11000</v>
          </cell>
          <cell r="R473">
            <v>105819.99999999999</v>
          </cell>
          <cell r="S473">
            <v>44000</v>
          </cell>
          <cell r="T473">
            <v>423279.99999999994</v>
          </cell>
        </row>
        <row r="474">
          <cell r="F474" t="str">
            <v>FL</v>
          </cell>
          <cell r="K474">
            <v>14000</v>
          </cell>
          <cell r="L474">
            <v>67900</v>
          </cell>
          <cell r="M474">
            <v>11000</v>
          </cell>
          <cell r="N474">
            <v>53349.999999999993</v>
          </cell>
          <cell r="O474">
            <v>22800</v>
          </cell>
          <cell r="P474">
            <v>110579.99999999999</v>
          </cell>
          <cell r="Q474">
            <v>19400</v>
          </cell>
          <cell r="R474">
            <v>94090</v>
          </cell>
          <cell r="S474">
            <v>14600</v>
          </cell>
          <cell r="T474">
            <v>70810</v>
          </cell>
        </row>
        <row r="475">
          <cell r="F475" t="str">
            <v>FM</v>
          </cell>
          <cell r="K475">
            <v>3000</v>
          </cell>
          <cell r="L475">
            <v>10590</v>
          </cell>
          <cell r="M475">
            <v>1500</v>
          </cell>
          <cell r="N475">
            <v>5295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</row>
        <row r="476">
          <cell r="F476" t="str">
            <v>FL</v>
          </cell>
          <cell r="K476">
            <v>6000</v>
          </cell>
          <cell r="L476">
            <v>20700</v>
          </cell>
          <cell r="M476">
            <v>3500</v>
          </cell>
          <cell r="N476">
            <v>12075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F477" t="str">
            <v>FM</v>
          </cell>
          <cell r="K477">
            <v>55000</v>
          </cell>
          <cell r="L477">
            <v>112200</v>
          </cell>
          <cell r="M477">
            <v>46500</v>
          </cell>
          <cell r="N477">
            <v>94860</v>
          </cell>
          <cell r="O477">
            <v>58700</v>
          </cell>
          <cell r="P477">
            <v>119748</v>
          </cell>
          <cell r="Q477">
            <v>60000</v>
          </cell>
          <cell r="R477">
            <v>122400</v>
          </cell>
          <cell r="S477">
            <v>62000</v>
          </cell>
          <cell r="T477">
            <v>126480</v>
          </cell>
        </row>
        <row r="478">
          <cell r="F478" t="str">
            <v>FS</v>
          </cell>
          <cell r="K478">
            <v>55000</v>
          </cell>
          <cell r="L478">
            <v>51150</v>
          </cell>
          <cell r="M478">
            <v>53000</v>
          </cell>
          <cell r="N478">
            <v>49290</v>
          </cell>
          <cell r="O478">
            <v>71800</v>
          </cell>
          <cell r="P478">
            <v>66774</v>
          </cell>
          <cell r="Q478">
            <v>66300</v>
          </cell>
          <cell r="R478">
            <v>61659</v>
          </cell>
          <cell r="S478">
            <v>45400</v>
          </cell>
          <cell r="T478">
            <v>42222</v>
          </cell>
        </row>
        <row r="479">
          <cell r="F479" t="str">
            <v>FL</v>
          </cell>
          <cell r="K479">
            <v>76000</v>
          </cell>
          <cell r="L479">
            <v>100320</v>
          </cell>
          <cell r="M479">
            <v>58000</v>
          </cell>
          <cell r="N479">
            <v>76560</v>
          </cell>
          <cell r="O479">
            <v>103800</v>
          </cell>
          <cell r="P479">
            <v>137016</v>
          </cell>
          <cell r="Q479">
            <v>99100</v>
          </cell>
          <cell r="R479">
            <v>130812</v>
          </cell>
          <cell r="S479">
            <v>99100</v>
          </cell>
          <cell r="T479">
            <v>130812</v>
          </cell>
        </row>
        <row r="480">
          <cell r="F480" t="str">
            <v>FL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</row>
        <row r="481">
          <cell r="F481" t="str">
            <v>FL</v>
          </cell>
          <cell r="K481">
            <v>15000</v>
          </cell>
          <cell r="L481">
            <v>172500</v>
          </cell>
          <cell r="M481">
            <v>5600</v>
          </cell>
          <cell r="N481">
            <v>64400</v>
          </cell>
          <cell r="O481">
            <v>13200</v>
          </cell>
          <cell r="P481">
            <v>151800</v>
          </cell>
          <cell r="Q481">
            <v>11000</v>
          </cell>
          <cell r="R481">
            <v>126500</v>
          </cell>
          <cell r="S481">
            <v>16000</v>
          </cell>
          <cell r="T481">
            <v>184000</v>
          </cell>
        </row>
        <row r="482">
          <cell r="K482">
            <v>322000</v>
          </cell>
          <cell r="L482">
            <v>1324440</v>
          </cell>
          <cell r="M482">
            <v>223100</v>
          </cell>
          <cell r="N482">
            <v>660720</v>
          </cell>
          <cell r="O482">
            <v>355200</v>
          </cell>
          <cell r="P482">
            <v>1226523</v>
          </cell>
          <cell r="Q482">
            <v>341900</v>
          </cell>
          <cell r="R482">
            <v>1186254</v>
          </cell>
          <cell r="S482">
            <v>339100</v>
          </cell>
          <cell r="T482">
            <v>1422084</v>
          </cell>
        </row>
        <row r="483">
          <cell r="F483" t="str">
            <v>SS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</row>
        <row r="484">
          <cell r="F484" t="str">
            <v>SS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</row>
        <row r="485">
          <cell r="F485" t="str">
            <v>SS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F486" t="str">
            <v>SS</v>
          </cell>
          <cell r="K486">
            <v>80000</v>
          </cell>
          <cell r="L486">
            <v>66400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55000</v>
          </cell>
          <cell r="R486">
            <v>45650</v>
          </cell>
          <cell r="S486">
            <v>0</v>
          </cell>
          <cell r="T486">
            <v>0</v>
          </cell>
        </row>
        <row r="487">
          <cell r="F487" t="str">
            <v>SS</v>
          </cell>
          <cell r="K487">
            <v>450000</v>
          </cell>
          <cell r="L487">
            <v>288000</v>
          </cell>
          <cell r="M487">
            <v>0</v>
          </cell>
          <cell r="N487">
            <v>0</v>
          </cell>
          <cell r="O487">
            <v>250000</v>
          </cell>
          <cell r="P487">
            <v>160000</v>
          </cell>
          <cell r="Q487">
            <v>317000</v>
          </cell>
          <cell r="R487">
            <v>202880</v>
          </cell>
          <cell r="S487">
            <v>300000</v>
          </cell>
          <cell r="T487">
            <v>192000</v>
          </cell>
        </row>
        <row r="488">
          <cell r="F488" t="str">
            <v>SS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89">
          <cell r="F489" t="str">
            <v>SS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</row>
        <row r="490">
          <cell r="F490" t="str">
            <v>SS</v>
          </cell>
          <cell r="K490">
            <v>400000</v>
          </cell>
          <cell r="L490">
            <v>200000</v>
          </cell>
          <cell r="M490">
            <v>200000</v>
          </cell>
          <cell r="N490">
            <v>100000</v>
          </cell>
          <cell r="O490">
            <v>360000</v>
          </cell>
          <cell r="P490">
            <v>180000</v>
          </cell>
          <cell r="Q490">
            <v>350000</v>
          </cell>
          <cell r="R490">
            <v>175000</v>
          </cell>
          <cell r="S490">
            <v>350000</v>
          </cell>
          <cell r="T490">
            <v>175000</v>
          </cell>
        </row>
        <row r="491">
          <cell r="F491" t="str">
            <v>SS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T491">
            <v>0</v>
          </cell>
        </row>
        <row r="492">
          <cell r="F492" t="str">
            <v>SS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T492">
            <v>0</v>
          </cell>
        </row>
        <row r="493">
          <cell r="F493" t="str">
            <v>SS</v>
          </cell>
          <cell r="K493">
            <v>40000</v>
          </cell>
          <cell r="L493">
            <v>34000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</row>
        <row r="494">
          <cell r="F494" t="str">
            <v>SS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</row>
        <row r="495">
          <cell r="F495" t="str">
            <v>SS</v>
          </cell>
          <cell r="K495">
            <v>50000</v>
          </cell>
          <cell r="L495">
            <v>37000</v>
          </cell>
          <cell r="M495">
            <v>50000</v>
          </cell>
          <cell r="N495">
            <v>37000</v>
          </cell>
          <cell r="O495">
            <v>50000</v>
          </cell>
          <cell r="P495">
            <v>37000</v>
          </cell>
          <cell r="Q495">
            <v>50000</v>
          </cell>
          <cell r="R495">
            <v>37000</v>
          </cell>
          <cell r="S495">
            <v>30000</v>
          </cell>
          <cell r="T495">
            <v>22200</v>
          </cell>
        </row>
        <row r="496">
          <cell r="F496" t="str">
            <v>SS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</row>
        <row r="497">
          <cell r="F497" t="str">
            <v>SS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50000</v>
          </cell>
          <cell r="P497">
            <v>30000</v>
          </cell>
          <cell r="Q497">
            <v>30000</v>
          </cell>
          <cell r="R497">
            <v>18000</v>
          </cell>
          <cell r="S497">
            <v>20000</v>
          </cell>
          <cell r="T497">
            <v>12000</v>
          </cell>
        </row>
        <row r="498">
          <cell r="F498" t="str">
            <v>SS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T498">
            <v>0</v>
          </cell>
        </row>
        <row r="499">
          <cell r="K499">
            <v>1020000</v>
          </cell>
          <cell r="L499">
            <v>625400</v>
          </cell>
          <cell r="M499">
            <v>250000</v>
          </cell>
          <cell r="N499">
            <v>137000</v>
          </cell>
          <cell r="O499">
            <v>710000</v>
          </cell>
          <cell r="P499">
            <v>407000</v>
          </cell>
          <cell r="Q499">
            <v>802000</v>
          </cell>
          <cell r="R499">
            <v>478530</v>
          </cell>
          <cell r="S499">
            <v>700000</v>
          </cell>
          <cell r="T499">
            <v>401200</v>
          </cell>
        </row>
        <row r="500">
          <cell r="F500" t="str">
            <v>SS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</row>
        <row r="501">
          <cell r="F501" t="str">
            <v>LS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</row>
        <row r="502"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</row>
        <row r="503">
          <cell r="F503" t="str">
            <v>SS</v>
          </cell>
          <cell r="K503">
            <v>5000</v>
          </cell>
          <cell r="L503">
            <v>4250</v>
          </cell>
          <cell r="M503">
            <v>0</v>
          </cell>
          <cell r="N503">
            <v>0</v>
          </cell>
          <cell r="O503">
            <v>5000</v>
          </cell>
          <cell r="P503">
            <v>4250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</row>
        <row r="504">
          <cell r="K504">
            <v>5000</v>
          </cell>
          <cell r="L504">
            <v>4250</v>
          </cell>
          <cell r="M504">
            <v>0</v>
          </cell>
          <cell r="N504">
            <v>0</v>
          </cell>
          <cell r="O504">
            <v>5000</v>
          </cell>
          <cell r="P504">
            <v>4250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</row>
        <row r="505">
          <cell r="F505" t="str">
            <v>LS</v>
          </cell>
          <cell r="K505">
            <v>11000</v>
          </cell>
          <cell r="L505">
            <v>25300</v>
          </cell>
          <cell r="M505">
            <v>11000</v>
          </cell>
          <cell r="N505">
            <v>25299.999999999996</v>
          </cell>
          <cell r="O505">
            <v>9500</v>
          </cell>
          <cell r="P505">
            <v>21850</v>
          </cell>
          <cell r="Q505">
            <v>10000</v>
          </cell>
          <cell r="R505">
            <v>23000</v>
          </cell>
          <cell r="S505">
            <v>10000</v>
          </cell>
          <cell r="T505">
            <v>23000</v>
          </cell>
        </row>
        <row r="506">
          <cell r="F506" t="str">
            <v>LS</v>
          </cell>
          <cell r="K506">
            <v>10000</v>
          </cell>
          <cell r="L506">
            <v>22000</v>
          </cell>
          <cell r="M506">
            <v>10000</v>
          </cell>
          <cell r="N506">
            <v>22000</v>
          </cell>
          <cell r="O506">
            <v>13000</v>
          </cell>
          <cell r="P506">
            <v>28600.000000000004</v>
          </cell>
          <cell r="Q506">
            <v>5000</v>
          </cell>
          <cell r="R506">
            <v>11000</v>
          </cell>
          <cell r="S506">
            <v>5000</v>
          </cell>
          <cell r="T506">
            <v>11000</v>
          </cell>
        </row>
        <row r="507">
          <cell r="F507" t="str">
            <v>LS</v>
          </cell>
          <cell r="K507">
            <v>6000</v>
          </cell>
          <cell r="L507">
            <v>12900</v>
          </cell>
          <cell r="M507">
            <v>6000</v>
          </cell>
          <cell r="N507">
            <v>12900</v>
          </cell>
          <cell r="O507">
            <v>10000</v>
          </cell>
          <cell r="P507">
            <v>21500</v>
          </cell>
          <cell r="Q507">
            <v>10000</v>
          </cell>
          <cell r="R507">
            <v>21500</v>
          </cell>
          <cell r="S507">
            <v>10000</v>
          </cell>
          <cell r="T507">
            <v>21500</v>
          </cell>
        </row>
        <row r="508">
          <cell r="F508" t="str">
            <v>LS</v>
          </cell>
          <cell r="K508">
            <v>1000</v>
          </cell>
          <cell r="L508">
            <v>2800</v>
          </cell>
          <cell r="M508">
            <v>0</v>
          </cell>
          <cell r="N508">
            <v>0</v>
          </cell>
          <cell r="O508">
            <v>1000</v>
          </cell>
          <cell r="P508">
            <v>2800</v>
          </cell>
          <cell r="Q508">
            <v>1000</v>
          </cell>
          <cell r="R508">
            <v>2800</v>
          </cell>
          <cell r="S508">
            <v>1000</v>
          </cell>
          <cell r="T508">
            <v>2800</v>
          </cell>
        </row>
        <row r="509">
          <cell r="K509">
            <v>28000</v>
          </cell>
          <cell r="L509">
            <v>63000</v>
          </cell>
          <cell r="M509">
            <v>27000</v>
          </cell>
          <cell r="N509">
            <v>60200</v>
          </cell>
          <cell r="O509">
            <v>33500</v>
          </cell>
          <cell r="P509">
            <v>74750</v>
          </cell>
          <cell r="Q509">
            <v>26000</v>
          </cell>
          <cell r="R509">
            <v>58300</v>
          </cell>
          <cell r="S509">
            <v>26000</v>
          </cell>
          <cell r="T509">
            <v>58300</v>
          </cell>
        </row>
        <row r="510">
          <cell r="F510" t="str">
            <v>SS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</row>
        <row r="511"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</row>
        <row r="512">
          <cell r="F512" t="str">
            <v>SS</v>
          </cell>
          <cell r="K512">
            <v>27600</v>
          </cell>
          <cell r="L512">
            <v>8280</v>
          </cell>
          <cell r="M512">
            <v>0</v>
          </cell>
          <cell r="N512">
            <v>0</v>
          </cell>
          <cell r="O512">
            <v>31200</v>
          </cell>
          <cell r="P512">
            <v>9360</v>
          </cell>
          <cell r="Q512">
            <v>21600</v>
          </cell>
          <cell r="R512">
            <v>6480</v>
          </cell>
          <cell r="S512">
            <v>4800</v>
          </cell>
          <cell r="T512">
            <v>1440</v>
          </cell>
        </row>
        <row r="513">
          <cell r="F513" t="str">
            <v>LS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T513">
            <v>0</v>
          </cell>
        </row>
        <row r="514">
          <cell r="F514" t="str">
            <v>LS</v>
          </cell>
          <cell r="K514">
            <v>36800</v>
          </cell>
          <cell r="L514">
            <v>101568</v>
          </cell>
          <cell r="M514">
            <v>40000</v>
          </cell>
          <cell r="N514">
            <v>110399.99999999999</v>
          </cell>
          <cell r="O514">
            <v>41600</v>
          </cell>
          <cell r="P514">
            <v>114815.99999999999</v>
          </cell>
          <cell r="Q514">
            <v>50800</v>
          </cell>
          <cell r="R514">
            <v>140208</v>
          </cell>
          <cell r="S514">
            <v>28400</v>
          </cell>
          <cell r="T514">
            <v>78384</v>
          </cell>
        </row>
        <row r="515">
          <cell r="K515">
            <v>64400</v>
          </cell>
          <cell r="L515">
            <v>109848</v>
          </cell>
          <cell r="M515">
            <v>40000</v>
          </cell>
          <cell r="N515">
            <v>110399.99999999999</v>
          </cell>
          <cell r="O515">
            <v>72800</v>
          </cell>
          <cell r="P515">
            <v>124175.99999999999</v>
          </cell>
          <cell r="Q515">
            <v>72400</v>
          </cell>
          <cell r="R515">
            <v>146688</v>
          </cell>
          <cell r="S515">
            <v>33200</v>
          </cell>
          <cell r="T515">
            <v>79824</v>
          </cell>
        </row>
        <row r="516">
          <cell r="F516" t="str">
            <v>LS</v>
          </cell>
          <cell r="K516">
            <v>3500</v>
          </cell>
          <cell r="L516">
            <v>115395</v>
          </cell>
          <cell r="M516">
            <v>3500</v>
          </cell>
          <cell r="N516">
            <v>115395</v>
          </cell>
          <cell r="O516">
            <v>3500</v>
          </cell>
          <cell r="P516">
            <v>115395</v>
          </cell>
          <cell r="Q516">
            <v>3500</v>
          </cell>
          <cell r="R516">
            <v>115395</v>
          </cell>
          <cell r="S516">
            <v>3500</v>
          </cell>
          <cell r="T516">
            <v>115395</v>
          </cell>
        </row>
        <row r="517">
          <cell r="F517" t="str">
            <v>LS</v>
          </cell>
          <cell r="K517">
            <v>10700</v>
          </cell>
          <cell r="L517">
            <v>104646</v>
          </cell>
          <cell r="M517">
            <v>10700</v>
          </cell>
          <cell r="N517">
            <v>104646</v>
          </cell>
          <cell r="O517">
            <v>10700</v>
          </cell>
          <cell r="P517">
            <v>104646</v>
          </cell>
          <cell r="Q517">
            <v>10700</v>
          </cell>
          <cell r="R517">
            <v>104646</v>
          </cell>
          <cell r="S517">
            <v>10700</v>
          </cell>
          <cell r="T517">
            <v>104646</v>
          </cell>
        </row>
        <row r="518">
          <cell r="F518" t="str">
            <v>SS</v>
          </cell>
          <cell r="K518">
            <v>3500</v>
          </cell>
          <cell r="L518">
            <v>5740</v>
          </cell>
          <cell r="M518">
            <v>3500</v>
          </cell>
          <cell r="N518">
            <v>5740</v>
          </cell>
          <cell r="O518">
            <v>3500</v>
          </cell>
          <cell r="P518">
            <v>5740</v>
          </cell>
          <cell r="Q518">
            <v>3500</v>
          </cell>
          <cell r="R518">
            <v>5740</v>
          </cell>
          <cell r="S518">
            <v>3500</v>
          </cell>
          <cell r="T518">
            <v>5740</v>
          </cell>
        </row>
        <row r="519">
          <cell r="F519" t="str">
            <v>SS</v>
          </cell>
          <cell r="K519">
            <v>10800</v>
          </cell>
          <cell r="L519">
            <v>30456</v>
          </cell>
          <cell r="M519">
            <v>10800</v>
          </cell>
          <cell r="N519">
            <v>30456</v>
          </cell>
          <cell r="O519">
            <v>10800</v>
          </cell>
          <cell r="P519">
            <v>30456</v>
          </cell>
          <cell r="Q519">
            <v>10800</v>
          </cell>
          <cell r="R519">
            <v>30456</v>
          </cell>
          <cell r="S519">
            <v>10800</v>
          </cell>
          <cell r="T519">
            <v>30456</v>
          </cell>
        </row>
        <row r="520">
          <cell r="F520" t="str">
            <v>SS</v>
          </cell>
          <cell r="K520">
            <v>3500</v>
          </cell>
          <cell r="L520">
            <v>14525</v>
          </cell>
          <cell r="M520">
            <v>3500</v>
          </cell>
          <cell r="N520">
            <v>14525.000000000002</v>
          </cell>
          <cell r="O520">
            <v>3500</v>
          </cell>
          <cell r="P520">
            <v>14525.000000000002</v>
          </cell>
          <cell r="Q520">
            <v>3500</v>
          </cell>
          <cell r="R520">
            <v>14525.000000000002</v>
          </cell>
          <cell r="S520">
            <v>3500</v>
          </cell>
          <cell r="T520">
            <v>14525.000000000002</v>
          </cell>
        </row>
        <row r="521">
          <cell r="F521" t="str">
            <v>SS</v>
          </cell>
          <cell r="K521">
            <v>10800</v>
          </cell>
          <cell r="L521">
            <v>53244</v>
          </cell>
          <cell r="M521">
            <v>10800</v>
          </cell>
          <cell r="N521">
            <v>53244</v>
          </cell>
          <cell r="O521">
            <v>10800</v>
          </cell>
          <cell r="P521">
            <v>53244</v>
          </cell>
          <cell r="Q521">
            <v>10800</v>
          </cell>
          <cell r="R521">
            <v>53244</v>
          </cell>
          <cell r="S521">
            <v>10800</v>
          </cell>
          <cell r="T521">
            <v>53244</v>
          </cell>
        </row>
        <row r="522">
          <cell r="F522" t="str">
            <v>SS</v>
          </cell>
          <cell r="K522">
            <v>4000</v>
          </cell>
          <cell r="L522">
            <v>16800</v>
          </cell>
          <cell r="M522">
            <v>4000</v>
          </cell>
          <cell r="N522">
            <v>16800</v>
          </cell>
          <cell r="O522">
            <v>4000</v>
          </cell>
          <cell r="P522">
            <v>16800</v>
          </cell>
          <cell r="Q522">
            <v>4000</v>
          </cell>
          <cell r="R522">
            <v>16800</v>
          </cell>
          <cell r="S522">
            <v>4000</v>
          </cell>
          <cell r="T522">
            <v>16800</v>
          </cell>
        </row>
        <row r="523">
          <cell r="F523" t="str">
            <v>SS</v>
          </cell>
          <cell r="K523">
            <v>8000</v>
          </cell>
          <cell r="L523">
            <v>32000</v>
          </cell>
          <cell r="M523">
            <v>8000</v>
          </cell>
          <cell r="N523">
            <v>32000</v>
          </cell>
          <cell r="O523">
            <v>8000</v>
          </cell>
          <cell r="P523">
            <v>32000</v>
          </cell>
          <cell r="Q523">
            <v>8000</v>
          </cell>
          <cell r="R523">
            <v>32000</v>
          </cell>
          <cell r="S523">
            <v>8000</v>
          </cell>
          <cell r="T523">
            <v>32000</v>
          </cell>
        </row>
        <row r="524">
          <cell r="F524" t="str">
            <v>SS</v>
          </cell>
          <cell r="K524">
            <v>2800</v>
          </cell>
          <cell r="L524">
            <v>12040</v>
          </cell>
          <cell r="M524">
            <v>2800</v>
          </cell>
          <cell r="N524">
            <v>12040</v>
          </cell>
          <cell r="O524">
            <v>2800</v>
          </cell>
          <cell r="P524">
            <v>12040</v>
          </cell>
          <cell r="Q524">
            <v>2800</v>
          </cell>
          <cell r="R524">
            <v>12040</v>
          </cell>
          <cell r="S524">
            <v>2800</v>
          </cell>
          <cell r="T524">
            <v>12040</v>
          </cell>
        </row>
        <row r="525">
          <cell r="F525" t="str">
            <v>SS</v>
          </cell>
          <cell r="K525">
            <v>8000</v>
          </cell>
          <cell r="L525">
            <v>38080</v>
          </cell>
          <cell r="M525">
            <v>8000</v>
          </cell>
          <cell r="N525">
            <v>38080</v>
          </cell>
          <cell r="O525">
            <v>8000</v>
          </cell>
          <cell r="P525">
            <v>38080</v>
          </cell>
          <cell r="Q525">
            <v>8000</v>
          </cell>
          <cell r="R525">
            <v>38080</v>
          </cell>
          <cell r="S525">
            <v>8000</v>
          </cell>
          <cell r="T525">
            <v>38080</v>
          </cell>
        </row>
        <row r="526">
          <cell r="F526" t="str">
            <v>SS</v>
          </cell>
          <cell r="K526">
            <v>3500</v>
          </cell>
          <cell r="L526">
            <v>19005</v>
          </cell>
          <cell r="M526">
            <v>3500</v>
          </cell>
          <cell r="N526">
            <v>19005</v>
          </cell>
          <cell r="O526">
            <v>3500</v>
          </cell>
          <cell r="P526">
            <v>19005</v>
          </cell>
          <cell r="Q526">
            <v>3500</v>
          </cell>
          <cell r="R526">
            <v>19005</v>
          </cell>
          <cell r="S526">
            <v>3500</v>
          </cell>
          <cell r="T526">
            <v>19005</v>
          </cell>
        </row>
        <row r="527">
          <cell r="F527" t="str">
            <v>SS</v>
          </cell>
          <cell r="K527">
            <v>3500</v>
          </cell>
          <cell r="L527">
            <v>19530</v>
          </cell>
          <cell r="M527">
            <v>3500</v>
          </cell>
          <cell r="N527">
            <v>19530</v>
          </cell>
          <cell r="O527">
            <v>3500</v>
          </cell>
          <cell r="P527">
            <v>19530</v>
          </cell>
          <cell r="Q527">
            <v>3500</v>
          </cell>
          <cell r="R527">
            <v>19530</v>
          </cell>
          <cell r="S527">
            <v>3500</v>
          </cell>
          <cell r="T527">
            <v>19530</v>
          </cell>
        </row>
        <row r="528">
          <cell r="F528" t="str">
            <v>LS</v>
          </cell>
          <cell r="K528">
            <v>9500</v>
          </cell>
          <cell r="L528">
            <v>142500</v>
          </cell>
          <cell r="M528">
            <v>9500</v>
          </cell>
          <cell r="N528">
            <v>142500</v>
          </cell>
          <cell r="O528">
            <v>9500</v>
          </cell>
          <cell r="P528">
            <v>142500</v>
          </cell>
          <cell r="Q528">
            <v>9500</v>
          </cell>
          <cell r="R528">
            <v>142500</v>
          </cell>
          <cell r="S528">
            <v>9500</v>
          </cell>
          <cell r="T528">
            <v>142500</v>
          </cell>
        </row>
        <row r="529">
          <cell r="F529" t="str">
            <v>SS</v>
          </cell>
          <cell r="K529">
            <v>8000</v>
          </cell>
          <cell r="L529">
            <v>22400</v>
          </cell>
          <cell r="M529">
            <v>8000</v>
          </cell>
          <cell r="N529">
            <v>22400</v>
          </cell>
          <cell r="O529">
            <v>8000</v>
          </cell>
          <cell r="P529">
            <v>22400</v>
          </cell>
          <cell r="Q529">
            <v>8000</v>
          </cell>
          <cell r="R529">
            <v>22400</v>
          </cell>
          <cell r="S529">
            <v>8000</v>
          </cell>
          <cell r="T529">
            <v>22400</v>
          </cell>
        </row>
        <row r="530">
          <cell r="F530" t="str">
            <v>SS</v>
          </cell>
          <cell r="K530">
            <v>700</v>
          </cell>
          <cell r="L530">
            <v>2065</v>
          </cell>
          <cell r="M530">
            <v>700</v>
          </cell>
          <cell r="N530">
            <v>2065</v>
          </cell>
          <cell r="O530">
            <v>1400</v>
          </cell>
          <cell r="P530">
            <v>4130</v>
          </cell>
          <cell r="Q530">
            <v>1400</v>
          </cell>
          <cell r="R530">
            <v>4130</v>
          </cell>
          <cell r="S530">
            <v>1400</v>
          </cell>
          <cell r="T530">
            <v>4130</v>
          </cell>
        </row>
        <row r="531">
          <cell r="F531" t="str">
            <v>TT</v>
          </cell>
          <cell r="K531">
            <v>3500</v>
          </cell>
          <cell r="L531">
            <v>25760</v>
          </cell>
          <cell r="M531">
            <v>3500</v>
          </cell>
          <cell r="N531">
            <v>25760</v>
          </cell>
          <cell r="O531">
            <v>6000</v>
          </cell>
          <cell r="P531">
            <v>44160</v>
          </cell>
          <cell r="Q531">
            <v>6000</v>
          </cell>
          <cell r="R531">
            <v>44160</v>
          </cell>
          <cell r="S531">
            <v>6000</v>
          </cell>
          <cell r="T531">
            <v>44160</v>
          </cell>
        </row>
        <row r="532">
          <cell r="F532" t="str">
            <v>TT</v>
          </cell>
          <cell r="K532">
            <v>3500</v>
          </cell>
          <cell r="L532">
            <v>25760</v>
          </cell>
          <cell r="M532">
            <v>3500</v>
          </cell>
          <cell r="N532">
            <v>25760</v>
          </cell>
          <cell r="O532">
            <v>6000</v>
          </cell>
          <cell r="P532">
            <v>44160</v>
          </cell>
          <cell r="Q532">
            <v>6000</v>
          </cell>
          <cell r="R532">
            <v>44160</v>
          </cell>
          <cell r="S532">
            <v>6000</v>
          </cell>
          <cell r="T532">
            <v>44160</v>
          </cell>
        </row>
        <row r="533">
          <cell r="F533" t="str">
            <v>TT</v>
          </cell>
          <cell r="K533">
            <v>7000</v>
          </cell>
          <cell r="L533">
            <v>26950</v>
          </cell>
          <cell r="M533">
            <v>7000</v>
          </cell>
          <cell r="N533">
            <v>26950</v>
          </cell>
          <cell r="O533">
            <v>12000</v>
          </cell>
          <cell r="P533">
            <v>46200</v>
          </cell>
          <cell r="Q533">
            <v>12000</v>
          </cell>
          <cell r="R533">
            <v>46200</v>
          </cell>
          <cell r="S533">
            <v>12000</v>
          </cell>
          <cell r="T533">
            <v>46200</v>
          </cell>
        </row>
        <row r="534">
          <cell r="F534" t="str">
            <v>TT</v>
          </cell>
          <cell r="K534">
            <v>7000</v>
          </cell>
          <cell r="L534">
            <v>29400</v>
          </cell>
          <cell r="M534">
            <v>7000</v>
          </cell>
          <cell r="N534">
            <v>29400</v>
          </cell>
          <cell r="O534">
            <v>12000</v>
          </cell>
          <cell r="P534">
            <v>50400</v>
          </cell>
          <cell r="Q534">
            <v>12000</v>
          </cell>
          <cell r="R534">
            <v>50400</v>
          </cell>
          <cell r="S534">
            <v>12000</v>
          </cell>
          <cell r="T534">
            <v>50400</v>
          </cell>
        </row>
        <row r="535">
          <cell r="F535" t="str">
            <v>SS</v>
          </cell>
          <cell r="K535">
            <v>22400</v>
          </cell>
          <cell r="L535">
            <v>38080</v>
          </cell>
          <cell r="M535">
            <v>12000</v>
          </cell>
          <cell r="N535">
            <v>20400</v>
          </cell>
          <cell r="O535">
            <v>12000</v>
          </cell>
          <cell r="P535">
            <v>20400</v>
          </cell>
          <cell r="Q535">
            <v>12000</v>
          </cell>
          <cell r="R535">
            <v>20400</v>
          </cell>
          <cell r="S535">
            <v>12000</v>
          </cell>
          <cell r="T535">
            <v>20400</v>
          </cell>
        </row>
        <row r="536">
          <cell r="F536" t="str">
            <v>SS</v>
          </cell>
          <cell r="K536">
            <v>3000</v>
          </cell>
          <cell r="L536">
            <v>4530</v>
          </cell>
          <cell r="M536">
            <v>3000</v>
          </cell>
          <cell r="N536">
            <v>4530</v>
          </cell>
          <cell r="O536">
            <v>3000</v>
          </cell>
          <cell r="P536">
            <v>4530</v>
          </cell>
          <cell r="Q536">
            <v>3000</v>
          </cell>
          <cell r="R536">
            <v>4530</v>
          </cell>
          <cell r="S536">
            <v>3000</v>
          </cell>
          <cell r="T536">
            <v>4530</v>
          </cell>
        </row>
        <row r="537">
          <cell r="F537" t="str">
            <v>SS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T537">
            <v>0</v>
          </cell>
        </row>
        <row r="538">
          <cell r="F538" t="str">
            <v>LS</v>
          </cell>
          <cell r="K538">
            <v>11000</v>
          </cell>
          <cell r="L538">
            <v>64570</v>
          </cell>
          <cell r="M538">
            <v>11000</v>
          </cell>
          <cell r="N538">
            <v>64570</v>
          </cell>
          <cell r="O538">
            <v>11000</v>
          </cell>
          <cell r="P538">
            <v>64570</v>
          </cell>
          <cell r="Q538">
            <v>11000</v>
          </cell>
          <cell r="R538">
            <v>64570</v>
          </cell>
          <cell r="S538">
            <v>11000</v>
          </cell>
          <cell r="T538">
            <v>64570</v>
          </cell>
        </row>
        <row r="539">
          <cell r="F539" t="str">
            <v>LS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7600</v>
          </cell>
          <cell r="P539">
            <v>42256</v>
          </cell>
          <cell r="Q539">
            <v>7600</v>
          </cell>
          <cell r="R539">
            <v>42256</v>
          </cell>
          <cell r="S539">
            <v>7600</v>
          </cell>
          <cell r="T539">
            <v>42256</v>
          </cell>
        </row>
        <row r="540">
          <cell r="F540" t="str">
            <v>SS</v>
          </cell>
          <cell r="K540">
            <v>9300</v>
          </cell>
          <cell r="L540">
            <v>45198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</row>
        <row r="541">
          <cell r="F541" t="str">
            <v>SS</v>
          </cell>
          <cell r="K541">
            <v>7000</v>
          </cell>
          <cell r="L541">
            <v>23030</v>
          </cell>
          <cell r="M541">
            <v>7000</v>
          </cell>
          <cell r="N541">
            <v>23030</v>
          </cell>
          <cell r="O541">
            <v>7000</v>
          </cell>
          <cell r="P541">
            <v>23030</v>
          </cell>
          <cell r="Q541">
            <v>7000</v>
          </cell>
          <cell r="R541">
            <v>23030</v>
          </cell>
          <cell r="S541">
            <v>7000</v>
          </cell>
          <cell r="T541">
            <v>23030</v>
          </cell>
        </row>
        <row r="542">
          <cell r="F542" t="str">
            <v>SS</v>
          </cell>
          <cell r="K542">
            <v>7000</v>
          </cell>
          <cell r="L542">
            <v>23030</v>
          </cell>
          <cell r="M542">
            <v>7000</v>
          </cell>
          <cell r="N542">
            <v>23030</v>
          </cell>
          <cell r="O542">
            <v>7000</v>
          </cell>
          <cell r="P542">
            <v>23030</v>
          </cell>
          <cell r="Q542">
            <v>7000</v>
          </cell>
          <cell r="R542">
            <v>23030</v>
          </cell>
          <cell r="S542">
            <v>7000</v>
          </cell>
          <cell r="T542">
            <v>23030</v>
          </cell>
        </row>
        <row r="543">
          <cell r="F543" t="str">
            <v>TT</v>
          </cell>
          <cell r="K543">
            <v>11000</v>
          </cell>
          <cell r="L543">
            <v>55770</v>
          </cell>
          <cell r="M543">
            <v>11000</v>
          </cell>
          <cell r="N543">
            <v>55770</v>
          </cell>
          <cell r="O543">
            <v>11000</v>
          </cell>
          <cell r="P543">
            <v>55770</v>
          </cell>
          <cell r="Q543">
            <v>11000</v>
          </cell>
          <cell r="R543">
            <v>55770</v>
          </cell>
          <cell r="S543">
            <v>11000</v>
          </cell>
          <cell r="T543">
            <v>55770</v>
          </cell>
        </row>
        <row r="544">
          <cell r="F544" t="str">
            <v>TT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T544">
            <v>0</v>
          </cell>
        </row>
        <row r="545">
          <cell r="F545" t="str">
            <v>TT</v>
          </cell>
          <cell r="K545">
            <v>11000</v>
          </cell>
          <cell r="L545">
            <v>49500</v>
          </cell>
          <cell r="M545">
            <v>11000</v>
          </cell>
          <cell r="N545">
            <v>49500</v>
          </cell>
          <cell r="O545">
            <v>11000</v>
          </cell>
          <cell r="P545">
            <v>49500</v>
          </cell>
          <cell r="Q545">
            <v>11000</v>
          </cell>
          <cell r="R545">
            <v>49500</v>
          </cell>
          <cell r="S545">
            <v>11000</v>
          </cell>
          <cell r="T545">
            <v>49500</v>
          </cell>
        </row>
        <row r="546">
          <cell r="F546" t="str">
            <v>FL</v>
          </cell>
          <cell r="K546">
            <v>13000</v>
          </cell>
          <cell r="L546">
            <v>24310</v>
          </cell>
          <cell r="M546">
            <v>13000</v>
          </cell>
          <cell r="N546">
            <v>24310</v>
          </cell>
          <cell r="O546">
            <v>13000</v>
          </cell>
          <cell r="P546">
            <v>24310</v>
          </cell>
          <cell r="Q546">
            <v>13000</v>
          </cell>
          <cell r="R546">
            <v>24310</v>
          </cell>
          <cell r="S546">
            <v>13000</v>
          </cell>
          <cell r="T546">
            <v>24310</v>
          </cell>
        </row>
        <row r="547">
          <cell r="F547" t="str">
            <v>FL</v>
          </cell>
          <cell r="K547">
            <v>13000</v>
          </cell>
          <cell r="L547">
            <v>40950</v>
          </cell>
          <cell r="M547">
            <v>13000</v>
          </cell>
          <cell r="N547">
            <v>40950</v>
          </cell>
          <cell r="O547">
            <v>13000</v>
          </cell>
          <cell r="P547">
            <v>40950</v>
          </cell>
          <cell r="Q547">
            <v>13000</v>
          </cell>
          <cell r="R547">
            <v>40950</v>
          </cell>
          <cell r="S547">
            <v>13000</v>
          </cell>
          <cell r="T547">
            <v>40950</v>
          </cell>
        </row>
        <row r="548">
          <cell r="F548" t="str">
            <v>LS</v>
          </cell>
          <cell r="K548">
            <v>11000</v>
          </cell>
          <cell r="L548">
            <v>181500</v>
          </cell>
          <cell r="M548">
            <v>11000</v>
          </cell>
          <cell r="N548">
            <v>181500</v>
          </cell>
          <cell r="O548">
            <v>11000</v>
          </cell>
          <cell r="P548">
            <v>181500</v>
          </cell>
          <cell r="Q548">
            <v>11000</v>
          </cell>
          <cell r="R548">
            <v>181500</v>
          </cell>
          <cell r="S548">
            <v>11000</v>
          </cell>
          <cell r="T548">
            <v>181500</v>
          </cell>
        </row>
        <row r="549">
          <cell r="F549" t="str">
            <v>LS</v>
          </cell>
          <cell r="K549">
            <v>2800</v>
          </cell>
          <cell r="L549">
            <v>38136</v>
          </cell>
          <cell r="M549">
            <v>2800</v>
          </cell>
          <cell r="N549">
            <v>38136</v>
          </cell>
          <cell r="O549">
            <v>2800</v>
          </cell>
          <cell r="P549">
            <v>38136</v>
          </cell>
          <cell r="Q549">
            <v>2800</v>
          </cell>
          <cell r="R549">
            <v>38136</v>
          </cell>
          <cell r="S549">
            <v>2800</v>
          </cell>
          <cell r="T549">
            <v>38136</v>
          </cell>
        </row>
        <row r="550">
          <cell r="F550" t="str">
            <v>SS</v>
          </cell>
          <cell r="K550">
            <v>13000</v>
          </cell>
          <cell r="L550">
            <v>9880</v>
          </cell>
          <cell r="M550">
            <v>13000</v>
          </cell>
          <cell r="N550">
            <v>9880</v>
          </cell>
          <cell r="O550">
            <v>12000</v>
          </cell>
          <cell r="P550">
            <v>9120</v>
          </cell>
          <cell r="Q550">
            <v>12000</v>
          </cell>
          <cell r="R550">
            <v>9120</v>
          </cell>
          <cell r="S550">
            <v>12000</v>
          </cell>
          <cell r="T550">
            <v>9120</v>
          </cell>
        </row>
        <row r="551">
          <cell r="F551" t="str">
            <v>SS</v>
          </cell>
          <cell r="K551">
            <v>11000</v>
          </cell>
          <cell r="L551">
            <v>28050</v>
          </cell>
          <cell r="M551">
            <v>11000</v>
          </cell>
          <cell r="N551">
            <v>28049.999999999996</v>
          </cell>
          <cell r="O551">
            <v>11000</v>
          </cell>
          <cell r="P551">
            <v>28049.999999999996</v>
          </cell>
          <cell r="Q551">
            <v>11000</v>
          </cell>
          <cell r="R551">
            <v>28049.999999999996</v>
          </cell>
          <cell r="S551">
            <v>11000</v>
          </cell>
          <cell r="T551">
            <v>28049.999999999996</v>
          </cell>
        </row>
        <row r="552">
          <cell r="F552" t="str">
            <v>SS</v>
          </cell>
          <cell r="K552">
            <v>2000</v>
          </cell>
          <cell r="L552">
            <v>5100</v>
          </cell>
          <cell r="M552">
            <v>2000</v>
          </cell>
          <cell r="N552">
            <v>5100</v>
          </cell>
          <cell r="O552">
            <v>2800</v>
          </cell>
          <cell r="P552">
            <v>7139.9999999999991</v>
          </cell>
          <cell r="Q552">
            <v>2800</v>
          </cell>
          <cell r="R552">
            <v>7139.9999999999991</v>
          </cell>
          <cell r="S552">
            <v>2800</v>
          </cell>
          <cell r="T552">
            <v>7139.9999999999991</v>
          </cell>
        </row>
        <row r="553">
          <cell r="F553" t="str">
            <v>SS</v>
          </cell>
          <cell r="K553">
            <v>20000</v>
          </cell>
          <cell r="L553">
            <v>38200</v>
          </cell>
          <cell r="M553">
            <v>20000</v>
          </cell>
          <cell r="N553">
            <v>38200</v>
          </cell>
          <cell r="O553">
            <v>20000</v>
          </cell>
          <cell r="P553">
            <v>38200</v>
          </cell>
          <cell r="Q553">
            <v>20000</v>
          </cell>
          <cell r="R553">
            <v>38200</v>
          </cell>
          <cell r="S553">
            <v>20000</v>
          </cell>
          <cell r="T553">
            <v>38200</v>
          </cell>
        </row>
        <row r="554">
          <cell r="F554" t="str">
            <v>FM</v>
          </cell>
          <cell r="K554">
            <v>40000</v>
          </cell>
          <cell r="L554">
            <v>45600</v>
          </cell>
          <cell r="M554">
            <v>40000</v>
          </cell>
          <cell r="N554">
            <v>45599.999999999993</v>
          </cell>
          <cell r="O554">
            <v>40000</v>
          </cell>
          <cell r="P554">
            <v>45599.999999999993</v>
          </cell>
          <cell r="Q554">
            <v>40000</v>
          </cell>
          <cell r="R554">
            <v>45599.999999999993</v>
          </cell>
          <cell r="S554">
            <v>40000</v>
          </cell>
          <cell r="T554">
            <v>45599.999999999993</v>
          </cell>
        </row>
        <row r="555">
          <cell r="F555" t="str">
            <v>LS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T555">
            <v>0</v>
          </cell>
        </row>
        <row r="556">
          <cell r="F556" t="str">
            <v>LS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T556">
            <v>0</v>
          </cell>
        </row>
        <row r="557">
          <cell r="F557" t="str">
            <v>SS</v>
          </cell>
          <cell r="K557">
            <v>20000</v>
          </cell>
          <cell r="L557">
            <v>22800</v>
          </cell>
          <cell r="M557">
            <v>20000</v>
          </cell>
          <cell r="N557">
            <v>22799.999999999996</v>
          </cell>
          <cell r="O557">
            <v>20000</v>
          </cell>
          <cell r="P557">
            <v>22799.999999999996</v>
          </cell>
          <cell r="Q557">
            <v>20000</v>
          </cell>
          <cell r="R557">
            <v>22799.999999999996</v>
          </cell>
          <cell r="S557">
            <v>20000</v>
          </cell>
          <cell r="T557">
            <v>22799.999999999996</v>
          </cell>
        </row>
        <row r="558">
          <cell r="F558" t="str">
            <v>SS</v>
          </cell>
          <cell r="K558">
            <v>7500</v>
          </cell>
          <cell r="L558">
            <v>15600</v>
          </cell>
          <cell r="M558">
            <v>7500</v>
          </cell>
          <cell r="N558">
            <v>15600</v>
          </cell>
          <cell r="O558">
            <v>7000</v>
          </cell>
          <cell r="P558">
            <v>14560</v>
          </cell>
          <cell r="Q558">
            <v>7000</v>
          </cell>
          <cell r="R558">
            <v>14560</v>
          </cell>
          <cell r="S558">
            <v>7000</v>
          </cell>
          <cell r="T558">
            <v>14560</v>
          </cell>
        </row>
        <row r="559">
          <cell r="F559" t="str">
            <v>SS</v>
          </cell>
          <cell r="K559">
            <v>7500</v>
          </cell>
          <cell r="L559">
            <v>19725</v>
          </cell>
          <cell r="M559">
            <v>7500</v>
          </cell>
          <cell r="N559">
            <v>19725</v>
          </cell>
          <cell r="O559">
            <v>7000</v>
          </cell>
          <cell r="P559">
            <v>18410</v>
          </cell>
          <cell r="Q559">
            <v>7000</v>
          </cell>
          <cell r="R559">
            <v>18410</v>
          </cell>
          <cell r="S559">
            <v>7000</v>
          </cell>
          <cell r="T559">
            <v>18410</v>
          </cell>
        </row>
        <row r="560">
          <cell r="F560" t="str">
            <v>SS</v>
          </cell>
          <cell r="K560">
            <v>2400</v>
          </cell>
          <cell r="L560">
            <v>6480</v>
          </cell>
          <cell r="M560">
            <v>2400</v>
          </cell>
          <cell r="N560">
            <v>6480</v>
          </cell>
          <cell r="O560">
            <v>2400</v>
          </cell>
          <cell r="P560">
            <v>6480</v>
          </cell>
          <cell r="Q560">
            <v>2400</v>
          </cell>
          <cell r="R560">
            <v>6480</v>
          </cell>
          <cell r="S560">
            <v>2400</v>
          </cell>
          <cell r="T560">
            <v>6480</v>
          </cell>
        </row>
        <row r="561">
          <cell r="F561" t="str">
            <v>SS</v>
          </cell>
          <cell r="K561">
            <v>2400</v>
          </cell>
          <cell r="L561">
            <v>5112</v>
          </cell>
          <cell r="M561">
            <v>2400</v>
          </cell>
          <cell r="N561">
            <v>5112</v>
          </cell>
          <cell r="O561">
            <v>2400</v>
          </cell>
          <cell r="P561">
            <v>5112</v>
          </cell>
          <cell r="Q561">
            <v>2400</v>
          </cell>
          <cell r="R561">
            <v>5112</v>
          </cell>
          <cell r="S561">
            <v>2400</v>
          </cell>
          <cell r="T561">
            <v>5112</v>
          </cell>
        </row>
        <row r="562">
          <cell r="F562" t="str">
            <v>SS</v>
          </cell>
          <cell r="K562">
            <v>500</v>
          </cell>
          <cell r="L562">
            <v>2125</v>
          </cell>
          <cell r="M562">
            <v>500</v>
          </cell>
          <cell r="N562">
            <v>2125</v>
          </cell>
          <cell r="O562">
            <v>500</v>
          </cell>
          <cell r="P562">
            <v>2125</v>
          </cell>
          <cell r="Q562">
            <v>500</v>
          </cell>
          <cell r="R562">
            <v>2125</v>
          </cell>
          <cell r="S562">
            <v>500</v>
          </cell>
          <cell r="T562">
            <v>2125</v>
          </cell>
        </row>
        <row r="563">
          <cell r="F563" t="str">
            <v>TT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T563">
            <v>0</v>
          </cell>
        </row>
        <row r="564">
          <cell r="F564" t="str">
            <v>SS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T564">
            <v>0</v>
          </cell>
        </row>
        <row r="565">
          <cell r="F565" t="str">
            <v>SS</v>
          </cell>
          <cell r="K565">
            <v>10000</v>
          </cell>
          <cell r="L565">
            <v>10500</v>
          </cell>
          <cell r="M565">
            <v>10000</v>
          </cell>
          <cell r="N565">
            <v>10500</v>
          </cell>
          <cell r="O565">
            <v>17000</v>
          </cell>
          <cell r="P565">
            <v>17850</v>
          </cell>
          <cell r="Q565">
            <v>17000</v>
          </cell>
          <cell r="R565">
            <v>17850</v>
          </cell>
          <cell r="S565">
            <v>17000</v>
          </cell>
          <cell r="T565">
            <v>17850</v>
          </cell>
        </row>
        <row r="566">
          <cell r="F566" t="str">
            <v>FS</v>
          </cell>
          <cell r="K566">
            <v>9000</v>
          </cell>
          <cell r="L566">
            <v>24840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9000</v>
          </cell>
          <cell r="T566">
            <v>24839.999999999996</v>
          </cell>
        </row>
        <row r="567">
          <cell r="F567" t="str">
            <v>LS</v>
          </cell>
          <cell r="K567">
            <v>40000</v>
          </cell>
          <cell r="L567">
            <v>78800</v>
          </cell>
          <cell r="M567">
            <v>40000</v>
          </cell>
          <cell r="N567">
            <v>78800</v>
          </cell>
          <cell r="O567">
            <v>40000</v>
          </cell>
          <cell r="P567">
            <v>78800</v>
          </cell>
          <cell r="Q567">
            <v>40000</v>
          </cell>
          <cell r="R567">
            <v>78800</v>
          </cell>
          <cell r="S567">
            <v>40000</v>
          </cell>
          <cell r="T567">
            <v>78800</v>
          </cell>
        </row>
        <row r="568">
          <cell r="F568" t="str">
            <v>TT</v>
          </cell>
          <cell r="K568">
            <v>10000</v>
          </cell>
          <cell r="L568">
            <v>78100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10000</v>
          </cell>
          <cell r="T568">
            <v>78100</v>
          </cell>
        </row>
        <row r="569">
          <cell r="F569" t="str">
            <v>TT</v>
          </cell>
          <cell r="K569">
            <v>20000</v>
          </cell>
          <cell r="L569">
            <v>44000</v>
          </cell>
          <cell r="M569">
            <v>0</v>
          </cell>
          <cell r="N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20000</v>
          </cell>
          <cell r="T569">
            <v>44000</v>
          </cell>
        </row>
        <row r="570">
          <cell r="F570" t="str">
            <v>TT</v>
          </cell>
          <cell r="K570">
            <v>10000</v>
          </cell>
          <cell r="L570">
            <v>78100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10000</v>
          </cell>
          <cell r="T570">
            <v>78100</v>
          </cell>
        </row>
        <row r="571">
          <cell r="F571" t="str">
            <v>TT</v>
          </cell>
          <cell r="K571">
            <v>20000</v>
          </cell>
          <cell r="L571">
            <v>77200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20000</v>
          </cell>
          <cell r="T571">
            <v>77200</v>
          </cell>
        </row>
        <row r="572">
          <cell r="F572" t="str">
            <v>TT</v>
          </cell>
          <cell r="K572">
            <v>4000</v>
          </cell>
          <cell r="L572">
            <v>9320</v>
          </cell>
          <cell r="M572">
            <v>4000</v>
          </cell>
          <cell r="N572">
            <v>9320</v>
          </cell>
          <cell r="O572">
            <v>4000</v>
          </cell>
          <cell r="P572">
            <v>9320</v>
          </cell>
          <cell r="Q572">
            <v>4000</v>
          </cell>
          <cell r="R572">
            <v>9320</v>
          </cell>
          <cell r="S572">
            <v>4000</v>
          </cell>
          <cell r="T572">
            <v>9320</v>
          </cell>
        </row>
        <row r="573">
          <cell r="F573" t="str">
            <v>TT</v>
          </cell>
          <cell r="K573">
            <v>4000</v>
          </cell>
          <cell r="L573">
            <v>10480</v>
          </cell>
          <cell r="M573">
            <v>4000</v>
          </cell>
          <cell r="N573">
            <v>10480</v>
          </cell>
          <cell r="O573">
            <v>4000</v>
          </cell>
          <cell r="P573">
            <v>10480</v>
          </cell>
          <cell r="Q573">
            <v>4000</v>
          </cell>
          <cell r="R573">
            <v>10480</v>
          </cell>
          <cell r="S573">
            <v>4000</v>
          </cell>
          <cell r="T573">
            <v>10480</v>
          </cell>
        </row>
        <row r="574">
          <cell r="F574" t="str">
            <v>SS</v>
          </cell>
          <cell r="K574">
            <v>8000</v>
          </cell>
          <cell r="L574">
            <v>7920</v>
          </cell>
          <cell r="M574">
            <v>8000</v>
          </cell>
          <cell r="N574">
            <v>7920</v>
          </cell>
          <cell r="O574">
            <v>8000</v>
          </cell>
          <cell r="P574">
            <v>7920</v>
          </cell>
          <cell r="Q574">
            <v>8000</v>
          </cell>
          <cell r="R574">
            <v>7920</v>
          </cell>
          <cell r="S574">
            <v>8000</v>
          </cell>
          <cell r="T574">
            <v>7920</v>
          </cell>
        </row>
        <row r="575">
          <cell r="F575" t="str">
            <v>SS</v>
          </cell>
          <cell r="K575">
            <v>8000</v>
          </cell>
          <cell r="L575">
            <v>14400</v>
          </cell>
          <cell r="M575">
            <v>8000</v>
          </cell>
          <cell r="N575">
            <v>14400</v>
          </cell>
          <cell r="O575">
            <v>8000</v>
          </cell>
          <cell r="P575">
            <v>14400</v>
          </cell>
          <cell r="Q575">
            <v>8000</v>
          </cell>
          <cell r="R575">
            <v>14400</v>
          </cell>
          <cell r="S575">
            <v>8000</v>
          </cell>
          <cell r="T575">
            <v>14400</v>
          </cell>
        </row>
        <row r="576">
          <cell r="F576" t="str">
            <v>LS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T576">
            <v>0</v>
          </cell>
        </row>
        <row r="577">
          <cell r="F577" t="str">
            <v>SS</v>
          </cell>
          <cell r="K577">
            <v>10000</v>
          </cell>
          <cell r="L577">
            <v>6500</v>
          </cell>
          <cell r="M577">
            <v>10000</v>
          </cell>
          <cell r="N577">
            <v>6500</v>
          </cell>
          <cell r="O577">
            <v>10000</v>
          </cell>
          <cell r="P577">
            <v>6500</v>
          </cell>
          <cell r="Q577">
            <v>10000</v>
          </cell>
          <cell r="R577">
            <v>6500</v>
          </cell>
          <cell r="S577">
            <v>10000</v>
          </cell>
          <cell r="T577">
            <v>6500</v>
          </cell>
        </row>
        <row r="578">
          <cell r="F578" t="str">
            <v>SS</v>
          </cell>
          <cell r="K578">
            <v>10000</v>
          </cell>
          <cell r="L578">
            <v>24000</v>
          </cell>
          <cell r="M578">
            <v>10000</v>
          </cell>
          <cell r="N578">
            <v>24000</v>
          </cell>
          <cell r="O578">
            <v>10000</v>
          </cell>
          <cell r="P578">
            <v>24000</v>
          </cell>
          <cell r="Q578">
            <v>10000</v>
          </cell>
          <cell r="R578">
            <v>24000</v>
          </cell>
          <cell r="S578">
            <v>10000</v>
          </cell>
          <cell r="T578">
            <v>24000</v>
          </cell>
        </row>
        <row r="579">
          <cell r="F579" t="str">
            <v>TT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T579">
            <v>0</v>
          </cell>
        </row>
        <row r="580">
          <cell r="F580" t="str">
            <v>TT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T580">
            <v>0</v>
          </cell>
        </row>
        <row r="581">
          <cell r="F581" t="str">
            <v>TT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T581">
            <v>0</v>
          </cell>
        </row>
        <row r="582">
          <cell r="F582" t="str">
            <v>TT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T582">
            <v>0</v>
          </cell>
        </row>
        <row r="583">
          <cell r="K583">
            <v>522600</v>
          </cell>
          <cell r="L583">
            <v>1987732</v>
          </cell>
          <cell r="M583">
            <v>433900</v>
          </cell>
          <cell r="N583">
            <v>1622614</v>
          </cell>
          <cell r="O583">
            <v>463000</v>
          </cell>
          <cell r="P583">
            <v>1750260</v>
          </cell>
          <cell r="Q583">
            <v>463000</v>
          </cell>
          <cell r="R583">
            <v>1750260</v>
          </cell>
          <cell r="S583">
            <v>532000</v>
          </cell>
          <cell r="T583">
            <v>2052500</v>
          </cell>
        </row>
        <row r="584">
          <cell r="F584" t="str">
            <v>TT</v>
          </cell>
          <cell r="K584">
            <v>18000</v>
          </cell>
          <cell r="L584">
            <v>20880</v>
          </cell>
          <cell r="M584">
            <v>18000</v>
          </cell>
          <cell r="N584">
            <v>20880</v>
          </cell>
          <cell r="O584">
            <v>14500</v>
          </cell>
          <cell r="P584">
            <v>16820</v>
          </cell>
          <cell r="Q584">
            <v>16100</v>
          </cell>
          <cell r="R584">
            <v>18676</v>
          </cell>
          <cell r="S584">
            <v>16300</v>
          </cell>
          <cell r="T584">
            <v>18908</v>
          </cell>
        </row>
        <row r="585">
          <cell r="F585" t="str">
            <v>TT</v>
          </cell>
          <cell r="K585">
            <v>13000</v>
          </cell>
          <cell r="L585">
            <v>12350</v>
          </cell>
          <cell r="M585">
            <v>13000</v>
          </cell>
          <cell r="N585">
            <v>12350</v>
          </cell>
          <cell r="O585">
            <v>13000</v>
          </cell>
          <cell r="P585">
            <v>12350</v>
          </cell>
          <cell r="Q585">
            <v>13000</v>
          </cell>
          <cell r="R585">
            <v>12350</v>
          </cell>
          <cell r="S585">
            <v>13500</v>
          </cell>
          <cell r="T585">
            <v>12825</v>
          </cell>
        </row>
        <row r="586">
          <cell r="F586" t="str">
            <v>TT</v>
          </cell>
          <cell r="K586">
            <v>13000</v>
          </cell>
          <cell r="L586">
            <v>12350</v>
          </cell>
          <cell r="M586">
            <v>13000</v>
          </cell>
          <cell r="N586">
            <v>12350</v>
          </cell>
          <cell r="O586">
            <v>13000</v>
          </cell>
          <cell r="P586">
            <v>12350</v>
          </cell>
          <cell r="Q586">
            <v>13000</v>
          </cell>
          <cell r="R586">
            <v>12350</v>
          </cell>
          <cell r="S586">
            <v>13500</v>
          </cell>
          <cell r="T586">
            <v>12825</v>
          </cell>
        </row>
        <row r="587">
          <cell r="F587" t="str">
            <v>TT</v>
          </cell>
          <cell r="K587">
            <v>5000</v>
          </cell>
          <cell r="L587">
            <v>4400</v>
          </cell>
          <cell r="M587">
            <v>5000</v>
          </cell>
          <cell r="N587">
            <v>4400</v>
          </cell>
          <cell r="O587">
            <v>4500</v>
          </cell>
          <cell r="P587">
            <v>3960</v>
          </cell>
          <cell r="Q587">
            <v>5300</v>
          </cell>
          <cell r="R587">
            <v>4664</v>
          </cell>
          <cell r="S587">
            <v>5300</v>
          </cell>
          <cell r="T587">
            <v>4664</v>
          </cell>
        </row>
        <row r="588">
          <cell r="F588" t="str">
            <v>TT</v>
          </cell>
          <cell r="K588">
            <v>5000</v>
          </cell>
          <cell r="L588">
            <v>4400</v>
          </cell>
          <cell r="M588">
            <v>5000</v>
          </cell>
          <cell r="N588">
            <v>4400</v>
          </cell>
          <cell r="O588">
            <v>4500</v>
          </cell>
          <cell r="P588">
            <v>3960</v>
          </cell>
          <cell r="Q588">
            <v>5300</v>
          </cell>
          <cell r="R588">
            <v>4664</v>
          </cell>
          <cell r="S588">
            <v>5300</v>
          </cell>
          <cell r="T588">
            <v>4664</v>
          </cell>
        </row>
        <row r="589">
          <cell r="F589" t="str">
            <v>SS</v>
          </cell>
          <cell r="K589">
            <v>26000</v>
          </cell>
          <cell r="L589">
            <v>13520</v>
          </cell>
          <cell r="M589">
            <v>26000</v>
          </cell>
          <cell r="N589">
            <v>13520</v>
          </cell>
          <cell r="O589">
            <v>26000</v>
          </cell>
          <cell r="P589">
            <v>13520</v>
          </cell>
          <cell r="Q589">
            <v>26800</v>
          </cell>
          <cell r="R589">
            <v>13936</v>
          </cell>
          <cell r="S589">
            <v>27000</v>
          </cell>
          <cell r="T589">
            <v>14040</v>
          </cell>
        </row>
        <row r="590">
          <cell r="F590" t="str">
            <v>TT</v>
          </cell>
          <cell r="K590">
            <v>7000</v>
          </cell>
          <cell r="L590">
            <v>9450</v>
          </cell>
          <cell r="M590">
            <v>7000</v>
          </cell>
          <cell r="N590">
            <v>9450</v>
          </cell>
          <cell r="O590">
            <v>8000</v>
          </cell>
          <cell r="P590">
            <v>10800</v>
          </cell>
          <cell r="Q590">
            <v>7300</v>
          </cell>
          <cell r="R590">
            <v>9855</v>
          </cell>
          <cell r="S590">
            <v>7200</v>
          </cell>
          <cell r="T590">
            <v>9720</v>
          </cell>
        </row>
        <row r="591">
          <cell r="F591" t="str">
            <v>SS</v>
          </cell>
          <cell r="K591">
            <v>8000</v>
          </cell>
          <cell r="L591">
            <v>3200</v>
          </cell>
          <cell r="M591">
            <v>8000</v>
          </cell>
          <cell r="N591">
            <v>3200</v>
          </cell>
          <cell r="O591">
            <v>8000</v>
          </cell>
          <cell r="P591">
            <v>3200</v>
          </cell>
          <cell r="Q591">
            <v>6900</v>
          </cell>
          <cell r="R591">
            <v>2760</v>
          </cell>
          <cell r="S591">
            <v>6700</v>
          </cell>
          <cell r="T591">
            <v>2680</v>
          </cell>
        </row>
        <row r="592">
          <cell r="F592" t="str">
            <v>SS</v>
          </cell>
          <cell r="K592">
            <v>13500</v>
          </cell>
          <cell r="L592">
            <v>28350</v>
          </cell>
          <cell r="M592">
            <v>13500</v>
          </cell>
          <cell r="N592">
            <v>28350</v>
          </cell>
          <cell r="O592">
            <v>16800</v>
          </cell>
          <cell r="P592">
            <v>35280</v>
          </cell>
          <cell r="Q592">
            <v>13800</v>
          </cell>
          <cell r="R592">
            <v>28980</v>
          </cell>
          <cell r="S592">
            <v>13500</v>
          </cell>
          <cell r="T592">
            <v>28350</v>
          </cell>
        </row>
        <row r="593">
          <cell r="F593" t="str">
            <v>TT</v>
          </cell>
          <cell r="K593">
            <v>6600</v>
          </cell>
          <cell r="L593">
            <v>23100</v>
          </cell>
          <cell r="M593">
            <v>6600</v>
          </cell>
          <cell r="N593">
            <v>23100</v>
          </cell>
          <cell r="O593">
            <v>8200</v>
          </cell>
          <cell r="P593">
            <v>28700</v>
          </cell>
          <cell r="Q593">
            <v>7300</v>
          </cell>
          <cell r="R593">
            <v>25550</v>
          </cell>
          <cell r="S593">
            <v>7200</v>
          </cell>
          <cell r="T593">
            <v>25200</v>
          </cell>
        </row>
        <row r="594">
          <cell r="F594" t="str">
            <v>TT</v>
          </cell>
          <cell r="K594">
            <v>6600</v>
          </cell>
          <cell r="L594">
            <v>22440</v>
          </cell>
          <cell r="M594">
            <v>6600</v>
          </cell>
          <cell r="N594">
            <v>22440</v>
          </cell>
          <cell r="O594">
            <v>8200</v>
          </cell>
          <cell r="P594">
            <v>27880</v>
          </cell>
          <cell r="Q594">
            <v>7300</v>
          </cell>
          <cell r="R594">
            <v>24820</v>
          </cell>
          <cell r="S594">
            <v>7200</v>
          </cell>
          <cell r="T594">
            <v>24480</v>
          </cell>
        </row>
        <row r="595">
          <cell r="K595">
            <v>121700</v>
          </cell>
          <cell r="L595">
            <v>154440</v>
          </cell>
          <cell r="M595">
            <v>121700</v>
          </cell>
          <cell r="N595">
            <v>154440</v>
          </cell>
          <cell r="O595">
            <v>124700</v>
          </cell>
          <cell r="P595">
            <v>168820</v>
          </cell>
          <cell r="Q595">
            <v>122100</v>
          </cell>
          <cell r="R595">
            <v>158605</v>
          </cell>
          <cell r="S595">
            <v>122700</v>
          </cell>
          <cell r="T595">
            <v>158356</v>
          </cell>
        </row>
        <row r="596">
          <cell r="F596" t="str">
            <v>SS</v>
          </cell>
          <cell r="K596">
            <v>74000</v>
          </cell>
          <cell r="L596">
            <v>159100</v>
          </cell>
          <cell r="M596">
            <v>89700</v>
          </cell>
          <cell r="N596">
            <v>192855</v>
          </cell>
          <cell r="O596">
            <v>89700</v>
          </cell>
          <cell r="P596">
            <v>192855</v>
          </cell>
          <cell r="Q596">
            <v>64800</v>
          </cell>
          <cell r="R596">
            <v>139320</v>
          </cell>
          <cell r="S596">
            <v>0</v>
          </cell>
          <cell r="T596">
            <v>0</v>
          </cell>
        </row>
        <row r="597">
          <cell r="F597" t="str">
            <v>SS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T597">
            <v>0</v>
          </cell>
        </row>
        <row r="598">
          <cell r="F598" t="str">
            <v>SS</v>
          </cell>
          <cell r="K598">
            <v>28000</v>
          </cell>
          <cell r="L598">
            <v>57400</v>
          </cell>
          <cell r="M598">
            <v>27300</v>
          </cell>
          <cell r="N598">
            <v>55964.999999999993</v>
          </cell>
          <cell r="O598">
            <v>28400</v>
          </cell>
          <cell r="P598">
            <v>58219.999999999993</v>
          </cell>
          <cell r="Q598">
            <v>21800</v>
          </cell>
          <cell r="R598">
            <v>44689.999999999993</v>
          </cell>
          <cell r="S598">
            <v>0</v>
          </cell>
          <cell r="T598">
            <v>0</v>
          </cell>
        </row>
        <row r="599">
          <cell r="F599" t="str">
            <v>SS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T599">
            <v>0</v>
          </cell>
        </row>
        <row r="600">
          <cell r="F600" t="str">
            <v>SS</v>
          </cell>
          <cell r="K600">
            <v>1400</v>
          </cell>
          <cell r="L600">
            <v>532</v>
          </cell>
          <cell r="M600">
            <v>1500</v>
          </cell>
          <cell r="N600">
            <v>570</v>
          </cell>
          <cell r="O600">
            <v>2800</v>
          </cell>
          <cell r="P600">
            <v>1064</v>
          </cell>
          <cell r="Q600">
            <v>1400</v>
          </cell>
          <cell r="R600">
            <v>532</v>
          </cell>
          <cell r="S600">
            <v>1200</v>
          </cell>
          <cell r="T600">
            <v>456</v>
          </cell>
        </row>
        <row r="601">
          <cell r="F601" t="str">
            <v>SS</v>
          </cell>
          <cell r="K601">
            <v>4400</v>
          </cell>
          <cell r="L601">
            <v>1760</v>
          </cell>
          <cell r="M601">
            <v>10800</v>
          </cell>
          <cell r="N601">
            <v>4320</v>
          </cell>
          <cell r="O601">
            <v>8200</v>
          </cell>
          <cell r="P601">
            <v>3280</v>
          </cell>
          <cell r="Q601">
            <v>9200</v>
          </cell>
          <cell r="R601">
            <v>3680</v>
          </cell>
          <cell r="S601">
            <v>20400</v>
          </cell>
          <cell r="T601">
            <v>8160</v>
          </cell>
        </row>
        <row r="602">
          <cell r="F602" t="str">
            <v>SS</v>
          </cell>
          <cell r="K602">
            <v>2900</v>
          </cell>
          <cell r="L602">
            <v>1740</v>
          </cell>
          <cell r="M602">
            <v>6300</v>
          </cell>
          <cell r="N602">
            <v>3780</v>
          </cell>
          <cell r="O602">
            <v>5500</v>
          </cell>
          <cell r="P602">
            <v>3300</v>
          </cell>
          <cell r="Q602">
            <v>5300</v>
          </cell>
          <cell r="R602">
            <v>3180</v>
          </cell>
          <cell r="S602">
            <v>10800</v>
          </cell>
          <cell r="T602">
            <v>6480</v>
          </cell>
        </row>
        <row r="603">
          <cell r="K603">
            <v>110700</v>
          </cell>
          <cell r="L603">
            <v>220532</v>
          </cell>
          <cell r="M603">
            <v>135600</v>
          </cell>
          <cell r="N603">
            <v>257490</v>
          </cell>
          <cell r="O603">
            <v>134600</v>
          </cell>
          <cell r="P603">
            <v>258719</v>
          </cell>
          <cell r="Q603">
            <v>102500</v>
          </cell>
          <cell r="R603">
            <v>191402</v>
          </cell>
          <cell r="S603">
            <v>32400</v>
          </cell>
          <cell r="T603">
            <v>15096</v>
          </cell>
        </row>
        <row r="604">
          <cell r="F604" t="str">
            <v>FM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T604">
            <v>0</v>
          </cell>
        </row>
        <row r="605">
          <cell r="F605" t="str">
            <v>FM</v>
          </cell>
          <cell r="K605">
            <v>10000</v>
          </cell>
          <cell r="L605">
            <v>49000</v>
          </cell>
          <cell r="M605">
            <v>10000</v>
          </cell>
          <cell r="N605">
            <v>49000</v>
          </cell>
          <cell r="O605">
            <v>12000</v>
          </cell>
          <cell r="P605">
            <v>58800.000000000007</v>
          </cell>
          <cell r="Q605">
            <v>12000</v>
          </cell>
          <cell r="R605">
            <v>58800.000000000007</v>
          </cell>
          <cell r="S605">
            <v>12000</v>
          </cell>
          <cell r="T605">
            <v>58800.000000000007</v>
          </cell>
        </row>
        <row r="606">
          <cell r="F606" t="str">
            <v>FM</v>
          </cell>
          <cell r="K606">
            <v>40000</v>
          </cell>
          <cell r="L606">
            <v>164000</v>
          </cell>
          <cell r="M606">
            <v>35000</v>
          </cell>
          <cell r="N606">
            <v>143500</v>
          </cell>
          <cell r="O606">
            <v>35000</v>
          </cell>
          <cell r="P606">
            <v>143500</v>
          </cell>
          <cell r="Q606">
            <v>30000</v>
          </cell>
          <cell r="R606">
            <v>122999.99999999999</v>
          </cell>
          <cell r="S606">
            <v>30000</v>
          </cell>
          <cell r="T606">
            <v>122999.99999999999</v>
          </cell>
        </row>
        <row r="607">
          <cell r="F607" t="str">
            <v>FM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T607">
            <v>0</v>
          </cell>
        </row>
        <row r="608">
          <cell r="F608" t="str">
            <v>FM</v>
          </cell>
          <cell r="K608">
            <v>10000</v>
          </cell>
          <cell r="L608">
            <v>75000</v>
          </cell>
          <cell r="M608">
            <v>15000</v>
          </cell>
          <cell r="N608">
            <v>112500</v>
          </cell>
          <cell r="O608">
            <v>15000</v>
          </cell>
          <cell r="P608">
            <v>112500</v>
          </cell>
          <cell r="Q608">
            <v>15000</v>
          </cell>
          <cell r="R608">
            <v>112500</v>
          </cell>
          <cell r="S608">
            <v>10000</v>
          </cell>
          <cell r="T608">
            <v>75000</v>
          </cell>
        </row>
        <row r="609">
          <cell r="F609" t="str">
            <v>FM</v>
          </cell>
          <cell r="K609">
            <v>3500</v>
          </cell>
          <cell r="L609">
            <v>26250</v>
          </cell>
          <cell r="M609">
            <v>3500</v>
          </cell>
          <cell r="N609">
            <v>26250</v>
          </cell>
          <cell r="O609">
            <v>4000</v>
          </cell>
          <cell r="P609">
            <v>30000</v>
          </cell>
          <cell r="Q609">
            <v>4000</v>
          </cell>
          <cell r="R609">
            <v>30000</v>
          </cell>
          <cell r="S609">
            <v>3500</v>
          </cell>
          <cell r="T609">
            <v>26250</v>
          </cell>
        </row>
        <row r="610">
          <cell r="F610" t="str">
            <v>FM</v>
          </cell>
          <cell r="K610">
            <v>30000</v>
          </cell>
          <cell r="L610">
            <v>134400</v>
          </cell>
          <cell r="M610">
            <v>30000</v>
          </cell>
          <cell r="N610">
            <v>134400</v>
          </cell>
          <cell r="O610">
            <v>30000</v>
          </cell>
          <cell r="P610">
            <v>134400</v>
          </cell>
          <cell r="Q610">
            <v>30000</v>
          </cell>
          <cell r="R610">
            <v>134400</v>
          </cell>
          <cell r="S610">
            <v>30000</v>
          </cell>
          <cell r="T610">
            <v>134400</v>
          </cell>
        </row>
        <row r="611">
          <cell r="F611" t="str">
            <v>LS</v>
          </cell>
          <cell r="K611">
            <v>80000</v>
          </cell>
          <cell r="L611">
            <v>780000</v>
          </cell>
          <cell r="M611">
            <v>100000</v>
          </cell>
          <cell r="N611">
            <v>975000</v>
          </cell>
          <cell r="O611">
            <v>100000</v>
          </cell>
          <cell r="P611">
            <v>975000</v>
          </cell>
          <cell r="Q611">
            <v>100000</v>
          </cell>
          <cell r="R611">
            <v>975000</v>
          </cell>
          <cell r="S611">
            <v>100000</v>
          </cell>
          <cell r="T611">
            <v>975000</v>
          </cell>
        </row>
        <row r="612">
          <cell r="F612" t="str">
            <v>LS</v>
          </cell>
          <cell r="K612">
            <v>50000</v>
          </cell>
          <cell r="L612">
            <v>212500</v>
          </cell>
          <cell r="M612">
            <v>80000</v>
          </cell>
          <cell r="N612">
            <v>340000</v>
          </cell>
          <cell r="O612">
            <v>80000</v>
          </cell>
          <cell r="P612">
            <v>340000</v>
          </cell>
          <cell r="Q612">
            <v>80000</v>
          </cell>
          <cell r="R612">
            <v>340000</v>
          </cell>
          <cell r="S612">
            <v>80000</v>
          </cell>
          <cell r="T612">
            <v>340000</v>
          </cell>
        </row>
        <row r="613">
          <cell r="F613" t="str">
            <v>HT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</row>
        <row r="614">
          <cell r="F614" t="str">
            <v>HT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5">
          <cell r="F615" t="str">
            <v>HT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</row>
        <row r="616">
          <cell r="F616" t="str">
            <v>HT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</row>
        <row r="617">
          <cell r="F617" t="str">
            <v>SR</v>
          </cell>
          <cell r="K617">
            <v>13000</v>
          </cell>
          <cell r="L617">
            <v>131430</v>
          </cell>
          <cell r="M617">
            <v>16500</v>
          </cell>
          <cell r="N617">
            <v>166815</v>
          </cell>
          <cell r="O617">
            <v>15500</v>
          </cell>
          <cell r="P617">
            <v>156705</v>
          </cell>
          <cell r="Q617">
            <v>14500</v>
          </cell>
          <cell r="R617">
            <v>146595</v>
          </cell>
          <cell r="S617">
            <v>14500</v>
          </cell>
          <cell r="T617">
            <v>146595</v>
          </cell>
        </row>
        <row r="618">
          <cell r="F618" t="str">
            <v>SR</v>
          </cell>
          <cell r="K618">
            <v>7000</v>
          </cell>
          <cell r="L618">
            <v>74340</v>
          </cell>
          <cell r="M618">
            <v>17000</v>
          </cell>
          <cell r="N618">
            <v>180540</v>
          </cell>
          <cell r="O618">
            <v>17000</v>
          </cell>
          <cell r="P618">
            <v>180540</v>
          </cell>
          <cell r="Q618">
            <v>17000</v>
          </cell>
          <cell r="R618">
            <v>180540</v>
          </cell>
          <cell r="S618">
            <v>17000</v>
          </cell>
          <cell r="T618">
            <v>180540</v>
          </cell>
        </row>
        <row r="619">
          <cell r="F619" t="str">
            <v>SR</v>
          </cell>
          <cell r="K619">
            <v>7000</v>
          </cell>
          <cell r="L619">
            <v>64190</v>
          </cell>
          <cell r="M619">
            <v>7000</v>
          </cell>
          <cell r="N619">
            <v>64190</v>
          </cell>
          <cell r="O619">
            <v>7000</v>
          </cell>
          <cell r="P619">
            <v>64190</v>
          </cell>
          <cell r="Q619">
            <v>7000</v>
          </cell>
          <cell r="R619">
            <v>64190</v>
          </cell>
          <cell r="S619">
            <v>7000</v>
          </cell>
          <cell r="T619">
            <v>64190</v>
          </cell>
        </row>
        <row r="620">
          <cell r="F620" t="str">
            <v>SR</v>
          </cell>
          <cell r="K620">
            <v>5000</v>
          </cell>
          <cell r="L620">
            <v>51400</v>
          </cell>
          <cell r="M620">
            <v>5000</v>
          </cell>
          <cell r="N620">
            <v>51400</v>
          </cell>
          <cell r="O620">
            <v>5000</v>
          </cell>
          <cell r="P620">
            <v>51400</v>
          </cell>
          <cell r="Q620">
            <v>5000</v>
          </cell>
          <cell r="R620">
            <v>51400</v>
          </cell>
          <cell r="S620">
            <v>5000</v>
          </cell>
          <cell r="T620">
            <v>51400</v>
          </cell>
        </row>
        <row r="621">
          <cell r="F621" t="str">
            <v>SR</v>
          </cell>
          <cell r="K621">
            <v>7000</v>
          </cell>
          <cell r="L621">
            <v>77910</v>
          </cell>
          <cell r="M621">
            <v>7000</v>
          </cell>
          <cell r="N621">
            <v>77910</v>
          </cell>
          <cell r="O621">
            <v>7000</v>
          </cell>
          <cell r="P621">
            <v>77910</v>
          </cell>
          <cell r="Q621">
            <v>7000</v>
          </cell>
          <cell r="R621">
            <v>77910</v>
          </cell>
          <cell r="S621">
            <v>7000</v>
          </cell>
          <cell r="T621">
            <v>77910</v>
          </cell>
        </row>
        <row r="622">
          <cell r="F622" t="str">
            <v>LS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T622">
            <v>0</v>
          </cell>
        </row>
        <row r="623">
          <cell r="F623" t="str">
            <v>LS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T623">
            <v>0</v>
          </cell>
        </row>
        <row r="624">
          <cell r="F624" t="str">
            <v>SR</v>
          </cell>
          <cell r="K624">
            <v>8000</v>
          </cell>
          <cell r="L624">
            <v>106960</v>
          </cell>
          <cell r="M624">
            <v>8000</v>
          </cell>
          <cell r="N624">
            <v>106960</v>
          </cell>
          <cell r="O624">
            <v>8000</v>
          </cell>
          <cell r="P624">
            <v>106960</v>
          </cell>
          <cell r="Q624">
            <v>5000</v>
          </cell>
          <cell r="R624">
            <v>66850</v>
          </cell>
          <cell r="S624">
            <v>4000</v>
          </cell>
          <cell r="T624">
            <v>53480</v>
          </cell>
        </row>
        <row r="625">
          <cell r="K625">
            <v>270500</v>
          </cell>
          <cell r="L625">
            <v>1947380</v>
          </cell>
          <cell r="M625">
            <v>334000</v>
          </cell>
          <cell r="N625">
            <v>2428465</v>
          </cell>
          <cell r="O625">
            <v>335500</v>
          </cell>
          <cell r="P625">
            <v>2431905</v>
          </cell>
          <cell r="Q625">
            <v>326500</v>
          </cell>
          <cell r="R625">
            <v>2361185</v>
          </cell>
          <cell r="S625">
            <v>320000</v>
          </cell>
          <cell r="T625">
            <v>2306565</v>
          </cell>
        </row>
        <row r="626">
          <cell r="F626" t="str">
            <v>ME</v>
          </cell>
          <cell r="K626">
            <v>600</v>
          </cell>
          <cell r="L626">
            <v>18600</v>
          </cell>
          <cell r="M626">
            <v>300</v>
          </cell>
          <cell r="N626">
            <v>9300</v>
          </cell>
          <cell r="O626">
            <v>400</v>
          </cell>
          <cell r="P626">
            <v>12400</v>
          </cell>
          <cell r="Q626">
            <v>700</v>
          </cell>
          <cell r="R626">
            <v>21700</v>
          </cell>
          <cell r="S626">
            <v>800</v>
          </cell>
          <cell r="T626">
            <v>24800</v>
          </cell>
        </row>
        <row r="627">
          <cell r="F627" t="str">
            <v>ME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</row>
        <row r="628">
          <cell r="F628" t="str">
            <v>ME</v>
          </cell>
          <cell r="K628">
            <v>1880</v>
          </cell>
          <cell r="L628">
            <v>41416.400000000001</v>
          </cell>
          <cell r="M628">
            <v>1624</v>
          </cell>
          <cell r="N628">
            <v>35776.720000000001</v>
          </cell>
          <cell r="O628">
            <v>800</v>
          </cell>
          <cell r="P628">
            <v>17624</v>
          </cell>
          <cell r="Q628">
            <v>1400</v>
          </cell>
          <cell r="R628">
            <v>30842</v>
          </cell>
          <cell r="S628">
            <v>1600</v>
          </cell>
          <cell r="T628">
            <v>35248</v>
          </cell>
        </row>
        <row r="629">
          <cell r="F629" t="str">
            <v>ME</v>
          </cell>
          <cell r="K629">
            <v>1200</v>
          </cell>
          <cell r="L629">
            <v>36960</v>
          </cell>
          <cell r="M629">
            <v>600</v>
          </cell>
          <cell r="N629">
            <v>18480</v>
          </cell>
          <cell r="O629">
            <v>800</v>
          </cell>
          <cell r="P629">
            <v>24640</v>
          </cell>
          <cell r="Q629">
            <v>1400</v>
          </cell>
          <cell r="R629">
            <v>43120</v>
          </cell>
          <cell r="S629">
            <v>1600</v>
          </cell>
          <cell r="T629">
            <v>49280</v>
          </cell>
        </row>
        <row r="630">
          <cell r="F630" t="str">
            <v>ME</v>
          </cell>
          <cell r="K630">
            <v>2800</v>
          </cell>
          <cell r="L630">
            <v>66920</v>
          </cell>
          <cell r="M630">
            <v>2800</v>
          </cell>
          <cell r="N630">
            <v>66920</v>
          </cell>
          <cell r="O630">
            <v>3200</v>
          </cell>
          <cell r="P630">
            <v>76480</v>
          </cell>
          <cell r="Q630">
            <v>4000</v>
          </cell>
          <cell r="R630">
            <v>95600</v>
          </cell>
          <cell r="S630">
            <v>3800</v>
          </cell>
          <cell r="T630">
            <v>90820</v>
          </cell>
        </row>
        <row r="631">
          <cell r="F631" t="str">
            <v>ME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</row>
        <row r="632">
          <cell r="F632" t="str">
            <v>ME</v>
          </cell>
          <cell r="K632">
            <v>0</v>
          </cell>
          <cell r="L632">
            <v>0</v>
          </cell>
          <cell r="M632">
            <v>2400</v>
          </cell>
          <cell r="N632">
            <v>62640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</row>
        <row r="633">
          <cell r="F633" t="str">
            <v>ME</v>
          </cell>
          <cell r="K633">
            <v>2400</v>
          </cell>
          <cell r="L633">
            <v>74136</v>
          </cell>
          <cell r="M633">
            <v>2100</v>
          </cell>
          <cell r="N633">
            <v>64869</v>
          </cell>
          <cell r="O633">
            <v>2100</v>
          </cell>
          <cell r="P633">
            <v>64869</v>
          </cell>
          <cell r="Q633">
            <v>2100</v>
          </cell>
          <cell r="R633">
            <v>64869</v>
          </cell>
          <cell r="S633">
            <v>1700</v>
          </cell>
          <cell r="T633">
            <v>52513</v>
          </cell>
        </row>
        <row r="634">
          <cell r="F634" t="str">
            <v>ME</v>
          </cell>
          <cell r="K634">
            <v>7000</v>
          </cell>
          <cell r="L634">
            <v>154420</v>
          </cell>
          <cell r="M634">
            <v>4400</v>
          </cell>
          <cell r="N634">
            <v>97064</v>
          </cell>
          <cell r="O634">
            <v>3200</v>
          </cell>
          <cell r="P634">
            <v>70592</v>
          </cell>
          <cell r="Q634">
            <v>4000</v>
          </cell>
          <cell r="R634">
            <v>88240</v>
          </cell>
          <cell r="S634">
            <v>3800</v>
          </cell>
          <cell r="T634">
            <v>83828</v>
          </cell>
        </row>
        <row r="635">
          <cell r="K635">
            <v>15880</v>
          </cell>
          <cell r="L635">
            <v>392452.4</v>
          </cell>
          <cell r="M635">
            <v>14224</v>
          </cell>
          <cell r="N635">
            <v>355049.72</v>
          </cell>
          <cell r="O635">
            <v>10500</v>
          </cell>
          <cell r="P635">
            <v>266605</v>
          </cell>
          <cell r="Q635">
            <v>13600</v>
          </cell>
          <cell r="R635">
            <v>344371</v>
          </cell>
          <cell r="S635">
            <v>13300</v>
          </cell>
          <cell r="T635">
            <v>336489</v>
          </cell>
        </row>
        <row r="636">
          <cell r="F636" t="str">
            <v>SS</v>
          </cell>
          <cell r="K636">
            <v>10000</v>
          </cell>
          <cell r="L636">
            <v>16500</v>
          </cell>
          <cell r="M636">
            <v>10000</v>
          </cell>
          <cell r="N636">
            <v>16500</v>
          </cell>
          <cell r="O636">
            <v>10000</v>
          </cell>
          <cell r="P636">
            <v>16500</v>
          </cell>
          <cell r="Q636">
            <v>10000</v>
          </cell>
          <cell r="R636">
            <v>16500</v>
          </cell>
          <cell r="S636">
            <v>10000</v>
          </cell>
          <cell r="T636">
            <v>16500</v>
          </cell>
        </row>
        <row r="637">
          <cell r="F637" t="str">
            <v>SS</v>
          </cell>
          <cell r="K637">
            <v>10000</v>
          </cell>
          <cell r="L637">
            <v>12000</v>
          </cell>
          <cell r="M637">
            <v>10000</v>
          </cell>
          <cell r="N637">
            <v>12000</v>
          </cell>
          <cell r="O637">
            <v>10000</v>
          </cell>
          <cell r="P637">
            <v>12000</v>
          </cell>
          <cell r="Q637">
            <v>10000</v>
          </cell>
          <cell r="R637">
            <v>12000</v>
          </cell>
          <cell r="S637">
            <v>10000</v>
          </cell>
          <cell r="T637">
            <v>12000</v>
          </cell>
        </row>
        <row r="638">
          <cell r="F638" t="str">
            <v>SS</v>
          </cell>
          <cell r="K638">
            <v>10000</v>
          </cell>
          <cell r="L638">
            <v>13000</v>
          </cell>
          <cell r="M638">
            <v>10000</v>
          </cell>
          <cell r="N638">
            <v>13000</v>
          </cell>
          <cell r="O638">
            <v>10000</v>
          </cell>
          <cell r="P638">
            <v>13000</v>
          </cell>
          <cell r="Q638">
            <v>10000</v>
          </cell>
          <cell r="R638">
            <v>13000</v>
          </cell>
          <cell r="S638">
            <v>10000</v>
          </cell>
          <cell r="T638">
            <v>13000</v>
          </cell>
        </row>
        <row r="639">
          <cell r="F639" t="str">
            <v>SS</v>
          </cell>
          <cell r="K639">
            <v>10000</v>
          </cell>
          <cell r="L639">
            <v>12000</v>
          </cell>
          <cell r="M639">
            <v>10000</v>
          </cell>
          <cell r="N639">
            <v>12000</v>
          </cell>
          <cell r="O639">
            <v>10000</v>
          </cell>
          <cell r="P639">
            <v>12000</v>
          </cell>
          <cell r="Q639">
            <v>10000</v>
          </cell>
          <cell r="R639">
            <v>12000</v>
          </cell>
          <cell r="S639">
            <v>10000</v>
          </cell>
          <cell r="T639">
            <v>12000</v>
          </cell>
        </row>
        <row r="640">
          <cell r="K640">
            <v>40000</v>
          </cell>
          <cell r="L640">
            <v>53500</v>
          </cell>
          <cell r="M640">
            <v>40000</v>
          </cell>
          <cell r="N640">
            <v>53500</v>
          </cell>
          <cell r="O640">
            <v>40000</v>
          </cell>
          <cell r="P640">
            <v>53500</v>
          </cell>
          <cell r="Q640">
            <v>40000</v>
          </cell>
          <cell r="R640">
            <v>53500</v>
          </cell>
          <cell r="S640">
            <v>40000</v>
          </cell>
          <cell r="T640">
            <v>53500</v>
          </cell>
        </row>
        <row r="641">
          <cell r="F641" t="str">
            <v>SS</v>
          </cell>
          <cell r="K641">
            <v>384</v>
          </cell>
          <cell r="L641">
            <v>384</v>
          </cell>
          <cell r="M641">
            <v>384</v>
          </cell>
          <cell r="N641">
            <v>384</v>
          </cell>
          <cell r="O641">
            <v>384</v>
          </cell>
          <cell r="P641">
            <v>384</v>
          </cell>
          <cell r="Q641">
            <v>384</v>
          </cell>
          <cell r="R641">
            <v>384</v>
          </cell>
          <cell r="S641">
            <v>384</v>
          </cell>
          <cell r="T641">
            <v>384</v>
          </cell>
        </row>
        <row r="642">
          <cell r="F642" t="str">
            <v>LS</v>
          </cell>
          <cell r="K642">
            <v>384</v>
          </cell>
          <cell r="L642">
            <v>10368</v>
          </cell>
          <cell r="M642">
            <v>384</v>
          </cell>
          <cell r="N642">
            <v>10368</v>
          </cell>
          <cell r="O642">
            <v>384</v>
          </cell>
          <cell r="P642">
            <v>10368</v>
          </cell>
          <cell r="Q642">
            <v>384</v>
          </cell>
          <cell r="R642">
            <v>10368</v>
          </cell>
          <cell r="S642">
            <v>384</v>
          </cell>
          <cell r="T642">
            <v>10368</v>
          </cell>
        </row>
        <row r="643">
          <cell r="K643">
            <v>768</v>
          </cell>
          <cell r="L643">
            <v>10752</v>
          </cell>
          <cell r="M643">
            <v>768</v>
          </cell>
          <cell r="N643">
            <v>10752</v>
          </cell>
          <cell r="O643">
            <v>768</v>
          </cell>
          <cell r="P643">
            <v>10752</v>
          </cell>
          <cell r="Q643">
            <v>768</v>
          </cell>
          <cell r="R643">
            <v>10752</v>
          </cell>
          <cell r="S643">
            <v>768</v>
          </cell>
          <cell r="T643">
            <v>10752</v>
          </cell>
        </row>
        <row r="644">
          <cell r="F644" t="str">
            <v>SS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T644">
            <v>0</v>
          </cell>
        </row>
        <row r="645">
          <cell r="F645" t="str">
            <v>SS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T645">
            <v>0</v>
          </cell>
        </row>
        <row r="646">
          <cell r="F646" t="str">
            <v>LS</v>
          </cell>
          <cell r="K646">
            <v>2400</v>
          </cell>
          <cell r="L646">
            <v>9240</v>
          </cell>
          <cell r="M646">
            <v>2000</v>
          </cell>
          <cell r="N646">
            <v>7700</v>
          </cell>
          <cell r="O646">
            <v>4200</v>
          </cell>
          <cell r="P646">
            <v>16170</v>
          </cell>
          <cell r="Q646">
            <v>7400</v>
          </cell>
          <cell r="R646">
            <v>28490</v>
          </cell>
          <cell r="S646">
            <v>6000</v>
          </cell>
          <cell r="T646">
            <v>23100</v>
          </cell>
        </row>
        <row r="647">
          <cell r="F647" t="str">
            <v>SS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</row>
        <row r="648">
          <cell r="F648" t="str">
            <v>TT</v>
          </cell>
          <cell r="K648">
            <v>1600</v>
          </cell>
          <cell r="L648">
            <v>800</v>
          </cell>
          <cell r="M648">
            <v>1600</v>
          </cell>
          <cell r="N648">
            <v>800</v>
          </cell>
          <cell r="O648">
            <v>2000</v>
          </cell>
          <cell r="P648">
            <v>1000</v>
          </cell>
          <cell r="Q648">
            <v>4000</v>
          </cell>
          <cell r="R648">
            <v>2000</v>
          </cell>
          <cell r="S648">
            <v>4000</v>
          </cell>
          <cell r="T648">
            <v>2000</v>
          </cell>
        </row>
        <row r="649">
          <cell r="K649">
            <v>4000</v>
          </cell>
          <cell r="L649">
            <v>10040</v>
          </cell>
          <cell r="M649">
            <v>3600</v>
          </cell>
          <cell r="N649">
            <v>8500</v>
          </cell>
          <cell r="O649">
            <v>6200</v>
          </cell>
          <cell r="P649">
            <v>17170</v>
          </cell>
          <cell r="Q649">
            <v>11400</v>
          </cell>
          <cell r="R649">
            <v>30490</v>
          </cell>
          <cell r="S649">
            <v>10000</v>
          </cell>
          <cell r="T649">
            <v>25100</v>
          </cell>
        </row>
        <row r="650">
          <cell r="F650" t="str">
            <v>FS</v>
          </cell>
          <cell r="K650">
            <v>5300</v>
          </cell>
          <cell r="L650">
            <v>36888</v>
          </cell>
          <cell r="M650">
            <v>5300</v>
          </cell>
          <cell r="N650">
            <v>36888</v>
          </cell>
          <cell r="O650">
            <v>9000</v>
          </cell>
          <cell r="P650">
            <v>62640</v>
          </cell>
          <cell r="Q650">
            <v>9000</v>
          </cell>
          <cell r="R650">
            <v>62640</v>
          </cell>
          <cell r="S650">
            <v>0</v>
          </cell>
          <cell r="T650">
            <v>0</v>
          </cell>
        </row>
        <row r="651">
          <cell r="F651" t="str">
            <v>FS</v>
          </cell>
          <cell r="K651">
            <v>14000</v>
          </cell>
          <cell r="L651">
            <v>21700</v>
          </cell>
          <cell r="M651">
            <v>14000</v>
          </cell>
          <cell r="N651">
            <v>21700</v>
          </cell>
          <cell r="O651">
            <v>18000</v>
          </cell>
          <cell r="P651">
            <v>27900</v>
          </cell>
          <cell r="Q651">
            <v>18000</v>
          </cell>
          <cell r="R651">
            <v>27900</v>
          </cell>
          <cell r="S651">
            <v>0</v>
          </cell>
          <cell r="T651">
            <v>0</v>
          </cell>
        </row>
        <row r="652">
          <cell r="F652" t="str">
            <v>FM</v>
          </cell>
          <cell r="K652">
            <v>7000</v>
          </cell>
          <cell r="L652">
            <v>8260</v>
          </cell>
          <cell r="M652">
            <v>7000</v>
          </cell>
          <cell r="N652">
            <v>8260</v>
          </cell>
          <cell r="O652">
            <v>8000</v>
          </cell>
          <cell r="P652">
            <v>9440</v>
          </cell>
          <cell r="Q652">
            <v>9000</v>
          </cell>
          <cell r="R652">
            <v>10620</v>
          </cell>
          <cell r="S652">
            <v>0</v>
          </cell>
          <cell r="T652">
            <v>0</v>
          </cell>
        </row>
        <row r="653">
          <cell r="F653" t="str">
            <v>LS</v>
          </cell>
          <cell r="K653">
            <v>8400</v>
          </cell>
          <cell r="L653">
            <v>23016</v>
          </cell>
          <cell r="M653">
            <v>8400</v>
          </cell>
          <cell r="N653">
            <v>23016</v>
          </cell>
          <cell r="O653">
            <v>9600</v>
          </cell>
          <cell r="P653">
            <v>26304.000000000004</v>
          </cell>
          <cell r="Q653">
            <v>9600</v>
          </cell>
          <cell r="R653">
            <v>26304.000000000004</v>
          </cell>
          <cell r="S653">
            <v>0</v>
          </cell>
          <cell r="T653">
            <v>0</v>
          </cell>
        </row>
        <row r="654">
          <cell r="F654" t="str">
            <v>LS</v>
          </cell>
          <cell r="K654">
            <v>6000</v>
          </cell>
          <cell r="L654">
            <v>22800</v>
          </cell>
          <cell r="M654">
            <v>6000</v>
          </cell>
          <cell r="N654">
            <v>22800</v>
          </cell>
          <cell r="O654">
            <v>10400</v>
          </cell>
          <cell r="P654">
            <v>39520</v>
          </cell>
          <cell r="Q654">
            <v>10400</v>
          </cell>
          <cell r="R654">
            <v>39520</v>
          </cell>
          <cell r="S654">
            <v>0</v>
          </cell>
          <cell r="T654">
            <v>0</v>
          </cell>
        </row>
        <row r="655">
          <cell r="F655" t="str">
            <v>TT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</row>
        <row r="656">
          <cell r="F656" t="str">
            <v>TT</v>
          </cell>
          <cell r="K656">
            <v>5600</v>
          </cell>
          <cell r="L656">
            <v>16128</v>
          </cell>
          <cell r="M656">
            <v>5600</v>
          </cell>
          <cell r="N656">
            <v>16128</v>
          </cell>
          <cell r="O656">
            <v>10400</v>
          </cell>
          <cell r="P656">
            <v>29952</v>
          </cell>
          <cell r="Q656">
            <v>10400</v>
          </cell>
          <cell r="R656">
            <v>29952</v>
          </cell>
          <cell r="S656">
            <v>0</v>
          </cell>
          <cell r="T656">
            <v>0</v>
          </cell>
        </row>
        <row r="657">
          <cell r="F657" t="str">
            <v>SS</v>
          </cell>
          <cell r="K657">
            <v>14000</v>
          </cell>
          <cell r="L657">
            <v>5460</v>
          </cell>
          <cell r="M657">
            <v>14000</v>
          </cell>
          <cell r="N657">
            <v>5460</v>
          </cell>
          <cell r="O657">
            <v>16500</v>
          </cell>
          <cell r="P657">
            <v>6435</v>
          </cell>
          <cell r="Q657">
            <v>16500</v>
          </cell>
          <cell r="R657">
            <v>6435</v>
          </cell>
          <cell r="S657">
            <v>0</v>
          </cell>
          <cell r="T657">
            <v>0</v>
          </cell>
        </row>
        <row r="658">
          <cell r="F658" t="str">
            <v>TT</v>
          </cell>
          <cell r="K658">
            <v>7500</v>
          </cell>
          <cell r="L658">
            <v>21300</v>
          </cell>
          <cell r="M658">
            <v>7500</v>
          </cell>
          <cell r="N658">
            <v>21300</v>
          </cell>
          <cell r="O658">
            <v>8250</v>
          </cell>
          <cell r="P658">
            <v>23430</v>
          </cell>
          <cell r="Q658">
            <v>8250</v>
          </cell>
          <cell r="R658">
            <v>23430</v>
          </cell>
          <cell r="S658">
            <v>0</v>
          </cell>
          <cell r="T658">
            <v>0</v>
          </cell>
        </row>
        <row r="659">
          <cell r="F659" t="str">
            <v>TT</v>
          </cell>
          <cell r="K659">
            <v>7500</v>
          </cell>
          <cell r="L659">
            <v>21300</v>
          </cell>
          <cell r="M659">
            <v>7500</v>
          </cell>
          <cell r="N659">
            <v>21300</v>
          </cell>
          <cell r="O659">
            <v>7500</v>
          </cell>
          <cell r="P659">
            <v>21300</v>
          </cell>
          <cell r="Q659">
            <v>7500</v>
          </cell>
          <cell r="R659">
            <v>21300</v>
          </cell>
          <cell r="S659">
            <v>0</v>
          </cell>
          <cell r="T659">
            <v>0</v>
          </cell>
        </row>
        <row r="660">
          <cell r="K660">
            <v>75300</v>
          </cell>
          <cell r="L660">
            <v>176852</v>
          </cell>
          <cell r="M660">
            <v>75300</v>
          </cell>
          <cell r="N660">
            <v>176852</v>
          </cell>
          <cell r="O660">
            <v>97650</v>
          </cell>
          <cell r="P660">
            <v>246921</v>
          </cell>
          <cell r="Q660">
            <v>98650</v>
          </cell>
          <cell r="R660">
            <v>248101</v>
          </cell>
          <cell r="S660">
            <v>0</v>
          </cell>
          <cell r="T660">
            <v>0</v>
          </cell>
        </row>
        <row r="661">
          <cell r="F661" t="str">
            <v>LS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</row>
        <row r="662">
          <cell r="F662" t="str">
            <v>LS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</row>
        <row r="663">
          <cell r="F663" t="str">
            <v>SS</v>
          </cell>
          <cell r="K663">
            <v>5000</v>
          </cell>
          <cell r="L663">
            <v>4600</v>
          </cell>
          <cell r="M663">
            <v>5000</v>
          </cell>
          <cell r="N663">
            <v>4600</v>
          </cell>
          <cell r="O663">
            <v>5000</v>
          </cell>
          <cell r="P663">
            <v>4600</v>
          </cell>
          <cell r="Q663">
            <v>5000</v>
          </cell>
          <cell r="R663">
            <v>4600</v>
          </cell>
          <cell r="S663">
            <v>0</v>
          </cell>
          <cell r="T663">
            <v>0</v>
          </cell>
        </row>
        <row r="664">
          <cell r="F664" t="str">
            <v>SS</v>
          </cell>
          <cell r="K664">
            <v>5000</v>
          </cell>
          <cell r="L664">
            <v>6300</v>
          </cell>
          <cell r="M664">
            <v>5000</v>
          </cell>
          <cell r="N664">
            <v>6300</v>
          </cell>
          <cell r="O664">
            <v>5000</v>
          </cell>
          <cell r="P664">
            <v>6300</v>
          </cell>
          <cell r="Q664">
            <v>0</v>
          </cell>
          <cell r="R664">
            <v>0</v>
          </cell>
          <cell r="S664">
            <v>5000</v>
          </cell>
          <cell r="T664">
            <v>6300</v>
          </cell>
        </row>
        <row r="665">
          <cell r="F665" t="str">
            <v>SS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5000</v>
          </cell>
          <cell r="R665">
            <v>2300</v>
          </cell>
          <cell r="S665">
            <v>0</v>
          </cell>
          <cell r="T665">
            <v>0</v>
          </cell>
        </row>
        <row r="666">
          <cell r="F666" t="str">
            <v>SS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5000</v>
          </cell>
          <cell r="T666">
            <v>5500</v>
          </cell>
        </row>
        <row r="667">
          <cell r="F667" t="str">
            <v>SS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5000</v>
          </cell>
          <cell r="P667">
            <v>2849.9999999999995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</row>
        <row r="668">
          <cell r="F668" t="str">
            <v>SS</v>
          </cell>
          <cell r="K668">
            <v>10400</v>
          </cell>
          <cell r="L668">
            <v>21008</v>
          </cell>
          <cell r="M668">
            <v>0</v>
          </cell>
          <cell r="N668">
            <v>0</v>
          </cell>
          <cell r="O668">
            <v>5000</v>
          </cell>
          <cell r="P668">
            <v>10100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</row>
        <row r="669">
          <cell r="F669" t="str">
            <v>LS</v>
          </cell>
          <cell r="K669">
            <v>10200</v>
          </cell>
          <cell r="L669">
            <v>76194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5000</v>
          </cell>
          <cell r="R669">
            <v>37350</v>
          </cell>
          <cell r="S669">
            <v>0</v>
          </cell>
          <cell r="T669">
            <v>0</v>
          </cell>
        </row>
        <row r="670">
          <cell r="F670" t="str">
            <v>SS</v>
          </cell>
          <cell r="K670">
            <v>5000</v>
          </cell>
          <cell r="L670">
            <v>1250</v>
          </cell>
          <cell r="M670">
            <v>0</v>
          </cell>
          <cell r="N670">
            <v>0</v>
          </cell>
          <cell r="O670">
            <v>8000</v>
          </cell>
          <cell r="P670">
            <v>2000</v>
          </cell>
          <cell r="Q670">
            <v>5000</v>
          </cell>
          <cell r="R670">
            <v>1250</v>
          </cell>
          <cell r="S670">
            <v>0</v>
          </cell>
          <cell r="T670">
            <v>0</v>
          </cell>
        </row>
        <row r="671">
          <cell r="F671" t="str">
            <v>SS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</row>
        <row r="672">
          <cell r="K672">
            <v>35600</v>
          </cell>
          <cell r="L672">
            <v>109352</v>
          </cell>
          <cell r="M672">
            <v>10000</v>
          </cell>
          <cell r="N672">
            <v>10900</v>
          </cell>
          <cell r="O672">
            <v>28000</v>
          </cell>
          <cell r="P672">
            <v>25850</v>
          </cell>
          <cell r="Q672">
            <v>20000</v>
          </cell>
          <cell r="R672">
            <v>45500</v>
          </cell>
          <cell r="S672">
            <v>10000</v>
          </cell>
          <cell r="T672">
            <v>11800</v>
          </cell>
        </row>
        <row r="673">
          <cell r="F673" t="str">
            <v>LS</v>
          </cell>
          <cell r="K673">
            <v>160</v>
          </cell>
          <cell r="L673">
            <v>246.4</v>
          </cell>
          <cell r="M673">
            <v>210</v>
          </cell>
          <cell r="N673">
            <v>323.40000000000003</v>
          </cell>
          <cell r="O673">
            <v>700</v>
          </cell>
          <cell r="P673">
            <v>1078</v>
          </cell>
          <cell r="Q673">
            <v>400</v>
          </cell>
          <cell r="R673">
            <v>616</v>
          </cell>
          <cell r="S673">
            <v>400</v>
          </cell>
          <cell r="T673">
            <v>616</v>
          </cell>
        </row>
        <row r="674">
          <cell r="F674" t="str">
            <v>LS</v>
          </cell>
          <cell r="K674">
            <v>1044</v>
          </cell>
          <cell r="L674">
            <v>2014.92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3160</v>
          </cell>
          <cell r="R674">
            <v>6098.8</v>
          </cell>
          <cell r="S674">
            <v>4900</v>
          </cell>
          <cell r="T674">
            <v>9457</v>
          </cell>
        </row>
        <row r="675">
          <cell r="F675" t="str">
            <v>LS</v>
          </cell>
          <cell r="K675">
            <v>93000</v>
          </cell>
          <cell r="L675">
            <v>93000</v>
          </cell>
          <cell r="M675">
            <v>10700</v>
          </cell>
          <cell r="N675">
            <v>10700</v>
          </cell>
          <cell r="O675">
            <v>85000</v>
          </cell>
          <cell r="P675">
            <v>85000</v>
          </cell>
          <cell r="Q675">
            <v>77000</v>
          </cell>
          <cell r="R675">
            <v>77000</v>
          </cell>
          <cell r="S675">
            <v>68000</v>
          </cell>
          <cell r="T675">
            <v>68000</v>
          </cell>
        </row>
        <row r="676">
          <cell r="F676" t="str">
            <v>LS</v>
          </cell>
          <cell r="K676">
            <v>600</v>
          </cell>
          <cell r="L676">
            <v>1386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458</v>
          </cell>
          <cell r="R676">
            <v>1057.98</v>
          </cell>
          <cell r="S676">
            <v>1080</v>
          </cell>
          <cell r="T676">
            <v>2494.8000000000002</v>
          </cell>
        </row>
        <row r="677">
          <cell r="F677" t="str">
            <v>SS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570</v>
          </cell>
          <cell r="R677">
            <v>1026</v>
          </cell>
          <cell r="S677">
            <v>700</v>
          </cell>
          <cell r="T677">
            <v>1260</v>
          </cell>
        </row>
        <row r="678">
          <cell r="F678" t="str">
            <v>FL</v>
          </cell>
          <cell r="K678">
            <v>3100</v>
          </cell>
          <cell r="L678">
            <v>5797</v>
          </cell>
          <cell r="M678">
            <v>0</v>
          </cell>
          <cell r="N678">
            <v>0</v>
          </cell>
          <cell r="O678">
            <v>4233</v>
          </cell>
          <cell r="P678">
            <v>7915.71</v>
          </cell>
          <cell r="Q678">
            <v>5020</v>
          </cell>
          <cell r="R678">
            <v>9387.4</v>
          </cell>
          <cell r="S678">
            <v>4900</v>
          </cell>
          <cell r="T678">
            <v>9163</v>
          </cell>
        </row>
        <row r="679">
          <cell r="F679" t="str">
            <v>SS</v>
          </cell>
          <cell r="K679">
            <v>65000</v>
          </cell>
          <cell r="L679">
            <v>29900</v>
          </cell>
          <cell r="M679">
            <v>70620</v>
          </cell>
          <cell r="N679">
            <v>32485.200000000001</v>
          </cell>
          <cell r="O679">
            <v>60000</v>
          </cell>
          <cell r="P679">
            <v>27600</v>
          </cell>
          <cell r="Q679">
            <v>30000</v>
          </cell>
          <cell r="R679">
            <v>13800</v>
          </cell>
          <cell r="S679">
            <v>28000</v>
          </cell>
          <cell r="T679">
            <v>12880</v>
          </cell>
        </row>
        <row r="680">
          <cell r="F680" t="str">
            <v>SS</v>
          </cell>
          <cell r="K680">
            <v>2000</v>
          </cell>
          <cell r="L680">
            <v>800</v>
          </cell>
          <cell r="M680">
            <v>23920</v>
          </cell>
          <cell r="N680">
            <v>9568</v>
          </cell>
          <cell r="O680">
            <v>31000</v>
          </cell>
          <cell r="P680">
            <v>12400</v>
          </cell>
          <cell r="Q680">
            <v>25000</v>
          </cell>
          <cell r="R680">
            <v>10000</v>
          </cell>
          <cell r="S680">
            <v>27000</v>
          </cell>
          <cell r="T680">
            <v>10800</v>
          </cell>
        </row>
        <row r="681">
          <cell r="F681" t="str">
            <v>SS</v>
          </cell>
          <cell r="K681">
            <v>1000</v>
          </cell>
          <cell r="L681">
            <v>450</v>
          </cell>
          <cell r="M681">
            <v>0</v>
          </cell>
          <cell r="N681">
            <v>0</v>
          </cell>
          <cell r="O681">
            <v>480</v>
          </cell>
          <cell r="P681">
            <v>216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2">
          <cell r="F682" t="str">
            <v>LS</v>
          </cell>
          <cell r="K682">
            <v>93000</v>
          </cell>
          <cell r="L682">
            <v>139500</v>
          </cell>
          <cell r="M682">
            <v>105700</v>
          </cell>
          <cell r="N682">
            <v>158550</v>
          </cell>
          <cell r="O682">
            <v>86000</v>
          </cell>
          <cell r="P682">
            <v>129000</v>
          </cell>
          <cell r="Q682">
            <v>77600</v>
          </cell>
          <cell r="R682">
            <v>116400</v>
          </cell>
          <cell r="S682">
            <v>68500</v>
          </cell>
          <cell r="T682">
            <v>102750</v>
          </cell>
        </row>
        <row r="683">
          <cell r="F683" t="str">
            <v>LS</v>
          </cell>
          <cell r="K683">
            <v>93000</v>
          </cell>
          <cell r="L683">
            <v>53940</v>
          </cell>
          <cell r="M683">
            <v>93000</v>
          </cell>
          <cell r="N683">
            <v>53939.999999999993</v>
          </cell>
          <cell r="O683">
            <v>83000</v>
          </cell>
          <cell r="P683">
            <v>48140</v>
          </cell>
          <cell r="Q683">
            <v>86000</v>
          </cell>
          <cell r="R683">
            <v>49880</v>
          </cell>
          <cell r="S683">
            <v>0</v>
          </cell>
          <cell r="T683">
            <v>0</v>
          </cell>
        </row>
        <row r="684">
          <cell r="F684" t="str">
            <v>SS</v>
          </cell>
          <cell r="K684">
            <v>12000</v>
          </cell>
          <cell r="L684">
            <v>7200</v>
          </cell>
          <cell r="M684">
            <v>7800</v>
          </cell>
          <cell r="N684">
            <v>4680</v>
          </cell>
          <cell r="O684">
            <v>12500</v>
          </cell>
          <cell r="P684">
            <v>7500</v>
          </cell>
          <cell r="Q684">
            <v>720</v>
          </cell>
          <cell r="R684">
            <v>432</v>
          </cell>
          <cell r="S684">
            <v>700</v>
          </cell>
          <cell r="T684">
            <v>420</v>
          </cell>
        </row>
        <row r="685">
          <cell r="F685" t="str">
            <v>LS</v>
          </cell>
          <cell r="K685">
            <v>240</v>
          </cell>
          <cell r="L685">
            <v>5268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</row>
        <row r="686">
          <cell r="F686" t="str">
            <v>LS</v>
          </cell>
          <cell r="K686">
            <v>120</v>
          </cell>
          <cell r="L686">
            <v>6000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</row>
        <row r="687">
          <cell r="F687" t="str">
            <v>LS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</row>
        <row r="688">
          <cell r="F688" t="str">
            <v>LS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</row>
        <row r="689">
          <cell r="F689" t="str">
            <v>LS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</row>
        <row r="690">
          <cell r="F690" t="str">
            <v>LS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58</v>
          </cell>
          <cell r="P690">
            <v>406</v>
          </cell>
          <cell r="Q690">
            <v>45</v>
          </cell>
          <cell r="R690">
            <v>315</v>
          </cell>
          <cell r="S690">
            <v>50</v>
          </cell>
          <cell r="T690">
            <v>350</v>
          </cell>
        </row>
        <row r="691">
          <cell r="F691" t="str">
            <v>LS</v>
          </cell>
          <cell r="K691">
            <v>0</v>
          </cell>
          <cell r="L691">
            <v>0</v>
          </cell>
          <cell r="M691">
            <v>181</v>
          </cell>
          <cell r="N691">
            <v>16652</v>
          </cell>
          <cell r="O691">
            <v>526</v>
          </cell>
          <cell r="P691">
            <v>48392</v>
          </cell>
          <cell r="Q691">
            <v>336</v>
          </cell>
          <cell r="R691">
            <v>30912</v>
          </cell>
          <cell r="S691">
            <v>240</v>
          </cell>
          <cell r="T691">
            <v>22080</v>
          </cell>
        </row>
        <row r="692">
          <cell r="K692">
            <v>364264</v>
          </cell>
          <cell r="L692">
            <v>345502.32</v>
          </cell>
          <cell r="M692">
            <v>312131</v>
          </cell>
          <cell r="N692">
            <v>286898.59999999998</v>
          </cell>
          <cell r="O692">
            <v>363497</v>
          </cell>
          <cell r="P692">
            <v>367647.71</v>
          </cell>
          <cell r="Q692">
            <v>306309</v>
          </cell>
          <cell r="R692">
            <v>316925.18</v>
          </cell>
          <cell r="S692">
            <v>204470</v>
          </cell>
          <cell r="T692">
            <v>240270.8</v>
          </cell>
        </row>
        <row r="693">
          <cell r="F693" t="str">
            <v>LS</v>
          </cell>
          <cell r="K693">
            <v>40000</v>
          </cell>
          <cell r="L693">
            <v>63600</v>
          </cell>
          <cell r="M693">
            <v>45000</v>
          </cell>
          <cell r="N693">
            <v>71550</v>
          </cell>
          <cell r="O693">
            <v>50000</v>
          </cell>
          <cell r="P693">
            <v>79500</v>
          </cell>
          <cell r="Q693">
            <v>50000</v>
          </cell>
          <cell r="R693">
            <v>79500</v>
          </cell>
          <cell r="S693">
            <v>50000</v>
          </cell>
          <cell r="T693">
            <v>79500</v>
          </cell>
        </row>
        <row r="694">
          <cell r="F694" t="str">
            <v>LS</v>
          </cell>
          <cell r="K694">
            <v>12000</v>
          </cell>
          <cell r="L694">
            <v>48360</v>
          </cell>
          <cell r="M694">
            <v>10000</v>
          </cell>
          <cell r="N694">
            <v>40300</v>
          </cell>
          <cell r="O694">
            <v>10000</v>
          </cell>
          <cell r="P694">
            <v>40300</v>
          </cell>
          <cell r="Q694">
            <v>10000</v>
          </cell>
          <cell r="R694">
            <v>40300</v>
          </cell>
          <cell r="S694">
            <v>10000</v>
          </cell>
          <cell r="T694">
            <v>40300</v>
          </cell>
        </row>
        <row r="695">
          <cell r="F695" t="str">
            <v>SS</v>
          </cell>
          <cell r="K695">
            <v>1500</v>
          </cell>
          <cell r="L695">
            <v>4965</v>
          </cell>
          <cell r="M695">
            <v>2500</v>
          </cell>
          <cell r="N695">
            <v>8275</v>
          </cell>
          <cell r="O695">
            <v>2500</v>
          </cell>
          <cell r="P695">
            <v>8275</v>
          </cell>
          <cell r="Q695">
            <v>1500</v>
          </cell>
          <cell r="R695">
            <v>4965</v>
          </cell>
          <cell r="S695">
            <v>1000</v>
          </cell>
          <cell r="T695">
            <v>3310</v>
          </cell>
        </row>
        <row r="696">
          <cell r="F696" t="str">
            <v>LS</v>
          </cell>
          <cell r="K696">
            <v>1000</v>
          </cell>
          <cell r="L696">
            <v>4090</v>
          </cell>
          <cell r="M696">
            <v>3000</v>
          </cell>
          <cell r="N696">
            <v>12270</v>
          </cell>
          <cell r="O696">
            <v>2500</v>
          </cell>
          <cell r="P696">
            <v>10225</v>
          </cell>
          <cell r="Q696">
            <v>1000</v>
          </cell>
          <cell r="R696">
            <v>4090</v>
          </cell>
          <cell r="S696">
            <v>1500</v>
          </cell>
          <cell r="T696">
            <v>6135</v>
          </cell>
        </row>
        <row r="697">
          <cell r="F697" t="str">
            <v>SS</v>
          </cell>
          <cell r="K697">
            <v>1000</v>
          </cell>
          <cell r="L697">
            <v>3240</v>
          </cell>
          <cell r="M697">
            <v>2500</v>
          </cell>
          <cell r="N697">
            <v>8100.0000000000009</v>
          </cell>
          <cell r="O697">
            <v>2000</v>
          </cell>
          <cell r="P697">
            <v>6480</v>
          </cell>
          <cell r="Q697">
            <v>1500</v>
          </cell>
          <cell r="R697">
            <v>4860</v>
          </cell>
          <cell r="S697">
            <v>1500</v>
          </cell>
          <cell r="T697">
            <v>4860</v>
          </cell>
        </row>
        <row r="698">
          <cell r="F698" t="str">
            <v>LS</v>
          </cell>
          <cell r="K698">
            <v>50000</v>
          </cell>
          <cell r="L698">
            <v>101500</v>
          </cell>
          <cell r="M698">
            <v>65000</v>
          </cell>
          <cell r="N698">
            <v>131950</v>
          </cell>
          <cell r="O698">
            <v>75000</v>
          </cell>
          <cell r="P698">
            <v>152249.99999999997</v>
          </cell>
          <cell r="Q698">
            <v>75000</v>
          </cell>
          <cell r="R698">
            <v>152249.99999999997</v>
          </cell>
          <cell r="S698">
            <v>75000</v>
          </cell>
          <cell r="T698">
            <v>152249.99999999997</v>
          </cell>
        </row>
        <row r="699">
          <cell r="F699" t="str">
            <v>FS</v>
          </cell>
          <cell r="K699">
            <v>50000</v>
          </cell>
          <cell r="L699">
            <v>181000</v>
          </cell>
          <cell r="M699">
            <v>65000</v>
          </cell>
          <cell r="N699">
            <v>235300</v>
          </cell>
          <cell r="O699">
            <v>75000</v>
          </cell>
          <cell r="P699">
            <v>271500</v>
          </cell>
          <cell r="Q699">
            <v>75000</v>
          </cell>
          <cell r="R699">
            <v>271500</v>
          </cell>
          <cell r="S699">
            <v>75000</v>
          </cell>
          <cell r="T699">
            <v>271500</v>
          </cell>
        </row>
        <row r="700">
          <cell r="F700" t="str">
            <v>SS</v>
          </cell>
          <cell r="K700">
            <v>30000</v>
          </cell>
          <cell r="L700">
            <v>54600</v>
          </cell>
          <cell r="M700">
            <v>50000</v>
          </cell>
          <cell r="N700">
            <v>91000</v>
          </cell>
          <cell r="O700">
            <v>40000</v>
          </cell>
          <cell r="P700">
            <v>72800</v>
          </cell>
          <cell r="Q700">
            <v>40000</v>
          </cell>
          <cell r="R700">
            <v>72800</v>
          </cell>
          <cell r="S700">
            <v>40000</v>
          </cell>
          <cell r="T700">
            <v>72800</v>
          </cell>
        </row>
        <row r="701">
          <cell r="F701" t="str">
            <v>LS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3000</v>
          </cell>
          <cell r="T701">
            <v>25140.000000000004</v>
          </cell>
        </row>
        <row r="702">
          <cell r="F702" t="str">
            <v>SS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5000</v>
          </cell>
          <cell r="P702">
            <v>13450</v>
          </cell>
          <cell r="Q702">
            <v>5000</v>
          </cell>
          <cell r="R702">
            <v>13450</v>
          </cell>
          <cell r="S702">
            <v>2000</v>
          </cell>
          <cell r="T702">
            <v>5380</v>
          </cell>
        </row>
        <row r="703">
          <cell r="F703" t="str">
            <v>SS</v>
          </cell>
          <cell r="K703">
            <v>2000</v>
          </cell>
          <cell r="L703">
            <v>3100</v>
          </cell>
          <cell r="M703">
            <v>2000</v>
          </cell>
          <cell r="N703">
            <v>3100</v>
          </cell>
          <cell r="O703">
            <v>4000</v>
          </cell>
          <cell r="P703">
            <v>6200</v>
          </cell>
          <cell r="Q703">
            <v>2000</v>
          </cell>
          <cell r="R703">
            <v>3100</v>
          </cell>
          <cell r="S703">
            <v>4000</v>
          </cell>
          <cell r="T703">
            <v>6200</v>
          </cell>
        </row>
        <row r="704">
          <cell r="F704" t="str">
            <v>SS</v>
          </cell>
          <cell r="K704">
            <v>9000</v>
          </cell>
          <cell r="L704">
            <v>14850</v>
          </cell>
          <cell r="M704">
            <v>10000</v>
          </cell>
          <cell r="N704">
            <v>16500</v>
          </cell>
          <cell r="O704">
            <v>10000</v>
          </cell>
          <cell r="P704">
            <v>16500</v>
          </cell>
          <cell r="Q704">
            <v>10000</v>
          </cell>
          <cell r="R704">
            <v>16500</v>
          </cell>
          <cell r="S704">
            <v>10000</v>
          </cell>
          <cell r="T704">
            <v>16500</v>
          </cell>
        </row>
        <row r="705">
          <cell r="F705" t="str">
            <v>ss</v>
          </cell>
          <cell r="K705">
            <v>10000</v>
          </cell>
          <cell r="L705">
            <v>43700</v>
          </cell>
          <cell r="M705">
            <v>9000</v>
          </cell>
          <cell r="N705">
            <v>39330</v>
          </cell>
          <cell r="O705">
            <v>9000</v>
          </cell>
          <cell r="P705">
            <v>39330</v>
          </cell>
          <cell r="Q705">
            <v>9000</v>
          </cell>
          <cell r="R705">
            <v>39330</v>
          </cell>
          <cell r="S705">
            <v>9000</v>
          </cell>
          <cell r="T705">
            <v>39330</v>
          </cell>
        </row>
        <row r="706">
          <cell r="F706" t="str">
            <v>SS</v>
          </cell>
          <cell r="K706">
            <v>10000</v>
          </cell>
          <cell r="L706">
            <v>30400</v>
          </cell>
          <cell r="M706">
            <v>12000</v>
          </cell>
          <cell r="N706">
            <v>36480</v>
          </cell>
          <cell r="O706">
            <v>9000</v>
          </cell>
          <cell r="P706">
            <v>27360</v>
          </cell>
          <cell r="Q706">
            <v>9000</v>
          </cell>
          <cell r="R706">
            <v>27360</v>
          </cell>
          <cell r="S706">
            <v>10000</v>
          </cell>
          <cell r="T706">
            <v>30400</v>
          </cell>
        </row>
        <row r="707">
          <cell r="F707" t="str">
            <v>SS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</row>
        <row r="708">
          <cell r="F708" t="str">
            <v>FL</v>
          </cell>
          <cell r="K708">
            <v>10000</v>
          </cell>
          <cell r="L708">
            <v>14500</v>
          </cell>
          <cell r="M708">
            <v>10000</v>
          </cell>
          <cell r="N708">
            <v>14500</v>
          </cell>
          <cell r="O708">
            <v>9500</v>
          </cell>
          <cell r="P708">
            <v>13775</v>
          </cell>
          <cell r="Q708">
            <v>9000</v>
          </cell>
          <cell r="R708">
            <v>13050</v>
          </cell>
          <cell r="S708">
            <v>10000</v>
          </cell>
          <cell r="T708">
            <v>14500</v>
          </cell>
        </row>
        <row r="709">
          <cell r="F709" t="str">
            <v>ss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</row>
        <row r="710">
          <cell r="F710" t="str">
            <v>LS</v>
          </cell>
          <cell r="K710">
            <v>1000</v>
          </cell>
          <cell r="L710">
            <v>3650</v>
          </cell>
          <cell r="M710">
            <v>0</v>
          </cell>
          <cell r="N710">
            <v>0</v>
          </cell>
          <cell r="O710">
            <v>1000</v>
          </cell>
          <cell r="P710">
            <v>3650</v>
          </cell>
          <cell r="Q710">
            <v>1000</v>
          </cell>
          <cell r="R710">
            <v>3650</v>
          </cell>
          <cell r="S710">
            <v>1000</v>
          </cell>
          <cell r="T710">
            <v>3650</v>
          </cell>
        </row>
        <row r="711">
          <cell r="K711">
            <v>227500</v>
          </cell>
          <cell r="L711">
            <v>571555</v>
          </cell>
          <cell r="M711">
            <v>286000</v>
          </cell>
          <cell r="N711">
            <v>708655</v>
          </cell>
          <cell r="O711">
            <v>304500</v>
          </cell>
          <cell r="P711">
            <v>761595</v>
          </cell>
          <cell r="Q711">
            <v>299000</v>
          </cell>
          <cell r="R711">
            <v>746705</v>
          </cell>
          <cell r="S711">
            <v>303000</v>
          </cell>
          <cell r="T711">
            <v>771755</v>
          </cell>
        </row>
        <row r="712">
          <cell r="F712" t="str">
            <v>LS</v>
          </cell>
          <cell r="K712">
            <v>39000</v>
          </cell>
          <cell r="L712">
            <v>673920</v>
          </cell>
          <cell r="M712">
            <v>57000</v>
          </cell>
          <cell r="N712">
            <v>984960.00000000012</v>
          </cell>
          <cell r="O712">
            <v>60000</v>
          </cell>
          <cell r="P712">
            <v>1036800.0000000001</v>
          </cell>
          <cell r="Q712">
            <v>57000</v>
          </cell>
          <cell r="R712">
            <v>984960.00000000012</v>
          </cell>
          <cell r="S712">
            <v>46000</v>
          </cell>
          <cell r="T712">
            <v>794880</v>
          </cell>
        </row>
        <row r="713">
          <cell r="K713">
            <v>39000</v>
          </cell>
          <cell r="L713">
            <v>673920</v>
          </cell>
          <cell r="M713">
            <v>57000</v>
          </cell>
          <cell r="N713">
            <v>984960.00000000012</v>
          </cell>
          <cell r="O713">
            <v>60000</v>
          </cell>
          <cell r="P713">
            <v>1036800.0000000001</v>
          </cell>
          <cell r="Q713">
            <v>57000</v>
          </cell>
          <cell r="R713">
            <v>984960.00000000012</v>
          </cell>
          <cell r="S713">
            <v>46000</v>
          </cell>
          <cell r="T713">
            <v>794880</v>
          </cell>
        </row>
        <row r="714">
          <cell r="F714" t="str">
            <v>FL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</row>
        <row r="715">
          <cell r="F715" t="str">
            <v>FM</v>
          </cell>
          <cell r="K715">
            <v>26560</v>
          </cell>
          <cell r="L715">
            <v>20716.8</v>
          </cell>
          <cell r="M715">
            <v>24200</v>
          </cell>
          <cell r="N715">
            <v>18876</v>
          </cell>
          <cell r="O715">
            <v>26560</v>
          </cell>
          <cell r="P715">
            <v>20716.8</v>
          </cell>
          <cell r="Q715">
            <v>23000</v>
          </cell>
          <cell r="R715">
            <v>17940</v>
          </cell>
          <cell r="S715">
            <v>23000</v>
          </cell>
          <cell r="T715">
            <v>17940</v>
          </cell>
        </row>
        <row r="716">
          <cell r="K716">
            <v>26560</v>
          </cell>
          <cell r="L716">
            <v>20716.8</v>
          </cell>
          <cell r="M716">
            <v>24200</v>
          </cell>
          <cell r="N716">
            <v>18876</v>
          </cell>
          <cell r="O716">
            <v>26560</v>
          </cell>
          <cell r="P716">
            <v>20716.8</v>
          </cell>
          <cell r="Q716">
            <v>23000</v>
          </cell>
          <cell r="R716">
            <v>17940</v>
          </cell>
          <cell r="S716">
            <v>23000</v>
          </cell>
          <cell r="T716">
            <v>17940</v>
          </cell>
        </row>
        <row r="717">
          <cell r="F717" t="str">
            <v>LS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10000</v>
          </cell>
          <cell r="P717">
            <v>39560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</row>
        <row r="718">
          <cell r="F718" t="str">
            <v>LS</v>
          </cell>
          <cell r="K718">
            <v>10000</v>
          </cell>
          <cell r="L718">
            <v>39560</v>
          </cell>
          <cell r="M718">
            <v>10000</v>
          </cell>
          <cell r="N718">
            <v>39560</v>
          </cell>
          <cell r="O718">
            <v>0</v>
          </cell>
          <cell r="P718">
            <v>0</v>
          </cell>
          <cell r="Q718">
            <v>10000</v>
          </cell>
          <cell r="R718">
            <v>39560</v>
          </cell>
          <cell r="S718">
            <v>0</v>
          </cell>
          <cell r="T718">
            <v>0</v>
          </cell>
        </row>
        <row r="719">
          <cell r="K719">
            <v>10000</v>
          </cell>
          <cell r="L719">
            <v>39560</v>
          </cell>
          <cell r="M719">
            <v>10000</v>
          </cell>
          <cell r="N719">
            <v>39560</v>
          </cell>
          <cell r="O719">
            <v>10000</v>
          </cell>
          <cell r="P719">
            <v>39560</v>
          </cell>
          <cell r="Q719">
            <v>10000</v>
          </cell>
          <cell r="R719">
            <v>39560</v>
          </cell>
          <cell r="S719">
            <v>0</v>
          </cell>
          <cell r="T719">
            <v>0</v>
          </cell>
        </row>
        <row r="720">
          <cell r="F720" t="str">
            <v>LS</v>
          </cell>
          <cell r="K720">
            <v>10000</v>
          </cell>
          <cell r="L720">
            <v>55040</v>
          </cell>
          <cell r="M720">
            <v>10000</v>
          </cell>
          <cell r="N720">
            <v>55040.000000000007</v>
          </cell>
          <cell r="O720">
            <v>12000</v>
          </cell>
          <cell r="P720">
            <v>66048</v>
          </cell>
          <cell r="Q720">
            <v>12000</v>
          </cell>
          <cell r="R720">
            <v>66048</v>
          </cell>
          <cell r="S720">
            <v>12000</v>
          </cell>
          <cell r="T720">
            <v>66048</v>
          </cell>
        </row>
        <row r="721">
          <cell r="F721" t="str">
            <v>LS</v>
          </cell>
          <cell r="K721">
            <v>42000</v>
          </cell>
          <cell r="L721">
            <v>130032</v>
          </cell>
          <cell r="M721">
            <v>42000</v>
          </cell>
          <cell r="N721">
            <v>130031.99999999999</v>
          </cell>
          <cell r="O721">
            <v>35000</v>
          </cell>
          <cell r="P721">
            <v>108359.99999999999</v>
          </cell>
          <cell r="Q721">
            <v>35000</v>
          </cell>
          <cell r="R721">
            <v>108359.99999999999</v>
          </cell>
          <cell r="S721">
            <v>35000</v>
          </cell>
          <cell r="T721">
            <v>108359.99999999999</v>
          </cell>
        </row>
        <row r="722">
          <cell r="K722">
            <v>52000</v>
          </cell>
          <cell r="L722">
            <v>185072</v>
          </cell>
          <cell r="M722">
            <v>52000</v>
          </cell>
          <cell r="N722">
            <v>185072</v>
          </cell>
          <cell r="O722">
            <v>47000</v>
          </cell>
          <cell r="P722">
            <v>174408</v>
          </cell>
          <cell r="Q722">
            <v>47000</v>
          </cell>
          <cell r="R722">
            <v>174408</v>
          </cell>
          <cell r="S722">
            <v>47000</v>
          </cell>
          <cell r="T722">
            <v>174408</v>
          </cell>
        </row>
        <row r="723">
          <cell r="F723" t="str">
            <v>FM</v>
          </cell>
          <cell r="K723">
            <v>0</v>
          </cell>
          <cell r="L723">
            <v>0</v>
          </cell>
          <cell r="M723">
            <v>1650</v>
          </cell>
          <cell r="N723">
            <v>1518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</row>
        <row r="724">
          <cell r="F724" t="str">
            <v>FM</v>
          </cell>
          <cell r="K724">
            <v>12000</v>
          </cell>
          <cell r="L724">
            <v>16800</v>
          </cell>
          <cell r="M724">
            <v>10000</v>
          </cell>
          <cell r="N724">
            <v>14000</v>
          </cell>
          <cell r="O724">
            <v>10000</v>
          </cell>
          <cell r="P724">
            <v>14000</v>
          </cell>
          <cell r="Q724">
            <v>9000</v>
          </cell>
          <cell r="R724">
            <v>12600</v>
          </cell>
          <cell r="S724">
            <v>8000</v>
          </cell>
          <cell r="T724">
            <v>11200</v>
          </cell>
        </row>
        <row r="725">
          <cell r="K725">
            <v>12000</v>
          </cell>
          <cell r="L725">
            <v>16800</v>
          </cell>
          <cell r="M725">
            <v>11650</v>
          </cell>
          <cell r="N725">
            <v>15518</v>
          </cell>
          <cell r="O725">
            <v>10000</v>
          </cell>
          <cell r="P725">
            <v>14000</v>
          </cell>
          <cell r="Q725">
            <v>9000</v>
          </cell>
          <cell r="R725">
            <v>12600</v>
          </cell>
          <cell r="S725">
            <v>8000</v>
          </cell>
          <cell r="T725">
            <v>11200</v>
          </cell>
        </row>
        <row r="726">
          <cell r="F726" t="str">
            <v>TT</v>
          </cell>
          <cell r="K726">
            <v>2000</v>
          </cell>
          <cell r="L726">
            <v>12000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2000</v>
          </cell>
          <cell r="R726">
            <v>12000</v>
          </cell>
          <cell r="S726">
            <v>0</v>
          </cell>
          <cell r="T726">
            <v>0</v>
          </cell>
        </row>
        <row r="727">
          <cell r="F727" t="str">
            <v>TT</v>
          </cell>
          <cell r="K727">
            <v>2000</v>
          </cell>
          <cell r="L727">
            <v>12000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2000</v>
          </cell>
          <cell r="R727">
            <v>12000</v>
          </cell>
          <cell r="S727">
            <v>0</v>
          </cell>
          <cell r="T727">
            <v>0</v>
          </cell>
        </row>
        <row r="728">
          <cell r="K728">
            <v>4000</v>
          </cell>
          <cell r="L728">
            <v>24000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4000</v>
          </cell>
          <cell r="R728">
            <v>24000</v>
          </cell>
          <cell r="S728">
            <v>0</v>
          </cell>
          <cell r="T728">
            <v>0</v>
          </cell>
        </row>
        <row r="729">
          <cell r="F729" t="str">
            <v>CT</v>
          </cell>
          <cell r="K729">
            <v>12000</v>
          </cell>
          <cell r="L729">
            <v>1472640</v>
          </cell>
          <cell r="M729">
            <v>12000</v>
          </cell>
          <cell r="N729">
            <v>1472640</v>
          </cell>
          <cell r="O729">
            <v>14000</v>
          </cell>
          <cell r="P729">
            <v>1718080</v>
          </cell>
          <cell r="Q729">
            <v>15000</v>
          </cell>
          <cell r="R729">
            <v>1602150</v>
          </cell>
          <cell r="S729">
            <v>0</v>
          </cell>
          <cell r="T729">
            <v>0</v>
          </cell>
        </row>
        <row r="730">
          <cell r="K730">
            <v>12000</v>
          </cell>
          <cell r="L730">
            <v>1472640</v>
          </cell>
          <cell r="M730">
            <v>12000</v>
          </cell>
          <cell r="N730">
            <v>1472640</v>
          </cell>
          <cell r="O730">
            <v>14000</v>
          </cell>
          <cell r="P730">
            <v>1718080</v>
          </cell>
          <cell r="Q730">
            <v>15000</v>
          </cell>
          <cell r="R730">
            <v>1602150</v>
          </cell>
          <cell r="S730">
            <v>0</v>
          </cell>
          <cell r="T730">
            <v>0</v>
          </cell>
        </row>
        <row r="731">
          <cell r="F731" t="str">
            <v>SS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10000</v>
          </cell>
          <cell r="P731">
            <v>160000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</row>
        <row r="732">
          <cell r="F732" t="str">
            <v>SS</v>
          </cell>
          <cell r="K732">
            <v>10000</v>
          </cell>
          <cell r="L732">
            <v>15000</v>
          </cell>
          <cell r="M732">
            <v>8000</v>
          </cell>
          <cell r="N732">
            <v>12000</v>
          </cell>
          <cell r="O732">
            <v>10000</v>
          </cell>
          <cell r="P732">
            <v>15000</v>
          </cell>
          <cell r="Q732">
            <v>10000</v>
          </cell>
          <cell r="R732">
            <v>15000</v>
          </cell>
          <cell r="S732">
            <v>8000</v>
          </cell>
          <cell r="T732">
            <v>12000</v>
          </cell>
        </row>
        <row r="733">
          <cell r="F733" t="str">
            <v>SS</v>
          </cell>
          <cell r="K733">
            <v>50000</v>
          </cell>
          <cell r="L733">
            <v>32500</v>
          </cell>
          <cell r="M733">
            <v>40000</v>
          </cell>
          <cell r="N733">
            <v>26000</v>
          </cell>
          <cell r="O733">
            <v>50000</v>
          </cell>
          <cell r="P733">
            <v>32500</v>
          </cell>
          <cell r="Q733">
            <v>50000</v>
          </cell>
          <cell r="R733">
            <v>32500</v>
          </cell>
          <cell r="S733">
            <v>40000</v>
          </cell>
          <cell r="T733">
            <v>26000</v>
          </cell>
        </row>
        <row r="734">
          <cell r="F734" t="str">
            <v>SS</v>
          </cell>
          <cell r="K734">
            <v>0</v>
          </cell>
          <cell r="L734">
            <v>0</v>
          </cell>
          <cell r="M734">
            <v>10000</v>
          </cell>
          <cell r="N734">
            <v>5500</v>
          </cell>
          <cell r="O734">
            <v>15000</v>
          </cell>
          <cell r="P734">
            <v>8250</v>
          </cell>
          <cell r="Q734">
            <v>0</v>
          </cell>
          <cell r="R734">
            <v>0</v>
          </cell>
          <cell r="S734">
            <v>10000</v>
          </cell>
          <cell r="T734">
            <v>5500</v>
          </cell>
        </row>
        <row r="735">
          <cell r="K735">
            <v>60000</v>
          </cell>
          <cell r="L735">
            <v>47500</v>
          </cell>
          <cell r="M735">
            <v>58000</v>
          </cell>
          <cell r="N735">
            <v>43500</v>
          </cell>
          <cell r="O735">
            <v>85000</v>
          </cell>
          <cell r="P735">
            <v>215750</v>
          </cell>
          <cell r="Q735">
            <v>60000</v>
          </cell>
          <cell r="R735">
            <v>47500</v>
          </cell>
          <cell r="S735">
            <v>58000</v>
          </cell>
          <cell r="T735">
            <v>43500</v>
          </cell>
        </row>
        <row r="736">
          <cell r="F736" t="str">
            <v>RV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3000</v>
          </cell>
          <cell r="R736">
            <v>27450</v>
          </cell>
          <cell r="S736">
            <v>3000</v>
          </cell>
          <cell r="T736">
            <v>27450</v>
          </cell>
        </row>
        <row r="737">
          <cell r="F737" t="str">
            <v>RV</v>
          </cell>
          <cell r="K737">
            <v>500</v>
          </cell>
          <cell r="L737">
            <v>3260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</row>
        <row r="738">
          <cell r="F738" t="str">
            <v>RV</v>
          </cell>
          <cell r="K738">
            <v>1000</v>
          </cell>
          <cell r="L738">
            <v>10910</v>
          </cell>
          <cell r="M738">
            <v>1000</v>
          </cell>
          <cell r="N738">
            <v>10910</v>
          </cell>
          <cell r="O738">
            <v>1000</v>
          </cell>
          <cell r="P738">
            <v>10910</v>
          </cell>
          <cell r="Q738">
            <v>1000</v>
          </cell>
          <cell r="R738">
            <v>10910</v>
          </cell>
          <cell r="S738">
            <v>1000</v>
          </cell>
          <cell r="T738">
            <v>10910</v>
          </cell>
        </row>
        <row r="739">
          <cell r="F739" t="str">
            <v>RV</v>
          </cell>
          <cell r="K739">
            <v>4000</v>
          </cell>
          <cell r="L739">
            <v>45200</v>
          </cell>
          <cell r="M739">
            <v>1000</v>
          </cell>
          <cell r="N739">
            <v>11300</v>
          </cell>
          <cell r="O739">
            <v>2000</v>
          </cell>
          <cell r="P739">
            <v>22600</v>
          </cell>
          <cell r="Q739">
            <v>2000</v>
          </cell>
          <cell r="R739">
            <v>22600</v>
          </cell>
          <cell r="S739">
            <v>2000</v>
          </cell>
          <cell r="T739">
            <v>22600</v>
          </cell>
        </row>
        <row r="740">
          <cell r="F740" t="str">
            <v>RV</v>
          </cell>
          <cell r="K740">
            <v>700</v>
          </cell>
          <cell r="L740">
            <v>12600</v>
          </cell>
          <cell r="M740">
            <v>300</v>
          </cell>
          <cell r="N740">
            <v>5400</v>
          </cell>
          <cell r="O740">
            <v>700</v>
          </cell>
          <cell r="P740">
            <v>12600</v>
          </cell>
          <cell r="Q740">
            <v>700</v>
          </cell>
          <cell r="R740">
            <v>12600</v>
          </cell>
          <cell r="S740">
            <v>700</v>
          </cell>
          <cell r="T740">
            <v>12600</v>
          </cell>
        </row>
        <row r="741">
          <cell r="F741" t="str">
            <v>RV</v>
          </cell>
          <cell r="K741">
            <v>30000</v>
          </cell>
          <cell r="L741">
            <v>119400</v>
          </cell>
          <cell r="M741">
            <v>30000</v>
          </cell>
          <cell r="N741">
            <v>119400</v>
          </cell>
          <cell r="O741">
            <v>60000</v>
          </cell>
          <cell r="P741">
            <v>238800</v>
          </cell>
          <cell r="Q741">
            <v>70000</v>
          </cell>
          <cell r="R741">
            <v>278600</v>
          </cell>
          <cell r="S741">
            <v>70000</v>
          </cell>
          <cell r="T741">
            <v>278600</v>
          </cell>
        </row>
        <row r="742">
          <cell r="F742" t="str">
            <v>RV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500</v>
          </cell>
          <cell r="P742">
            <v>8000</v>
          </cell>
          <cell r="Q742">
            <v>500</v>
          </cell>
          <cell r="R742">
            <v>8000</v>
          </cell>
          <cell r="S742">
            <v>500</v>
          </cell>
          <cell r="T742">
            <v>8000</v>
          </cell>
        </row>
        <row r="743">
          <cell r="F743" t="str">
            <v>SS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</row>
        <row r="744">
          <cell r="K744">
            <v>36200</v>
          </cell>
          <cell r="L744">
            <v>191370</v>
          </cell>
          <cell r="M744">
            <v>32300</v>
          </cell>
          <cell r="N744">
            <v>147010</v>
          </cell>
          <cell r="O744">
            <v>64200</v>
          </cell>
          <cell r="P744">
            <v>292910</v>
          </cell>
          <cell r="Q744">
            <v>77200</v>
          </cell>
          <cell r="R744">
            <v>360160</v>
          </cell>
          <cell r="S744">
            <v>77200</v>
          </cell>
          <cell r="T744">
            <v>360160</v>
          </cell>
        </row>
        <row r="745">
          <cell r="F745" t="str">
            <v>SS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T745">
            <v>0</v>
          </cell>
        </row>
        <row r="746">
          <cell r="F746" t="str">
            <v>SS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T746">
            <v>0</v>
          </cell>
        </row>
        <row r="747">
          <cell r="F747" t="str">
            <v>SS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T747">
            <v>0</v>
          </cell>
        </row>
        <row r="748">
          <cell r="F748" t="str">
            <v>TT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T748">
            <v>0</v>
          </cell>
        </row>
        <row r="749">
          <cell r="F749" t="str">
            <v>SS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T749">
            <v>0</v>
          </cell>
        </row>
        <row r="750">
          <cell r="F750" t="str">
            <v>SS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T750">
            <v>0</v>
          </cell>
        </row>
        <row r="751">
          <cell r="F751" t="str">
            <v>SS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T751">
            <v>0</v>
          </cell>
        </row>
        <row r="752">
          <cell r="F752" t="str">
            <v>SS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T752">
            <v>0</v>
          </cell>
        </row>
        <row r="753">
          <cell r="F753" t="str">
            <v>SS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T753">
            <v>0</v>
          </cell>
        </row>
        <row r="754">
          <cell r="F754" t="str">
            <v>SS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T754">
            <v>0</v>
          </cell>
        </row>
        <row r="755">
          <cell r="F755" t="str">
            <v>SS</v>
          </cell>
          <cell r="K755">
            <v>18000</v>
          </cell>
          <cell r="L755">
            <v>4140</v>
          </cell>
          <cell r="M755">
            <v>13000</v>
          </cell>
          <cell r="N755">
            <v>2990</v>
          </cell>
          <cell r="O755">
            <v>17000</v>
          </cell>
          <cell r="P755">
            <v>3910</v>
          </cell>
          <cell r="Q755">
            <v>18000</v>
          </cell>
          <cell r="R755">
            <v>4140</v>
          </cell>
          <cell r="S755">
            <v>18000</v>
          </cell>
          <cell r="T755">
            <v>4140</v>
          </cell>
        </row>
        <row r="756">
          <cell r="F756" t="str">
            <v>SS</v>
          </cell>
          <cell r="K756">
            <v>18000</v>
          </cell>
          <cell r="L756">
            <v>5940</v>
          </cell>
          <cell r="M756">
            <v>20000</v>
          </cell>
          <cell r="N756">
            <v>6600</v>
          </cell>
          <cell r="O756">
            <v>17000</v>
          </cell>
          <cell r="P756">
            <v>5610</v>
          </cell>
          <cell r="Q756">
            <v>19000</v>
          </cell>
          <cell r="R756">
            <v>6270</v>
          </cell>
          <cell r="S756">
            <v>18000</v>
          </cell>
          <cell r="T756">
            <v>5940</v>
          </cell>
        </row>
        <row r="757">
          <cell r="F757" t="str">
            <v>SS</v>
          </cell>
          <cell r="K757">
            <v>8000</v>
          </cell>
          <cell r="L757">
            <v>2640</v>
          </cell>
          <cell r="M757">
            <v>10000</v>
          </cell>
          <cell r="N757">
            <v>3300</v>
          </cell>
          <cell r="O757">
            <v>9000</v>
          </cell>
          <cell r="P757">
            <v>2970</v>
          </cell>
          <cell r="Q757">
            <v>9000</v>
          </cell>
          <cell r="R757">
            <v>2970</v>
          </cell>
          <cell r="S757">
            <v>9000</v>
          </cell>
          <cell r="T757">
            <v>2970</v>
          </cell>
        </row>
        <row r="758">
          <cell r="F758" t="str">
            <v>SS</v>
          </cell>
          <cell r="K758">
            <v>9000</v>
          </cell>
          <cell r="L758">
            <v>2160</v>
          </cell>
          <cell r="M758">
            <v>8000</v>
          </cell>
          <cell r="N758">
            <v>1920</v>
          </cell>
          <cell r="O758">
            <v>9000</v>
          </cell>
          <cell r="P758">
            <v>2160</v>
          </cell>
          <cell r="Q758">
            <v>10000</v>
          </cell>
          <cell r="R758">
            <v>2400</v>
          </cell>
          <cell r="S758">
            <v>10000</v>
          </cell>
          <cell r="T758">
            <v>2400</v>
          </cell>
        </row>
        <row r="759">
          <cell r="F759" t="str">
            <v>SS</v>
          </cell>
          <cell r="K759">
            <v>9000</v>
          </cell>
          <cell r="L759">
            <v>3870</v>
          </cell>
          <cell r="M759">
            <v>10000</v>
          </cell>
          <cell r="N759">
            <v>4300</v>
          </cell>
          <cell r="O759">
            <v>8000</v>
          </cell>
          <cell r="P759">
            <v>3440</v>
          </cell>
          <cell r="Q759">
            <v>10000</v>
          </cell>
          <cell r="R759">
            <v>4300</v>
          </cell>
          <cell r="S759">
            <v>9000</v>
          </cell>
          <cell r="T759">
            <v>3870</v>
          </cell>
        </row>
        <row r="760">
          <cell r="F760" t="str">
            <v>SS</v>
          </cell>
          <cell r="K760">
            <v>17000</v>
          </cell>
          <cell r="L760">
            <v>5440</v>
          </cell>
          <cell r="M760">
            <v>12000</v>
          </cell>
          <cell r="N760">
            <v>3840</v>
          </cell>
          <cell r="O760">
            <v>17000</v>
          </cell>
          <cell r="P760">
            <v>5440</v>
          </cell>
          <cell r="Q760">
            <v>18000</v>
          </cell>
          <cell r="R760">
            <v>5760</v>
          </cell>
          <cell r="S760">
            <v>18000</v>
          </cell>
          <cell r="T760">
            <v>5760</v>
          </cell>
        </row>
        <row r="761">
          <cell r="F761" t="str">
            <v>SS</v>
          </cell>
          <cell r="K761">
            <v>9000</v>
          </cell>
          <cell r="L761">
            <v>2520</v>
          </cell>
          <cell r="M761">
            <v>9000</v>
          </cell>
          <cell r="N761">
            <v>2520.0000000000005</v>
          </cell>
          <cell r="O761">
            <v>9000</v>
          </cell>
          <cell r="P761">
            <v>2520.0000000000005</v>
          </cell>
          <cell r="Q761">
            <v>9000</v>
          </cell>
          <cell r="R761">
            <v>2520.0000000000005</v>
          </cell>
          <cell r="S761">
            <v>9000</v>
          </cell>
          <cell r="T761">
            <v>2520.0000000000005</v>
          </cell>
        </row>
        <row r="762">
          <cell r="F762" t="str">
            <v>SS</v>
          </cell>
          <cell r="K762">
            <v>115000</v>
          </cell>
          <cell r="L762">
            <v>27600</v>
          </cell>
          <cell r="M762">
            <v>48000</v>
          </cell>
          <cell r="N762">
            <v>11520</v>
          </cell>
          <cell r="O762">
            <v>120000</v>
          </cell>
          <cell r="P762">
            <v>28800</v>
          </cell>
          <cell r="Q762">
            <v>120000</v>
          </cell>
          <cell r="R762">
            <v>28800</v>
          </cell>
          <cell r="S762">
            <v>120000</v>
          </cell>
          <cell r="T762">
            <v>28800</v>
          </cell>
        </row>
        <row r="763">
          <cell r="F763" t="str">
            <v>SS</v>
          </cell>
          <cell r="K763">
            <v>8000</v>
          </cell>
          <cell r="L763">
            <v>9520</v>
          </cell>
          <cell r="M763">
            <v>6000</v>
          </cell>
          <cell r="N763">
            <v>7140</v>
          </cell>
          <cell r="O763">
            <v>8000</v>
          </cell>
          <cell r="P763">
            <v>9520</v>
          </cell>
          <cell r="Q763">
            <v>9000</v>
          </cell>
          <cell r="R763">
            <v>10710</v>
          </cell>
          <cell r="S763">
            <v>9000</v>
          </cell>
          <cell r="T763">
            <v>10710</v>
          </cell>
        </row>
        <row r="764">
          <cell r="F764" t="str">
            <v>SS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</row>
        <row r="765">
          <cell r="F765" t="str">
            <v>SS</v>
          </cell>
          <cell r="K765">
            <v>9000</v>
          </cell>
          <cell r="L765">
            <v>3240</v>
          </cell>
          <cell r="M765">
            <v>7000</v>
          </cell>
          <cell r="N765">
            <v>2520</v>
          </cell>
          <cell r="O765">
            <v>9000</v>
          </cell>
          <cell r="P765">
            <v>3240</v>
          </cell>
          <cell r="Q765">
            <v>9000</v>
          </cell>
          <cell r="R765">
            <v>3240</v>
          </cell>
          <cell r="S765">
            <v>9000</v>
          </cell>
          <cell r="T765">
            <v>3240</v>
          </cell>
        </row>
        <row r="766">
          <cell r="F766" t="str">
            <v>TT</v>
          </cell>
          <cell r="K766">
            <v>80000</v>
          </cell>
          <cell r="L766">
            <v>72000</v>
          </cell>
          <cell r="M766">
            <v>40000</v>
          </cell>
          <cell r="N766">
            <v>36000</v>
          </cell>
          <cell r="O766">
            <v>81000</v>
          </cell>
          <cell r="P766">
            <v>72900</v>
          </cell>
          <cell r="Q766">
            <v>81000</v>
          </cell>
          <cell r="R766">
            <v>72900</v>
          </cell>
          <cell r="S766">
            <v>81000</v>
          </cell>
          <cell r="T766">
            <v>72900</v>
          </cell>
        </row>
        <row r="767">
          <cell r="F767" t="str">
            <v>SS</v>
          </cell>
          <cell r="K767">
            <v>18000</v>
          </cell>
          <cell r="L767">
            <v>6840</v>
          </cell>
          <cell r="M767">
            <v>14000</v>
          </cell>
          <cell r="N767">
            <v>5320</v>
          </cell>
          <cell r="O767">
            <v>17000</v>
          </cell>
          <cell r="P767">
            <v>6460</v>
          </cell>
          <cell r="Q767">
            <v>18000</v>
          </cell>
          <cell r="R767">
            <v>6840</v>
          </cell>
          <cell r="S767">
            <v>18000</v>
          </cell>
          <cell r="T767">
            <v>6840</v>
          </cell>
        </row>
        <row r="768">
          <cell r="F768" t="str">
            <v>SS</v>
          </cell>
          <cell r="K768">
            <v>9000</v>
          </cell>
          <cell r="L768">
            <v>4950</v>
          </cell>
          <cell r="M768">
            <v>3000</v>
          </cell>
          <cell r="N768">
            <v>1650.0000000000002</v>
          </cell>
          <cell r="O768">
            <v>9000</v>
          </cell>
          <cell r="P768">
            <v>4950</v>
          </cell>
          <cell r="Q768">
            <v>9000</v>
          </cell>
          <cell r="R768">
            <v>4950</v>
          </cell>
          <cell r="S768">
            <v>9000</v>
          </cell>
          <cell r="T768">
            <v>4950</v>
          </cell>
        </row>
        <row r="769">
          <cell r="F769" t="str">
            <v>SS</v>
          </cell>
          <cell r="K769">
            <v>10000</v>
          </cell>
          <cell r="L769">
            <v>3800</v>
          </cell>
          <cell r="M769">
            <v>3000</v>
          </cell>
          <cell r="N769">
            <v>1140</v>
          </cell>
          <cell r="O769">
            <v>9000</v>
          </cell>
          <cell r="P769">
            <v>3420</v>
          </cell>
          <cell r="Q769">
            <v>10000</v>
          </cell>
          <cell r="R769">
            <v>3800</v>
          </cell>
          <cell r="S769">
            <v>10000</v>
          </cell>
          <cell r="T769">
            <v>3800</v>
          </cell>
        </row>
        <row r="770">
          <cell r="K770">
            <v>337000</v>
          </cell>
          <cell r="L770">
            <v>154660</v>
          </cell>
          <cell r="M770">
            <v>203000</v>
          </cell>
          <cell r="N770">
            <v>90760</v>
          </cell>
          <cell r="O770">
            <v>339000</v>
          </cell>
          <cell r="P770">
            <v>155340</v>
          </cell>
          <cell r="Q770">
            <v>349000</v>
          </cell>
          <cell r="R770">
            <v>159600</v>
          </cell>
          <cell r="S770">
            <v>347000</v>
          </cell>
          <cell r="T770">
            <v>158840</v>
          </cell>
        </row>
        <row r="771">
          <cell r="F771" t="str">
            <v>SS</v>
          </cell>
          <cell r="K771">
            <v>16000</v>
          </cell>
          <cell r="L771">
            <v>10400</v>
          </cell>
          <cell r="M771">
            <v>18000</v>
          </cell>
          <cell r="N771">
            <v>11700</v>
          </cell>
          <cell r="O771">
            <v>18000</v>
          </cell>
          <cell r="P771">
            <v>11700</v>
          </cell>
          <cell r="Q771">
            <v>14000</v>
          </cell>
          <cell r="R771">
            <v>9100</v>
          </cell>
          <cell r="S771">
            <v>13000</v>
          </cell>
          <cell r="T771">
            <v>8450</v>
          </cell>
        </row>
        <row r="772">
          <cell r="F772" t="str">
            <v>SS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</row>
        <row r="773">
          <cell r="K773">
            <v>16000</v>
          </cell>
          <cell r="L773">
            <v>10400</v>
          </cell>
          <cell r="M773">
            <v>18000</v>
          </cell>
          <cell r="N773">
            <v>11700</v>
          </cell>
          <cell r="O773">
            <v>18000</v>
          </cell>
          <cell r="P773">
            <v>11700</v>
          </cell>
          <cell r="Q773">
            <v>14000</v>
          </cell>
          <cell r="R773">
            <v>9100</v>
          </cell>
          <cell r="S773">
            <v>13000</v>
          </cell>
          <cell r="T773">
            <v>8450</v>
          </cell>
        </row>
        <row r="774">
          <cell r="F774" t="str">
            <v>SS</v>
          </cell>
          <cell r="K774">
            <v>387000</v>
          </cell>
          <cell r="L774">
            <v>166410</v>
          </cell>
          <cell r="M774">
            <v>290000</v>
          </cell>
          <cell r="N774">
            <v>124700</v>
          </cell>
          <cell r="O774">
            <v>320000</v>
          </cell>
          <cell r="P774">
            <v>137600</v>
          </cell>
          <cell r="Q774">
            <v>286000</v>
          </cell>
          <cell r="R774">
            <v>122980</v>
          </cell>
          <cell r="S774">
            <v>187000</v>
          </cell>
          <cell r="T774">
            <v>80410</v>
          </cell>
        </row>
        <row r="775">
          <cell r="F775" t="str">
            <v>SS</v>
          </cell>
          <cell r="K775">
            <v>2800</v>
          </cell>
          <cell r="L775">
            <v>868</v>
          </cell>
          <cell r="M775">
            <v>2800</v>
          </cell>
          <cell r="N775">
            <v>868</v>
          </cell>
          <cell r="O775">
            <v>2400</v>
          </cell>
          <cell r="P775">
            <v>744</v>
          </cell>
          <cell r="Q775">
            <v>2800</v>
          </cell>
          <cell r="R775">
            <v>868</v>
          </cell>
          <cell r="S775">
            <v>3000</v>
          </cell>
          <cell r="T775">
            <v>930</v>
          </cell>
        </row>
        <row r="776">
          <cell r="F776" t="str">
            <v>SS</v>
          </cell>
          <cell r="K776">
            <v>6000</v>
          </cell>
          <cell r="L776">
            <v>1260</v>
          </cell>
          <cell r="M776">
            <v>4400</v>
          </cell>
          <cell r="N776">
            <v>924</v>
          </cell>
          <cell r="O776">
            <v>3200</v>
          </cell>
          <cell r="P776">
            <v>672</v>
          </cell>
          <cell r="Q776">
            <v>4000</v>
          </cell>
          <cell r="R776">
            <v>840</v>
          </cell>
          <cell r="S776">
            <v>3800</v>
          </cell>
          <cell r="T776">
            <v>798</v>
          </cell>
        </row>
        <row r="777">
          <cell r="F777" t="str">
            <v>SR</v>
          </cell>
          <cell r="K777">
            <v>10000</v>
          </cell>
          <cell r="L777">
            <v>75000</v>
          </cell>
          <cell r="M777">
            <v>5700</v>
          </cell>
          <cell r="N777">
            <v>42750</v>
          </cell>
          <cell r="O777">
            <v>8000</v>
          </cell>
          <cell r="P777">
            <v>60000</v>
          </cell>
          <cell r="Q777">
            <v>7500</v>
          </cell>
          <cell r="R777">
            <v>56250</v>
          </cell>
          <cell r="S777">
            <v>7300</v>
          </cell>
          <cell r="T777">
            <v>54750</v>
          </cell>
        </row>
        <row r="778">
          <cell r="F778" t="str">
            <v>SS</v>
          </cell>
          <cell r="K778">
            <v>426000</v>
          </cell>
          <cell r="L778">
            <v>783840</v>
          </cell>
          <cell r="M778">
            <v>375000</v>
          </cell>
          <cell r="N778">
            <v>690000</v>
          </cell>
          <cell r="O778">
            <v>424000</v>
          </cell>
          <cell r="P778">
            <v>780160</v>
          </cell>
          <cell r="Q778">
            <v>370000</v>
          </cell>
          <cell r="R778">
            <v>680800</v>
          </cell>
          <cell r="S778">
            <v>251000</v>
          </cell>
          <cell r="T778">
            <v>461840</v>
          </cell>
        </row>
        <row r="779">
          <cell r="F779" t="str">
            <v>SS</v>
          </cell>
          <cell r="K779">
            <v>10000</v>
          </cell>
          <cell r="L779">
            <v>12000</v>
          </cell>
          <cell r="M779">
            <v>5700</v>
          </cell>
          <cell r="N779">
            <v>6840</v>
          </cell>
          <cell r="O779">
            <v>8000</v>
          </cell>
          <cell r="P779">
            <v>9600</v>
          </cell>
          <cell r="Q779">
            <v>7400</v>
          </cell>
          <cell r="R779">
            <v>8880</v>
          </cell>
          <cell r="S779">
            <v>7200</v>
          </cell>
          <cell r="T779">
            <v>8640</v>
          </cell>
        </row>
        <row r="780">
          <cell r="F780" t="str">
            <v>CT</v>
          </cell>
          <cell r="K780">
            <v>76000</v>
          </cell>
          <cell r="L780">
            <v>10037320</v>
          </cell>
          <cell r="M780">
            <v>120000</v>
          </cell>
          <cell r="N780">
            <v>15848400</v>
          </cell>
          <cell r="O780">
            <v>102000</v>
          </cell>
          <cell r="P780">
            <v>13471140</v>
          </cell>
          <cell r="Q780">
            <v>83000</v>
          </cell>
          <cell r="R780">
            <v>10961810</v>
          </cell>
          <cell r="S780">
            <v>99000</v>
          </cell>
          <cell r="T780">
            <v>13074930</v>
          </cell>
        </row>
        <row r="781">
          <cell r="F781" t="str">
            <v>CT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100</v>
          </cell>
          <cell r="R781">
            <v>14941.999999999998</v>
          </cell>
          <cell r="S781">
            <v>100</v>
          </cell>
          <cell r="T781">
            <v>14941.999999999998</v>
          </cell>
        </row>
        <row r="782">
          <cell r="F782" t="str">
            <v>SS</v>
          </cell>
          <cell r="K782">
            <v>109000</v>
          </cell>
          <cell r="L782">
            <v>77390</v>
          </cell>
          <cell r="M782">
            <v>82000</v>
          </cell>
          <cell r="N782">
            <v>58220</v>
          </cell>
          <cell r="O782">
            <v>101000</v>
          </cell>
          <cell r="P782">
            <v>71710</v>
          </cell>
          <cell r="Q782">
            <v>92000</v>
          </cell>
          <cell r="R782">
            <v>65320</v>
          </cell>
          <cell r="S782">
            <v>59000</v>
          </cell>
          <cell r="T782">
            <v>41890</v>
          </cell>
        </row>
        <row r="783">
          <cell r="F783" t="str">
            <v>LS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</row>
        <row r="784">
          <cell r="F784" t="str">
            <v>LS</v>
          </cell>
          <cell r="K784">
            <v>247000</v>
          </cell>
          <cell r="L784">
            <v>1254760</v>
          </cell>
          <cell r="M784">
            <v>203000</v>
          </cell>
          <cell r="N784">
            <v>1031240</v>
          </cell>
          <cell r="O784">
            <v>242000</v>
          </cell>
          <cell r="P784">
            <v>1229360</v>
          </cell>
          <cell r="Q784">
            <v>223000</v>
          </cell>
          <cell r="R784">
            <v>1132840</v>
          </cell>
          <cell r="S784">
            <v>136000</v>
          </cell>
          <cell r="T784">
            <v>690880</v>
          </cell>
        </row>
        <row r="785">
          <cell r="F785" t="str">
            <v>LS</v>
          </cell>
          <cell r="K785">
            <v>67000</v>
          </cell>
          <cell r="L785">
            <v>375200</v>
          </cell>
          <cell r="M785">
            <v>87000</v>
          </cell>
          <cell r="N785">
            <v>487199.99999999994</v>
          </cell>
          <cell r="O785">
            <v>81000</v>
          </cell>
          <cell r="P785">
            <v>453600</v>
          </cell>
          <cell r="Q785">
            <v>64000</v>
          </cell>
          <cell r="R785">
            <v>358400</v>
          </cell>
          <cell r="S785">
            <v>51000</v>
          </cell>
          <cell r="T785">
            <v>285600</v>
          </cell>
        </row>
        <row r="786">
          <cell r="F786" t="str">
            <v>ss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400</v>
          </cell>
          <cell r="R786">
            <v>4508</v>
          </cell>
          <cell r="S786">
            <v>400</v>
          </cell>
          <cell r="T786">
            <v>4508</v>
          </cell>
        </row>
        <row r="787">
          <cell r="F787" t="str">
            <v>LS</v>
          </cell>
          <cell r="K787">
            <v>35000</v>
          </cell>
          <cell r="L787">
            <v>158550</v>
          </cell>
          <cell r="M787">
            <v>68000</v>
          </cell>
          <cell r="N787">
            <v>308040</v>
          </cell>
          <cell r="O787">
            <v>85000</v>
          </cell>
          <cell r="P787">
            <v>385050</v>
          </cell>
          <cell r="Q787">
            <v>109000</v>
          </cell>
          <cell r="R787">
            <v>493770</v>
          </cell>
          <cell r="S787">
            <v>133000</v>
          </cell>
          <cell r="T787">
            <v>602490</v>
          </cell>
        </row>
        <row r="788">
          <cell r="F788" t="str">
            <v>HT</v>
          </cell>
          <cell r="K788">
            <v>20000</v>
          </cell>
          <cell r="L788">
            <v>613200</v>
          </cell>
          <cell r="M788">
            <v>11400</v>
          </cell>
          <cell r="N788">
            <v>349524</v>
          </cell>
          <cell r="O788">
            <v>16000</v>
          </cell>
          <cell r="P788">
            <v>490560</v>
          </cell>
          <cell r="Q788">
            <v>15000</v>
          </cell>
          <cell r="R788">
            <v>459900</v>
          </cell>
          <cell r="S788">
            <v>15000</v>
          </cell>
          <cell r="T788">
            <v>459900</v>
          </cell>
        </row>
        <row r="789">
          <cell r="F789" t="str">
            <v>LS</v>
          </cell>
          <cell r="K789">
            <v>247000</v>
          </cell>
          <cell r="L789">
            <v>768170</v>
          </cell>
          <cell r="M789">
            <v>203000</v>
          </cell>
          <cell r="N789">
            <v>631330</v>
          </cell>
          <cell r="O789">
            <v>242000</v>
          </cell>
          <cell r="P789">
            <v>752620</v>
          </cell>
          <cell r="Q789">
            <v>223000</v>
          </cell>
          <cell r="R789">
            <v>693530</v>
          </cell>
          <cell r="S789">
            <v>136000</v>
          </cell>
          <cell r="T789">
            <v>422960</v>
          </cell>
        </row>
        <row r="790">
          <cell r="F790" t="str">
            <v>LS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</row>
        <row r="791">
          <cell r="F791" t="str">
            <v>SS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</row>
        <row r="792">
          <cell r="F792" t="str">
            <v>TT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</row>
        <row r="793">
          <cell r="F793" t="str">
            <v>TT</v>
          </cell>
          <cell r="K793">
            <v>13900</v>
          </cell>
          <cell r="L793">
            <v>19321</v>
          </cell>
          <cell r="M793">
            <v>8900</v>
          </cell>
          <cell r="N793">
            <v>12371</v>
          </cell>
          <cell r="O793">
            <v>11000</v>
          </cell>
          <cell r="P793">
            <v>15289.999999999998</v>
          </cell>
          <cell r="Q793">
            <v>11000</v>
          </cell>
          <cell r="R793">
            <v>15289.999999999998</v>
          </cell>
          <cell r="S793">
            <v>11000</v>
          </cell>
          <cell r="T793">
            <v>15289.999999999998</v>
          </cell>
        </row>
        <row r="794">
          <cell r="F794" t="str">
            <v>SS</v>
          </cell>
          <cell r="K794">
            <v>16950</v>
          </cell>
          <cell r="L794">
            <v>15763.5</v>
          </cell>
          <cell r="M794">
            <v>22000</v>
          </cell>
          <cell r="N794">
            <v>20460</v>
          </cell>
          <cell r="O794">
            <v>21000</v>
          </cell>
          <cell r="P794">
            <v>19530</v>
          </cell>
          <cell r="Q794">
            <v>16000</v>
          </cell>
          <cell r="R794">
            <v>14880</v>
          </cell>
          <cell r="S794">
            <v>13000</v>
          </cell>
          <cell r="T794">
            <v>12090</v>
          </cell>
        </row>
        <row r="795">
          <cell r="F795" t="str">
            <v>TT</v>
          </cell>
          <cell r="K795">
            <v>107200</v>
          </cell>
          <cell r="L795">
            <v>106128</v>
          </cell>
          <cell r="M795">
            <v>91000</v>
          </cell>
          <cell r="N795">
            <v>90090</v>
          </cell>
          <cell r="O795">
            <v>99000</v>
          </cell>
          <cell r="P795">
            <v>98010</v>
          </cell>
          <cell r="Q795">
            <v>90000</v>
          </cell>
          <cell r="R795">
            <v>89100</v>
          </cell>
          <cell r="S795">
            <v>57000</v>
          </cell>
          <cell r="T795">
            <v>56430</v>
          </cell>
        </row>
        <row r="796">
          <cell r="F796" t="str">
            <v>TT</v>
          </cell>
          <cell r="K796">
            <v>1400</v>
          </cell>
          <cell r="L796">
            <v>4466</v>
          </cell>
          <cell r="M796">
            <v>600</v>
          </cell>
          <cell r="N796">
            <v>1914</v>
          </cell>
          <cell r="O796">
            <v>1700</v>
          </cell>
          <cell r="P796">
            <v>5423</v>
          </cell>
          <cell r="Q796">
            <v>1800</v>
          </cell>
          <cell r="R796">
            <v>5742</v>
          </cell>
          <cell r="S796">
            <v>1200</v>
          </cell>
          <cell r="T796">
            <v>3828</v>
          </cell>
        </row>
        <row r="797">
          <cell r="F797" t="str">
            <v>TT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</row>
        <row r="798">
          <cell r="F798" t="str">
            <v>TT</v>
          </cell>
          <cell r="K798">
            <v>3000</v>
          </cell>
          <cell r="L798">
            <v>8730</v>
          </cell>
          <cell r="M798">
            <v>2200</v>
          </cell>
          <cell r="N798">
            <v>6402</v>
          </cell>
          <cell r="O798">
            <v>1600</v>
          </cell>
          <cell r="P798">
            <v>4656</v>
          </cell>
          <cell r="Q798">
            <v>2000</v>
          </cell>
          <cell r="R798">
            <v>5820</v>
          </cell>
          <cell r="S798">
            <v>1900</v>
          </cell>
          <cell r="T798">
            <v>5529</v>
          </cell>
        </row>
        <row r="799">
          <cell r="F799" t="str">
            <v>TT</v>
          </cell>
          <cell r="K799">
            <v>107200</v>
          </cell>
          <cell r="L799">
            <v>57888</v>
          </cell>
          <cell r="M799">
            <v>81000</v>
          </cell>
          <cell r="N799">
            <v>43740</v>
          </cell>
          <cell r="O799">
            <v>99000</v>
          </cell>
          <cell r="P799">
            <v>53460</v>
          </cell>
          <cell r="Q799">
            <v>90000</v>
          </cell>
          <cell r="R799">
            <v>48600</v>
          </cell>
          <cell r="S799">
            <v>57000</v>
          </cell>
          <cell r="T799">
            <v>30780.000000000004</v>
          </cell>
        </row>
        <row r="800">
          <cell r="F800" t="str">
            <v>TT</v>
          </cell>
          <cell r="K800">
            <v>1400</v>
          </cell>
          <cell r="L800">
            <v>3052</v>
          </cell>
          <cell r="M800">
            <v>600</v>
          </cell>
          <cell r="N800">
            <v>1308</v>
          </cell>
          <cell r="O800">
            <v>1700</v>
          </cell>
          <cell r="P800">
            <v>3706.0000000000005</v>
          </cell>
          <cell r="Q800">
            <v>1800</v>
          </cell>
          <cell r="R800">
            <v>3924.0000000000005</v>
          </cell>
          <cell r="S800">
            <v>1900</v>
          </cell>
          <cell r="T800">
            <v>4142</v>
          </cell>
        </row>
        <row r="801">
          <cell r="F801" t="str">
            <v>TT</v>
          </cell>
          <cell r="K801">
            <v>11300</v>
          </cell>
          <cell r="L801">
            <v>9605</v>
          </cell>
          <cell r="M801">
            <v>7000</v>
          </cell>
          <cell r="N801">
            <v>5950</v>
          </cell>
          <cell r="O801">
            <v>9200</v>
          </cell>
          <cell r="P801">
            <v>7820</v>
          </cell>
          <cell r="Q801">
            <v>8900</v>
          </cell>
          <cell r="R801">
            <v>7565</v>
          </cell>
          <cell r="S801">
            <v>8800</v>
          </cell>
          <cell r="T801">
            <v>7480</v>
          </cell>
        </row>
        <row r="802">
          <cell r="F802" t="str">
            <v>TT</v>
          </cell>
          <cell r="K802">
            <v>3000</v>
          </cell>
          <cell r="L802">
            <v>2400</v>
          </cell>
          <cell r="M802">
            <v>2200</v>
          </cell>
          <cell r="N802">
            <v>1760</v>
          </cell>
          <cell r="O802">
            <v>1600</v>
          </cell>
          <cell r="P802">
            <v>1280</v>
          </cell>
          <cell r="Q802">
            <v>2000</v>
          </cell>
          <cell r="R802">
            <v>1600</v>
          </cell>
          <cell r="S802">
            <v>1900</v>
          </cell>
          <cell r="T802">
            <v>1520</v>
          </cell>
        </row>
        <row r="803">
          <cell r="F803" t="str">
            <v>TT</v>
          </cell>
          <cell r="K803">
            <v>107200</v>
          </cell>
          <cell r="L803">
            <v>511344</v>
          </cell>
          <cell r="M803">
            <v>111000</v>
          </cell>
          <cell r="N803">
            <v>529470</v>
          </cell>
          <cell r="O803">
            <v>129000</v>
          </cell>
          <cell r="P803">
            <v>615330</v>
          </cell>
          <cell r="Q803">
            <v>120000</v>
          </cell>
          <cell r="R803">
            <v>572400</v>
          </cell>
          <cell r="S803">
            <v>87000</v>
          </cell>
          <cell r="T803">
            <v>414989.99999999994</v>
          </cell>
        </row>
        <row r="804">
          <cell r="F804" t="str">
            <v>TT</v>
          </cell>
          <cell r="K804">
            <v>1400</v>
          </cell>
          <cell r="L804">
            <v>8792</v>
          </cell>
          <cell r="M804">
            <v>600</v>
          </cell>
          <cell r="N804">
            <v>3768</v>
          </cell>
          <cell r="O804">
            <v>1700</v>
          </cell>
          <cell r="P804">
            <v>10676</v>
          </cell>
          <cell r="Q804">
            <v>1800</v>
          </cell>
          <cell r="R804">
            <v>11304</v>
          </cell>
          <cell r="S804">
            <v>1900</v>
          </cell>
          <cell r="T804">
            <v>11932</v>
          </cell>
        </row>
        <row r="805">
          <cell r="F805" t="str">
            <v>ss</v>
          </cell>
          <cell r="K805">
            <v>33500</v>
          </cell>
          <cell r="L805">
            <v>161805</v>
          </cell>
          <cell r="M805">
            <v>44000</v>
          </cell>
          <cell r="N805">
            <v>212520</v>
          </cell>
          <cell r="O805">
            <v>38000</v>
          </cell>
          <cell r="P805">
            <v>183540</v>
          </cell>
          <cell r="Q805">
            <v>30000</v>
          </cell>
          <cell r="R805">
            <v>144900</v>
          </cell>
          <cell r="S805">
            <v>24000</v>
          </cell>
          <cell r="T805">
            <v>115920</v>
          </cell>
        </row>
        <row r="806">
          <cell r="F806" t="str">
            <v>TT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</row>
        <row r="807">
          <cell r="F807" t="str">
            <v>SS</v>
          </cell>
          <cell r="K807">
            <v>21800</v>
          </cell>
          <cell r="L807">
            <v>14388</v>
          </cell>
          <cell r="M807">
            <v>18000</v>
          </cell>
          <cell r="N807">
            <v>11880</v>
          </cell>
          <cell r="O807">
            <v>19200</v>
          </cell>
          <cell r="P807">
            <v>12672</v>
          </cell>
          <cell r="Q807">
            <v>19400</v>
          </cell>
          <cell r="R807">
            <v>12804</v>
          </cell>
          <cell r="S807">
            <v>20400</v>
          </cell>
          <cell r="T807">
            <v>13464</v>
          </cell>
        </row>
        <row r="808">
          <cell r="F808" t="str">
            <v>TT</v>
          </cell>
          <cell r="K808">
            <v>1300</v>
          </cell>
          <cell r="L808">
            <v>2717</v>
          </cell>
          <cell r="M808">
            <v>950</v>
          </cell>
          <cell r="N808">
            <v>1985.4999999999998</v>
          </cell>
          <cell r="O808">
            <v>650</v>
          </cell>
          <cell r="P808">
            <v>1358.5</v>
          </cell>
          <cell r="Q808">
            <v>850</v>
          </cell>
          <cell r="R808">
            <v>1776.4999999999998</v>
          </cell>
          <cell r="S808">
            <v>800</v>
          </cell>
          <cell r="T808">
            <v>1672</v>
          </cell>
        </row>
        <row r="809">
          <cell r="F809" t="str">
            <v>TT</v>
          </cell>
          <cell r="K809">
            <v>1100</v>
          </cell>
          <cell r="L809">
            <v>3080</v>
          </cell>
          <cell r="M809">
            <v>1100</v>
          </cell>
          <cell r="N809">
            <v>3080</v>
          </cell>
          <cell r="O809">
            <v>1100</v>
          </cell>
          <cell r="P809">
            <v>3080</v>
          </cell>
          <cell r="Q809">
            <v>1100</v>
          </cell>
          <cell r="R809">
            <v>3080</v>
          </cell>
          <cell r="S809">
            <v>900</v>
          </cell>
          <cell r="T809">
            <v>2520</v>
          </cell>
        </row>
        <row r="810">
          <cell r="F810" t="str">
            <v>TT</v>
          </cell>
          <cell r="K810">
            <v>9900</v>
          </cell>
          <cell r="L810">
            <v>93060</v>
          </cell>
          <cell r="M810">
            <v>5700</v>
          </cell>
          <cell r="N810">
            <v>53580</v>
          </cell>
          <cell r="O810">
            <v>8000</v>
          </cell>
          <cell r="P810">
            <v>75200</v>
          </cell>
          <cell r="Q810">
            <v>7400</v>
          </cell>
          <cell r="R810">
            <v>69560</v>
          </cell>
          <cell r="S810">
            <v>7200</v>
          </cell>
          <cell r="T810">
            <v>67680</v>
          </cell>
        </row>
        <row r="811">
          <cell r="F811" t="str">
            <v>TT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</row>
        <row r="812">
          <cell r="F812" t="str">
            <v>FL</v>
          </cell>
          <cell r="K812">
            <v>12900</v>
          </cell>
          <cell r="L812">
            <v>81399</v>
          </cell>
          <cell r="M812">
            <v>8000</v>
          </cell>
          <cell r="N812">
            <v>50480</v>
          </cell>
          <cell r="O812">
            <v>10000</v>
          </cell>
          <cell r="P812">
            <v>63099.999999999993</v>
          </cell>
          <cell r="Q812">
            <v>10000</v>
          </cell>
          <cell r="R812">
            <v>63099.999999999993</v>
          </cell>
          <cell r="S812">
            <v>9200</v>
          </cell>
          <cell r="T812">
            <v>58052</v>
          </cell>
        </row>
        <row r="813">
          <cell r="F813" t="str">
            <v>FL</v>
          </cell>
          <cell r="K813">
            <v>325800</v>
          </cell>
          <cell r="L813">
            <v>417024</v>
          </cell>
          <cell r="M813">
            <v>245000</v>
          </cell>
          <cell r="N813">
            <v>313600</v>
          </cell>
          <cell r="O813">
            <v>303000</v>
          </cell>
          <cell r="P813">
            <v>387840</v>
          </cell>
          <cell r="Q813">
            <v>375000</v>
          </cell>
          <cell r="R813">
            <v>480000</v>
          </cell>
          <cell r="S813">
            <v>176000</v>
          </cell>
          <cell r="T813">
            <v>225280</v>
          </cell>
        </row>
        <row r="814">
          <cell r="F814" t="str">
            <v>FL</v>
          </cell>
          <cell r="K814">
            <v>8600</v>
          </cell>
          <cell r="L814">
            <v>14018</v>
          </cell>
          <cell r="M814">
            <v>9000</v>
          </cell>
          <cell r="N814">
            <v>14669.999999999998</v>
          </cell>
          <cell r="O814">
            <v>10000</v>
          </cell>
          <cell r="P814">
            <v>16299.999999999998</v>
          </cell>
          <cell r="Q814">
            <v>11000</v>
          </cell>
          <cell r="R814">
            <v>17930</v>
          </cell>
          <cell r="S814">
            <v>12000</v>
          </cell>
          <cell r="T814">
            <v>19560</v>
          </cell>
        </row>
        <row r="815">
          <cell r="F815" t="str">
            <v>FL</v>
          </cell>
          <cell r="K815">
            <v>108600</v>
          </cell>
          <cell r="L815">
            <v>148782</v>
          </cell>
          <cell r="M815">
            <v>82000</v>
          </cell>
          <cell r="N815">
            <v>112340.00000000001</v>
          </cell>
          <cell r="O815">
            <v>101000</v>
          </cell>
          <cell r="P815">
            <v>138370</v>
          </cell>
          <cell r="Q815">
            <v>92000</v>
          </cell>
          <cell r="R815">
            <v>126040.00000000001</v>
          </cell>
          <cell r="S815">
            <v>59000</v>
          </cell>
          <cell r="T815">
            <v>80830</v>
          </cell>
        </row>
        <row r="816">
          <cell r="F816" t="str">
            <v>FL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</row>
        <row r="817">
          <cell r="F817" t="str">
            <v>FL</v>
          </cell>
          <cell r="K817">
            <v>14000</v>
          </cell>
          <cell r="L817">
            <v>78680</v>
          </cell>
          <cell r="M817">
            <v>9000</v>
          </cell>
          <cell r="N817">
            <v>50580</v>
          </cell>
          <cell r="O817">
            <v>13000</v>
          </cell>
          <cell r="P817">
            <v>73060</v>
          </cell>
          <cell r="Q817">
            <v>12000</v>
          </cell>
          <cell r="R817">
            <v>67440</v>
          </cell>
          <cell r="S817">
            <v>12000</v>
          </cell>
          <cell r="T817">
            <v>67440</v>
          </cell>
        </row>
        <row r="818">
          <cell r="F818" t="str">
            <v>SS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</row>
        <row r="819">
          <cell r="F819" t="str">
            <v>SS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</row>
        <row r="820">
          <cell r="F820" t="str">
            <v>TT</v>
          </cell>
          <cell r="K820">
            <v>33800</v>
          </cell>
          <cell r="L820">
            <v>242008</v>
          </cell>
          <cell r="M820">
            <v>44000</v>
          </cell>
          <cell r="N820">
            <v>315040</v>
          </cell>
          <cell r="O820">
            <v>38000</v>
          </cell>
          <cell r="P820">
            <v>272080</v>
          </cell>
          <cell r="Q820">
            <v>30000</v>
          </cell>
          <cell r="R820">
            <v>214800</v>
          </cell>
          <cell r="S820">
            <v>24000</v>
          </cell>
          <cell r="T820">
            <v>171840</v>
          </cell>
        </row>
        <row r="821">
          <cell r="K821">
            <v>2588050</v>
          </cell>
          <cell r="L821">
            <v>16328418.5</v>
          </cell>
          <cell r="M821">
            <v>2251850</v>
          </cell>
          <cell r="N821">
            <v>21437024.5</v>
          </cell>
          <cell r="O821">
            <v>2553050</v>
          </cell>
          <cell r="P821">
            <v>19904597.5</v>
          </cell>
          <cell r="Q821">
            <v>2421250</v>
          </cell>
          <cell r="R821">
            <v>17033293.5</v>
          </cell>
          <cell r="S821">
            <v>1676900</v>
          </cell>
          <cell r="T821">
            <v>17593737</v>
          </cell>
        </row>
        <row r="822">
          <cell r="F822" t="str">
            <v>LS</v>
          </cell>
          <cell r="K822">
            <v>10000</v>
          </cell>
          <cell r="L822">
            <v>31500</v>
          </cell>
          <cell r="M822">
            <v>8700</v>
          </cell>
          <cell r="N822">
            <v>27405</v>
          </cell>
          <cell r="O822">
            <v>10000</v>
          </cell>
          <cell r="P822">
            <v>31500</v>
          </cell>
          <cell r="Q822">
            <v>11000</v>
          </cell>
          <cell r="R822">
            <v>34650</v>
          </cell>
          <cell r="S822">
            <v>11000</v>
          </cell>
          <cell r="T822">
            <v>34650</v>
          </cell>
        </row>
        <row r="823">
          <cell r="F823" t="str">
            <v>LS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</row>
        <row r="824">
          <cell r="K824">
            <v>10000</v>
          </cell>
          <cell r="L824">
            <v>31500</v>
          </cell>
          <cell r="M824">
            <v>8700</v>
          </cell>
          <cell r="N824">
            <v>27405</v>
          </cell>
          <cell r="O824">
            <v>10000</v>
          </cell>
          <cell r="P824">
            <v>31500</v>
          </cell>
          <cell r="Q824">
            <v>11000</v>
          </cell>
          <cell r="R824">
            <v>34650</v>
          </cell>
          <cell r="S824">
            <v>11000</v>
          </cell>
          <cell r="T824">
            <v>34650</v>
          </cell>
        </row>
        <row r="825">
          <cell r="F825" t="str">
            <v>FL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T825">
            <v>0</v>
          </cell>
        </row>
        <row r="826"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</row>
        <row r="827">
          <cell r="F827" t="str">
            <v>SS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</row>
        <row r="828"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</row>
        <row r="829">
          <cell r="F829" t="str">
            <v>SS</v>
          </cell>
          <cell r="K829">
            <v>5000</v>
          </cell>
          <cell r="L829">
            <v>4000</v>
          </cell>
          <cell r="M829">
            <v>5000</v>
          </cell>
          <cell r="N829">
            <v>4000</v>
          </cell>
          <cell r="O829">
            <v>5000</v>
          </cell>
          <cell r="P829">
            <v>4000</v>
          </cell>
          <cell r="Q829">
            <v>5000</v>
          </cell>
          <cell r="R829">
            <v>4000</v>
          </cell>
          <cell r="S829">
            <v>5000</v>
          </cell>
          <cell r="T829">
            <v>4000</v>
          </cell>
        </row>
        <row r="830">
          <cell r="F830" t="str">
            <v>SS</v>
          </cell>
          <cell r="K830">
            <v>10000</v>
          </cell>
          <cell r="L830">
            <v>8000</v>
          </cell>
          <cell r="M830">
            <v>10000</v>
          </cell>
          <cell r="N830">
            <v>8000</v>
          </cell>
          <cell r="O830">
            <v>10000</v>
          </cell>
          <cell r="P830">
            <v>8000</v>
          </cell>
          <cell r="Q830">
            <v>10000</v>
          </cell>
          <cell r="R830">
            <v>8000</v>
          </cell>
          <cell r="S830">
            <v>10000</v>
          </cell>
          <cell r="T830">
            <v>8000</v>
          </cell>
        </row>
        <row r="831">
          <cell r="K831">
            <v>15000</v>
          </cell>
          <cell r="L831">
            <v>12000</v>
          </cell>
          <cell r="M831">
            <v>15000</v>
          </cell>
          <cell r="N831">
            <v>12000</v>
          </cell>
          <cell r="O831">
            <v>15000</v>
          </cell>
          <cell r="P831">
            <v>12000</v>
          </cell>
          <cell r="Q831">
            <v>15000</v>
          </cell>
          <cell r="R831">
            <v>12000</v>
          </cell>
          <cell r="S831">
            <v>15000</v>
          </cell>
          <cell r="T831">
            <v>12000</v>
          </cell>
        </row>
        <row r="832">
          <cell r="F832" t="str">
            <v>SS</v>
          </cell>
          <cell r="K832">
            <v>1200</v>
          </cell>
          <cell r="L832">
            <v>780</v>
          </cell>
          <cell r="M832">
            <v>3200</v>
          </cell>
          <cell r="N832">
            <v>2080</v>
          </cell>
          <cell r="O832">
            <v>12000</v>
          </cell>
          <cell r="P832">
            <v>7800</v>
          </cell>
          <cell r="Q832">
            <v>16000</v>
          </cell>
          <cell r="R832">
            <v>10400</v>
          </cell>
          <cell r="S832">
            <v>16000</v>
          </cell>
          <cell r="T832">
            <v>10400</v>
          </cell>
        </row>
        <row r="833">
          <cell r="F833" t="str">
            <v>SS</v>
          </cell>
          <cell r="K833">
            <v>20000</v>
          </cell>
          <cell r="L833">
            <v>40000</v>
          </cell>
          <cell r="M833">
            <v>17530</v>
          </cell>
          <cell r="N833">
            <v>35060</v>
          </cell>
          <cell r="O833">
            <v>26000</v>
          </cell>
          <cell r="P833">
            <v>52000</v>
          </cell>
          <cell r="Q833">
            <v>24000</v>
          </cell>
          <cell r="R833">
            <v>48000</v>
          </cell>
          <cell r="S833">
            <v>24000</v>
          </cell>
          <cell r="T833">
            <v>48000</v>
          </cell>
        </row>
        <row r="834">
          <cell r="F834" t="str">
            <v>SS</v>
          </cell>
          <cell r="K834">
            <v>22000</v>
          </cell>
          <cell r="L834">
            <v>26840</v>
          </cell>
          <cell r="M834">
            <v>21260</v>
          </cell>
          <cell r="N834">
            <v>25937.200000000001</v>
          </cell>
          <cell r="O834">
            <v>29000</v>
          </cell>
          <cell r="P834">
            <v>35380</v>
          </cell>
          <cell r="Q834">
            <v>27000</v>
          </cell>
          <cell r="R834">
            <v>32940</v>
          </cell>
          <cell r="S834">
            <v>27000</v>
          </cell>
          <cell r="T834">
            <v>32940</v>
          </cell>
        </row>
        <row r="835">
          <cell r="F835" t="str">
            <v>SS</v>
          </cell>
          <cell r="K835">
            <v>800</v>
          </cell>
          <cell r="L835">
            <v>944</v>
          </cell>
          <cell r="M835">
            <v>360</v>
          </cell>
          <cell r="N835">
            <v>424.79999999999995</v>
          </cell>
          <cell r="O835">
            <v>360</v>
          </cell>
          <cell r="P835">
            <v>424.79999999999995</v>
          </cell>
          <cell r="Q835">
            <v>360</v>
          </cell>
          <cell r="R835">
            <v>424.79999999999995</v>
          </cell>
          <cell r="S835">
            <v>360</v>
          </cell>
          <cell r="T835">
            <v>424.79999999999995</v>
          </cell>
        </row>
        <row r="836">
          <cell r="F836" t="str">
            <v>TT</v>
          </cell>
          <cell r="K836">
            <v>2200</v>
          </cell>
          <cell r="L836">
            <v>1738</v>
          </cell>
          <cell r="M836">
            <v>2470</v>
          </cell>
          <cell r="N836">
            <v>1951.3000000000002</v>
          </cell>
          <cell r="O836">
            <v>1700</v>
          </cell>
          <cell r="P836">
            <v>1343</v>
          </cell>
          <cell r="Q836">
            <v>2800</v>
          </cell>
          <cell r="R836">
            <v>2212</v>
          </cell>
          <cell r="S836">
            <v>2800</v>
          </cell>
          <cell r="T836">
            <v>2212</v>
          </cell>
        </row>
        <row r="837">
          <cell r="F837" t="str">
            <v>TT</v>
          </cell>
          <cell r="K837">
            <v>1000</v>
          </cell>
          <cell r="L837">
            <v>1280</v>
          </cell>
          <cell r="M837">
            <v>4800</v>
          </cell>
          <cell r="N837">
            <v>6144</v>
          </cell>
          <cell r="O837">
            <v>4500</v>
          </cell>
          <cell r="P837">
            <v>5760</v>
          </cell>
          <cell r="Q837">
            <v>4500</v>
          </cell>
          <cell r="R837">
            <v>5760</v>
          </cell>
          <cell r="S837">
            <v>4500</v>
          </cell>
          <cell r="T837">
            <v>5760</v>
          </cell>
        </row>
        <row r="838">
          <cell r="F838" t="str">
            <v>CT</v>
          </cell>
          <cell r="K838">
            <v>11000</v>
          </cell>
          <cell r="L838">
            <v>2010360</v>
          </cell>
          <cell r="M838">
            <v>7695</v>
          </cell>
          <cell r="N838">
            <v>1406338.2</v>
          </cell>
          <cell r="O838">
            <v>16000</v>
          </cell>
          <cell r="P838">
            <v>2924160</v>
          </cell>
          <cell r="Q838">
            <v>13000</v>
          </cell>
          <cell r="R838">
            <v>2375880</v>
          </cell>
          <cell r="S838">
            <v>17000</v>
          </cell>
          <cell r="T838">
            <v>3106920</v>
          </cell>
        </row>
        <row r="839">
          <cell r="F839" t="str">
            <v>SS</v>
          </cell>
          <cell r="K839">
            <v>7000</v>
          </cell>
          <cell r="L839">
            <v>133630</v>
          </cell>
          <cell r="M839">
            <v>8640</v>
          </cell>
          <cell r="N839">
            <v>164937.60000000001</v>
          </cell>
          <cell r="O839">
            <v>9000</v>
          </cell>
          <cell r="P839">
            <v>171810</v>
          </cell>
          <cell r="Q839">
            <v>11000</v>
          </cell>
          <cell r="R839">
            <v>209990</v>
          </cell>
          <cell r="S839">
            <v>6000</v>
          </cell>
          <cell r="T839">
            <v>114540</v>
          </cell>
        </row>
        <row r="840">
          <cell r="F840" t="str">
            <v>HT</v>
          </cell>
          <cell r="K840">
            <v>54000</v>
          </cell>
          <cell r="L840">
            <v>537300</v>
          </cell>
          <cell r="M840">
            <v>47045</v>
          </cell>
          <cell r="N840">
            <v>468097.74999999994</v>
          </cell>
          <cell r="O840">
            <v>62000</v>
          </cell>
          <cell r="P840">
            <v>616900</v>
          </cell>
          <cell r="Q840">
            <v>70000</v>
          </cell>
          <cell r="R840">
            <v>696500</v>
          </cell>
          <cell r="S840">
            <v>70000</v>
          </cell>
          <cell r="T840">
            <v>696500</v>
          </cell>
        </row>
        <row r="841">
          <cell r="F841" t="str">
            <v>SS</v>
          </cell>
          <cell r="K841">
            <v>0</v>
          </cell>
          <cell r="L841">
            <v>0</v>
          </cell>
          <cell r="M841">
            <v>1440</v>
          </cell>
          <cell r="N841">
            <v>3254.3999999999996</v>
          </cell>
          <cell r="O841">
            <v>1000</v>
          </cell>
          <cell r="P841">
            <v>2260</v>
          </cell>
          <cell r="Q841">
            <v>1000</v>
          </cell>
          <cell r="R841">
            <v>2260</v>
          </cell>
          <cell r="S841">
            <v>1500</v>
          </cell>
          <cell r="T841">
            <v>3389.9999999999995</v>
          </cell>
        </row>
        <row r="842">
          <cell r="K842">
            <v>119200</v>
          </cell>
          <cell r="L842">
            <v>2752872</v>
          </cell>
          <cell r="M842">
            <v>114440</v>
          </cell>
          <cell r="N842">
            <v>2114225.25</v>
          </cell>
          <cell r="O842">
            <v>161560</v>
          </cell>
          <cell r="P842">
            <v>3817837.8</v>
          </cell>
          <cell r="Q842">
            <v>169660</v>
          </cell>
          <cell r="R842">
            <v>3384366.8</v>
          </cell>
          <cell r="S842">
            <v>169160</v>
          </cell>
          <cell r="T842">
            <v>4021086.8</v>
          </cell>
        </row>
        <row r="843">
          <cell r="F843" t="str">
            <v>SS</v>
          </cell>
          <cell r="K843">
            <v>2000</v>
          </cell>
          <cell r="L843">
            <v>7600</v>
          </cell>
          <cell r="M843">
            <v>1000</v>
          </cell>
          <cell r="N843">
            <v>3800</v>
          </cell>
          <cell r="O843">
            <v>2000</v>
          </cell>
          <cell r="P843">
            <v>7600</v>
          </cell>
          <cell r="Q843">
            <v>1500</v>
          </cell>
          <cell r="R843">
            <v>5700</v>
          </cell>
          <cell r="S843">
            <v>1000</v>
          </cell>
          <cell r="T843">
            <v>3800</v>
          </cell>
        </row>
        <row r="844">
          <cell r="F844" t="str">
            <v>SS</v>
          </cell>
          <cell r="K844">
            <v>2000</v>
          </cell>
          <cell r="L844">
            <v>4000</v>
          </cell>
          <cell r="M844">
            <v>0</v>
          </cell>
          <cell r="N844">
            <v>0</v>
          </cell>
          <cell r="O844">
            <v>2000</v>
          </cell>
          <cell r="P844">
            <v>4000</v>
          </cell>
          <cell r="Q844">
            <v>1000</v>
          </cell>
          <cell r="R844">
            <v>2000</v>
          </cell>
          <cell r="S844">
            <v>1000</v>
          </cell>
          <cell r="T844">
            <v>2000</v>
          </cell>
        </row>
        <row r="845">
          <cell r="F845" t="str">
            <v>TT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</row>
        <row r="846">
          <cell r="F846" t="str">
            <v>SS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</row>
        <row r="847">
          <cell r="F847" t="str">
            <v>SS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</row>
        <row r="848">
          <cell r="F848" t="str">
            <v>SS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</row>
        <row r="849">
          <cell r="F849" t="str">
            <v>FM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</row>
        <row r="850">
          <cell r="F850" t="str">
            <v>SS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</row>
        <row r="851">
          <cell r="F851" t="str">
            <v>SS</v>
          </cell>
          <cell r="K851">
            <v>3000</v>
          </cell>
          <cell r="L851">
            <v>1980</v>
          </cell>
          <cell r="M851">
            <v>3000</v>
          </cell>
          <cell r="N851">
            <v>1980</v>
          </cell>
          <cell r="O851">
            <v>0</v>
          </cell>
          <cell r="P851">
            <v>0</v>
          </cell>
          <cell r="Q851">
            <v>3000</v>
          </cell>
          <cell r="R851">
            <v>1980</v>
          </cell>
          <cell r="S851">
            <v>0</v>
          </cell>
          <cell r="T851">
            <v>0</v>
          </cell>
        </row>
        <row r="852">
          <cell r="F852" t="str">
            <v>SS</v>
          </cell>
          <cell r="K852">
            <v>4000</v>
          </cell>
          <cell r="L852">
            <v>5080</v>
          </cell>
          <cell r="M852">
            <v>4000</v>
          </cell>
          <cell r="N852">
            <v>5080</v>
          </cell>
          <cell r="O852">
            <v>3000</v>
          </cell>
          <cell r="P852">
            <v>3810</v>
          </cell>
          <cell r="Q852">
            <v>3000</v>
          </cell>
          <cell r="R852">
            <v>3810</v>
          </cell>
          <cell r="S852">
            <v>3000</v>
          </cell>
          <cell r="T852">
            <v>3810</v>
          </cell>
        </row>
        <row r="853">
          <cell r="F853" t="str">
            <v>TT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</row>
        <row r="854">
          <cell r="F854" t="str">
            <v>FS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5000</v>
          </cell>
          <cell r="P854">
            <v>6100</v>
          </cell>
          <cell r="Q854">
            <v>6000</v>
          </cell>
          <cell r="R854">
            <v>7320</v>
          </cell>
          <cell r="S854">
            <v>10000</v>
          </cell>
          <cell r="T854">
            <v>12200</v>
          </cell>
        </row>
        <row r="855">
          <cell r="F855" t="str">
            <v>SS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</row>
        <row r="856">
          <cell r="F856" t="str">
            <v>SS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</row>
        <row r="857">
          <cell r="F857" t="str">
            <v>SS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</row>
        <row r="858">
          <cell r="F858" t="str">
            <v>SS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</row>
        <row r="859">
          <cell r="K859">
            <v>11000</v>
          </cell>
          <cell r="L859">
            <v>18660</v>
          </cell>
          <cell r="M859">
            <v>8000</v>
          </cell>
          <cell r="N859">
            <v>10860</v>
          </cell>
          <cell r="O859">
            <v>12000</v>
          </cell>
          <cell r="P859">
            <v>21510</v>
          </cell>
          <cell r="Q859">
            <v>14500</v>
          </cell>
          <cell r="R859">
            <v>20810</v>
          </cell>
          <cell r="S859">
            <v>15000</v>
          </cell>
          <cell r="T859">
            <v>21810</v>
          </cell>
        </row>
        <row r="860">
          <cell r="F860" t="str">
            <v>SS</v>
          </cell>
          <cell r="K860">
            <v>1500</v>
          </cell>
          <cell r="L860">
            <v>255</v>
          </cell>
          <cell r="M860">
            <v>0</v>
          </cell>
          <cell r="N860">
            <v>0</v>
          </cell>
          <cell r="O860">
            <v>7500</v>
          </cell>
          <cell r="P860">
            <v>1275</v>
          </cell>
          <cell r="Q860">
            <v>6500</v>
          </cell>
          <cell r="R860">
            <v>1105</v>
          </cell>
          <cell r="S860">
            <v>6500</v>
          </cell>
          <cell r="T860">
            <v>1105</v>
          </cell>
        </row>
        <row r="861">
          <cell r="F861" t="str">
            <v>SS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</row>
        <row r="862">
          <cell r="F862" t="str">
            <v>SS</v>
          </cell>
          <cell r="K862">
            <v>380000</v>
          </cell>
          <cell r="L862">
            <v>110200</v>
          </cell>
          <cell r="M862">
            <v>326800</v>
          </cell>
          <cell r="N862">
            <v>94772</v>
          </cell>
          <cell r="O862">
            <v>385000</v>
          </cell>
          <cell r="P862">
            <v>111649.99999999999</v>
          </cell>
          <cell r="Q862">
            <v>344000</v>
          </cell>
          <cell r="R862">
            <v>99760</v>
          </cell>
          <cell r="S862">
            <v>380000</v>
          </cell>
          <cell r="T862">
            <v>110199.99999999999</v>
          </cell>
        </row>
        <row r="863">
          <cell r="K863">
            <v>381500</v>
          </cell>
          <cell r="L863">
            <v>110455</v>
          </cell>
          <cell r="M863">
            <v>326800</v>
          </cell>
          <cell r="N863">
            <v>94772</v>
          </cell>
          <cell r="O863">
            <v>392500</v>
          </cell>
          <cell r="P863">
            <v>112924.99999999999</v>
          </cell>
          <cell r="Q863">
            <v>350500</v>
          </cell>
          <cell r="R863">
            <v>100865</v>
          </cell>
          <cell r="S863">
            <v>386500</v>
          </cell>
          <cell r="T863">
            <v>111304.99999999999</v>
          </cell>
        </row>
        <row r="864">
          <cell r="F864" t="str">
            <v>HT</v>
          </cell>
          <cell r="K864">
            <v>19800</v>
          </cell>
          <cell r="L864">
            <v>420750</v>
          </cell>
          <cell r="M864">
            <v>6998</v>
          </cell>
          <cell r="N864">
            <v>148707.5</v>
          </cell>
          <cell r="O864">
            <v>20000</v>
          </cell>
          <cell r="P864">
            <v>425000</v>
          </cell>
          <cell r="Q864">
            <v>15000</v>
          </cell>
          <cell r="R864">
            <v>318750</v>
          </cell>
          <cell r="S864">
            <v>15000</v>
          </cell>
          <cell r="T864">
            <v>318750</v>
          </cell>
        </row>
        <row r="865">
          <cell r="F865" t="str">
            <v>CT</v>
          </cell>
          <cell r="K865">
            <v>6400</v>
          </cell>
          <cell r="L865">
            <v>1516800</v>
          </cell>
          <cell r="M865">
            <v>7800</v>
          </cell>
          <cell r="N865">
            <v>1848600</v>
          </cell>
          <cell r="O865">
            <v>10000</v>
          </cell>
          <cell r="P865">
            <v>2370000</v>
          </cell>
          <cell r="Q865">
            <v>10000</v>
          </cell>
          <cell r="R865">
            <v>2370000</v>
          </cell>
          <cell r="S865">
            <v>10000</v>
          </cell>
          <cell r="T865">
            <v>2370000</v>
          </cell>
        </row>
        <row r="866">
          <cell r="F866" t="str">
            <v>SS</v>
          </cell>
          <cell r="K866">
            <v>9400</v>
          </cell>
          <cell r="L866">
            <v>34780</v>
          </cell>
          <cell r="M866">
            <v>9300</v>
          </cell>
          <cell r="N866">
            <v>34410</v>
          </cell>
          <cell r="O866">
            <v>9400</v>
          </cell>
          <cell r="P866">
            <v>34780</v>
          </cell>
          <cell r="Q866">
            <v>4200</v>
          </cell>
          <cell r="R866">
            <v>15540</v>
          </cell>
          <cell r="S866">
            <v>0</v>
          </cell>
          <cell r="T866">
            <v>0</v>
          </cell>
        </row>
        <row r="867">
          <cell r="F867" t="str">
            <v>HT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</row>
        <row r="868">
          <cell r="F868" t="str">
            <v>HT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7000</v>
          </cell>
          <cell r="R868">
            <v>80500</v>
          </cell>
          <cell r="S868">
            <v>7000</v>
          </cell>
          <cell r="T868">
            <v>80500</v>
          </cell>
        </row>
        <row r="869">
          <cell r="F869" t="str">
            <v>SS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10500</v>
          </cell>
          <cell r="R869">
            <v>9135</v>
          </cell>
          <cell r="S869">
            <v>13500</v>
          </cell>
          <cell r="T869">
            <v>11745</v>
          </cell>
        </row>
        <row r="870">
          <cell r="F870" t="str">
            <v>TT</v>
          </cell>
          <cell r="K870">
            <v>11000</v>
          </cell>
          <cell r="L870">
            <v>8800</v>
          </cell>
          <cell r="M870">
            <v>10700</v>
          </cell>
          <cell r="N870">
            <v>8560</v>
          </cell>
          <cell r="O870">
            <v>11000</v>
          </cell>
          <cell r="P870">
            <v>8800</v>
          </cell>
          <cell r="Q870">
            <v>11000</v>
          </cell>
          <cell r="R870">
            <v>8800</v>
          </cell>
          <cell r="S870">
            <v>11000</v>
          </cell>
          <cell r="T870">
            <v>8800</v>
          </cell>
        </row>
        <row r="871">
          <cell r="F871" t="str">
            <v>SS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</row>
        <row r="872">
          <cell r="F872" t="str">
            <v>SS</v>
          </cell>
          <cell r="K872">
            <v>8000</v>
          </cell>
          <cell r="L872">
            <v>13600</v>
          </cell>
          <cell r="M872">
            <v>7000</v>
          </cell>
          <cell r="N872">
            <v>11900</v>
          </cell>
          <cell r="O872">
            <v>7000</v>
          </cell>
          <cell r="P872">
            <v>11900</v>
          </cell>
          <cell r="Q872">
            <v>7000</v>
          </cell>
          <cell r="R872">
            <v>11900</v>
          </cell>
          <cell r="S872">
            <v>7000</v>
          </cell>
          <cell r="T872">
            <v>11900</v>
          </cell>
        </row>
        <row r="873">
          <cell r="F873" t="str">
            <v>SS</v>
          </cell>
          <cell r="K873">
            <v>9400</v>
          </cell>
          <cell r="L873">
            <v>80558</v>
          </cell>
          <cell r="M873">
            <v>9300</v>
          </cell>
          <cell r="N873">
            <v>79701</v>
          </cell>
          <cell r="O873">
            <v>10000</v>
          </cell>
          <cell r="P873">
            <v>85700</v>
          </cell>
          <cell r="Q873">
            <v>10000</v>
          </cell>
          <cell r="R873">
            <v>85700</v>
          </cell>
          <cell r="S873">
            <v>10000</v>
          </cell>
          <cell r="T873">
            <v>85700</v>
          </cell>
        </row>
        <row r="874">
          <cell r="K874">
            <v>64000</v>
          </cell>
          <cell r="L874">
            <v>2075288</v>
          </cell>
          <cell r="M874">
            <v>51098</v>
          </cell>
          <cell r="N874">
            <v>2131878.5</v>
          </cell>
          <cell r="O874">
            <v>67400</v>
          </cell>
          <cell r="P874">
            <v>2936180</v>
          </cell>
          <cell r="Q874">
            <v>74700</v>
          </cell>
          <cell r="R874">
            <v>2900325</v>
          </cell>
          <cell r="S874">
            <v>73500</v>
          </cell>
          <cell r="T874">
            <v>2887395</v>
          </cell>
        </row>
        <row r="875">
          <cell r="F875" t="str">
            <v>LS</v>
          </cell>
          <cell r="K875">
            <v>29952</v>
          </cell>
          <cell r="L875">
            <v>329472</v>
          </cell>
          <cell r="M875">
            <v>28800</v>
          </cell>
          <cell r="N875">
            <v>316800</v>
          </cell>
          <cell r="O875">
            <v>27072</v>
          </cell>
          <cell r="P875">
            <v>297792</v>
          </cell>
          <cell r="Q875">
            <v>32832</v>
          </cell>
          <cell r="R875">
            <v>361152</v>
          </cell>
          <cell r="S875">
            <v>32832</v>
          </cell>
          <cell r="T875">
            <v>361152</v>
          </cell>
        </row>
        <row r="876">
          <cell r="F876" t="str">
            <v>LS</v>
          </cell>
          <cell r="K876">
            <v>9408</v>
          </cell>
          <cell r="L876">
            <v>106686.72</v>
          </cell>
          <cell r="M876">
            <v>7104</v>
          </cell>
          <cell r="N876">
            <v>80559.360000000001</v>
          </cell>
          <cell r="O876">
            <v>7680</v>
          </cell>
          <cell r="P876">
            <v>87091.199999999997</v>
          </cell>
          <cell r="Q876">
            <v>8064</v>
          </cell>
          <cell r="R876">
            <v>91445.759999999995</v>
          </cell>
          <cell r="S876">
            <v>8064</v>
          </cell>
          <cell r="T876">
            <v>91445.759999999995</v>
          </cell>
        </row>
        <row r="877">
          <cell r="F877" t="str">
            <v>LS</v>
          </cell>
          <cell r="K877">
            <v>17472</v>
          </cell>
          <cell r="L877">
            <v>208266.23999999999</v>
          </cell>
          <cell r="M877">
            <v>15744</v>
          </cell>
          <cell r="N877">
            <v>187668.48000000001</v>
          </cell>
          <cell r="O877">
            <v>17856</v>
          </cell>
          <cell r="P877">
            <v>212843.51999999999</v>
          </cell>
          <cell r="Q877">
            <v>24960</v>
          </cell>
          <cell r="R877">
            <v>297523.20000000001</v>
          </cell>
          <cell r="S877">
            <v>24960</v>
          </cell>
          <cell r="T877">
            <v>297523.20000000001</v>
          </cell>
        </row>
        <row r="878">
          <cell r="F878" t="str">
            <v>LS</v>
          </cell>
          <cell r="K878">
            <v>5760</v>
          </cell>
          <cell r="L878">
            <v>67910.399999999994</v>
          </cell>
          <cell r="M878">
            <v>6400</v>
          </cell>
          <cell r="N878">
            <v>75456</v>
          </cell>
          <cell r="O878">
            <v>5120</v>
          </cell>
          <cell r="P878">
            <v>60364.799999999996</v>
          </cell>
          <cell r="Q878">
            <v>4480</v>
          </cell>
          <cell r="R878">
            <v>52819.199999999997</v>
          </cell>
          <cell r="S878">
            <v>4480</v>
          </cell>
          <cell r="T878">
            <v>52819.199999999997</v>
          </cell>
        </row>
        <row r="879">
          <cell r="F879" t="str">
            <v>LS</v>
          </cell>
          <cell r="K879">
            <v>10368</v>
          </cell>
          <cell r="L879">
            <v>233798.39999999999</v>
          </cell>
          <cell r="M879">
            <v>10368</v>
          </cell>
          <cell r="N879">
            <v>233798.39999999999</v>
          </cell>
          <cell r="O879">
            <v>10656</v>
          </cell>
          <cell r="P879">
            <v>240292.80000000002</v>
          </cell>
          <cell r="Q879">
            <v>11232</v>
          </cell>
          <cell r="R879">
            <v>253281.6</v>
          </cell>
          <cell r="S879">
            <v>11232</v>
          </cell>
          <cell r="T879">
            <v>253281.6</v>
          </cell>
        </row>
        <row r="880">
          <cell r="F880" t="str">
            <v>LS</v>
          </cell>
          <cell r="K880">
            <v>3888</v>
          </cell>
          <cell r="L880">
            <v>11430.72</v>
          </cell>
          <cell r="M880">
            <v>3888</v>
          </cell>
          <cell r="N880">
            <v>11430.72</v>
          </cell>
          <cell r="O880">
            <v>3996</v>
          </cell>
          <cell r="P880">
            <v>11748.24</v>
          </cell>
          <cell r="Q880">
            <v>4272</v>
          </cell>
          <cell r="R880">
            <v>12559.68</v>
          </cell>
          <cell r="S880">
            <v>4272</v>
          </cell>
          <cell r="T880">
            <v>12559.68</v>
          </cell>
        </row>
        <row r="881">
          <cell r="F881" t="str">
            <v>LS</v>
          </cell>
          <cell r="K881">
            <v>1296</v>
          </cell>
          <cell r="L881">
            <v>1399.68</v>
          </cell>
          <cell r="M881">
            <v>1296</v>
          </cell>
          <cell r="N881">
            <v>1399.68</v>
          </cell>
          <cell r="O881">
            <v>1332</v>
          </cell>
          <cell r="P881">
            <v>1438.5600000000002</v>
          </cell>
          <cell r="Q881">
            <v>1404</v>
          </cell>
          <cell r="R881">
            <v>1516.3200000000002</v>
          </cell>
          <cell r="S881">
            <v>1404</v>
          </cell>
          <cell r="T881">
            <v>1516.3200000000002</v>
          </cell>
        </row>
        <row r="882">
          <cell r="K882">
            <v>78144</v>
          </cell>
          <cell r="L882">
            <v>958964.16</v>
          </cell>
          <cell r="M882">
            <v>73600</v>
          </cell>
          <cell r="N882">
            <v>907112.64</v>
          </cell>
          <cell r="O882">
            <v>73712</v>
          </cell>
          <cell r="P882">
            <v>911571.12000000011</v>
          </cell>
          <cell r="Q882">
            <v>87244</v>
          </cell>
          <cell r="R882">
            <v>1070297.76</v>
          </cell>
          <cell r="S882">
            <v>87244</v>
          </cell>
          <cell r="T882">
            <v>1070297.76</v>
          </cell>
        </row>
        <row r="883">
          <cell r="F883" t="str">
            <v>FM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T883">
            <v>0</v>
          </cell>
        </row>
        <row r="884"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</row>
        <row r="885">
          <cell r="F885" t="str">
            <v>LS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</row>
        <row r="886">
          <cell r="F886" t="str">
            <v>LS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T886">
            <v>0</v>
          </cell>
        </row>
        <row r="887">
          <cell r="F887" t="str">
            <v>LS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T887">
            <v>0</v>
          </cell>
        </row>
        <row r="888">
          <cell r="F888" t="str">
            <v>LS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T888">
            <v>0</v>
          </cell>
        </row>
        <row r="889">
          <cell r="F889" t="str">
            <v>SS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T889">
            <v>0</v>
          </cell>
        </row>
        <row r="890">
          <cell r="F890" t="str">
            <v>SS</v>
          </cell>
          <cell r="K890">
            <v>3000</v>
          </cell>
          <cell r="L890">
            <v>3720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</row>
        <row r="891">
          <cell r="F891" t="str">
            <v>SS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</row>
        <row r="892">
          <cell r="F892" t="str">
            <v>SS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T892">
            <v>0</v>
          </cell>
        </row>
        <row r="893">
          <cell r="F893" t="str">
            <v>LS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T893">
            <v>0</v>
          </cell>
        </row>
        <row r="894">
          <cell r="F894" t="str">
            <v>SS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T894">
            <v>0</v>
          </cell>
        </row>
        <row r="895">
          <cell r="F895" t="str">
            <v>SS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T895">
            <v>0</v>
          </cell>
        </row>
        <row r="896">
          <cell r="F896" t="str">
            <v>SS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T896">
            <v>0</v>
          </cell>
        </row>
        <row r="897">
          <cell r="F897" t="str">
            <v>SS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T897">
            <v>0</v>
          </cell>
        </row>
        <row r="898">
          <cell r="F898" t="str">
            <v>SS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T898">
            <v>0</v>
          </cell>
        </row>
        <row r="899">
          <cell r="F899" t="str">
            <v>SS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</row>
        <row r="900">
          <cell r="K900">
            <v>3000</v>
          </cell>
          <cell r="L900">
            <v>3720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</row>
        <row r="901">
          <cell r="F901" t="str">
            <v>SS</v>
          </cell>
          <cell r="K901">
            <v>400</v>
          </cell>
          <cell r="L901">
            <v>8616</v>
          </cell>
          <cell r="M901">
            <v>480</v>
          </cell>
          <cell r="N901">
            <v>10339.199999999999</v>
          </cell>
          <cell r="O901">
            <v>550</v>
          </cell>
          <cell r="P901">
            <v>11847</v>
          </cell>
          <cell r="Q901">
            <v>600</v>
          </cell>
          <cell r="R901">
            <v>12924</v>
          </cell>
          <cell r="S901">
            <v>600</v>
          </cell>
          <cell r="T901">
            <v>12924</v>
          </cell>
        </row>
        <row r="902">
          <cell r="K902">
            <v>400</v>
          </cell>
          <cell r="L902">
            <v>8616</v>
          </cell>
          <cell r="M902">
            <v>480</v>
          </cell>
          <cell r="N902">
            <v>10339.199999999999</v>
          </cell>
          <cell r="O902">
            <v>550</v>
          </cell>
          <cell r="P902">
            <v>11847</v>
          </cell>
          <cell r="Q902">
            <v>600</v>
          </cell>
          <cell r="R902">
            <v>12924</v>
          </cell>
          <cell r="S902">
            <v>600</v>
          </cell>
          <cell r="T902">
            <v>12924</v>
          </cell>
        </row>
        <row r="903">
          <cell r="F903" t="str">
            <v>TT</v>
          </cell>
          <cell r="K903">
            <v>17000</v>
          </cell>
          <cell r="L903">
            <v>75650</v>
          </cell>
          <cell r="M903">
            <v>17200</v>
          </cell>
          <cell r="N903">
            <v>76540</v>
          </cell>
          <cell r="O903">
            <v>16800</v>
          </cell>
          <cell r="P903">
            <v>74760</v>
          </cell>
          <cell r="Q903">
            <v>16800</v>
          </cell>
          <cell r="R903">
            <v>74760</v>
          </cell>
          <cell r="S903">
            <v>16800</v>
          </cell>
          <cell r="T903">
            <v>74760</v>
          </cell>
        </row>
        <row r="904">
          <cell r="F904" t="str">
            <v>TT</v>
          </cell>
          <cell r="K904">
            <v>17000</v>
          </cell>
          <cell r="L904">
            <v>120190</v>
          </cell>
          <cell r="M904">
            <v>17200</v>
          </cell>
          <cell r="N904">
            <v>121604</v>
          </cell>
          <cell r="O904">
            <v>16800</v>
          </cell>
          <cell r="P904">
            <v>118776</v>
          </cell>
          <cell r="Q904">
            <v>16800</v>
          </cell>
          <cell r="R904">
            <v>118776</v>
          </cell>
          <cell r="S904">
            <v>16800</v>
          </cell>
          <cell r="T904">
            <v>118776</v>
          </cell>
        </row>
        <row r="905">
          <cell r="F905" t="str">
            <v>TT</v>
          </cell>
          <cell r="K905">
            <v>17000</v>
          </cell>
          <cell r="L905">
            <v>136000</v>
          </cell>
          <cell r="M905">
            <v>17200</v>
          </cell>
          <cell r="N905">
            <v>137600</v>
          </cell>
          <cell r="O905">
            <v>16800</v>
          </cell>
          <cell r="P905">
            <v>134400</v>
          </cell>
          <cell r="Q905">
            <v>16800</v>
          </cell>
          <cell r="R905">
            <v>134400</v>
          </cell>
          <cell r="S905">
            <v>16800</v>
          </cell>
          <cell r="T905">
            <v>134400</v>
          </cell>
        </row>
        <row r="906">
          <cell r="F906" t="str">
            <v>LS</v>
          </cell>
          <cell r="K906">
            <v>34000</v>
          </cell>
          <cell r="L906">
            <v>79560</v>
          </cell>
          <cell r="M906">
            <v>34400</v>
          </cell>
          <cell r="N906">
            <v>80496</v>
          </cell>
          <cell r="O906">
            <v>33600</v>
          </cell>
          <cell r="P906">
            <v>78624</v>
          </cell>
          <cell r="Q906">
            <v>33600</v>
          </cell>
          <cell r="R906">
            <v>78624</v>
          </cell>
          <cell r="S906">
            <v>33600</v>
          </cell>
          <cell r="T906">
            <v>78624</v>
          </cell>
        </row>
        <row r="907">
          <cell r="F907" t="str">
            <v>SS</v>
          </cell>
          <cell r="K907">
            <v>17000</v>
          </cell>
          <cell r="L907">
            <v>15300</v>
          </cell>
          <cell r="M907">
            <v>17200</v>
          </cell>
          <cell r="N907">
            <v>15480</v>
          </cell>
          <cell r="O907">
            <v>16800</v>
          </cell>
          <cell r="P907">
            <v>15120</v>
          </cell>
          <cell r="Q907">
            <v>16800</v>
          </cell>
          <cell r="R907">
            <v>15120</v>
          </cell>
          <cell r="S907">
            <v>16800</v>
          </cell>
          <cell r="T907">
            <v>15120</v>
          </cell>
        </row>
        <row r="908">
          <cell r="K908">
            <v>102000</v>
          </cell>
          <cell r="L908">
            <v>426700</v>
          </cell>
          <cell r="M908">
            <v>103200</v>
          </cell>
          <cell r="N908">
            <v>431720</v>
          </cell>
          <cell r="O908">
            <v>100800</v>
          </cell>
          <cell r="P908">
            <v>421680</v>
          </cell>
          <cell r="Q908">
            <v>100800</v>
          </cell>
          <cell r="R908">
            <v>421680</v>
          </cell>
          <cell r="S908">
            <v>100800</v>
          </cell>
          <cell r="T908">
            <v>421680</v>
          </cell>
        </row>
        <row r="909">
          <cell r="F909" t="str">
            <v>SS</v>
          </cell>
          <cell r="K909">
            <v>300</v>
          </cell>
          <cell r="L909">
            <v>825</v>
          </cell>
          <cell r="M909">
            <v>300</v>
          </cell>
          <cell r="N909">
            <v>825</v>
          </cell>
          <cell r="O909">
            <v>300</v>
          </cell>
          <cell r="P909">
            <v>825</v>
          </cell>
          <cell r="Q909">
            <v>300</v>
          </cell>
          <cell r="R909">
            <v>825</v>
          </cell>
          <cell r="S909">
            <v>300</v>
          </cell>
          <cell r="T909">
            <v>825</v>
          </cell>
        </row>
        <row r="910">
          <cell r="F910" t="str">
            <v>TT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T910">
            <v>0</v>
          </cell>
        </row>
        <row r="911">
          <cell r="F911" t="str">
            <v>LS</v>
          </cell>
          <cell r="K911">
            <v>2400</v>
          </cell>
          <cell r="L911">
            <v>23688</v>
          </cell>
          <cell r="M911">
            <v>2000</v>
          </cell>
          <cell r="N911">
            <v>19740</v>
          </cell>
          <cell r="O911">
            <v>2000</v>
          </cell>
          <cell r="P911">
            <v>19740</v>
          </cell>
          <cell r="Q911">
            <v>2000</v>
          </cell>
          <cell r="R911">
            <v>19740</v>
          </cell>
          <cell r="S911">
            <v>1800</v>
          </cell>
          <cell r="T911">
            <v>17766</v>
          </cell>
        </row>
        <row r="912">
          <cell r="F912" t="str">
            <v>LS</v>
          </cell>
          <cell r="K912">
            <v>11000</v>
          </cell>
          <cell r="L912">
            <v>29700</v>
          </cell>
          <cell r="M912">
            <v>11000</v>
          </cell>
          <cell r="N912">
            <v>29700.000000000004</v>
          </cell>
          <cell r="O912">
            <v>11000</v>
          </cell>
          <cell r="P912">
            <v>29700.000000000004</v>
          </cell>
          <cell r="Q912">
            <v>1100</v>
          </cell>
          <cell r="R912">
            <v>2970</v>
          </cell>
          <cell r="S912">
            <v>11000</v>
          </cell>
          <cell r="T912">
            <v>29700.000000000004</v>
          </cell>
        </row>
        <row r="913">
          <cell r="F913" t="str">
            <v>SS</v>
          </cell>
          <cell r="K913">
            <v>4700</v>
          </cell>
          <cell r="L913">
            <v>5499</v>
          </cell>
          <cell r="M913">
            <v>4700</v>
          </cell>
          <cell r="N913">
            <v>5499</v>
          </cell>
          <cell r="O913">
            <v>4200</v>
          </cell>
          <cell r="P913">
            <v>4914</v>
          </cell>
          <cell r="Q913">
            <v>4200</v>
          </cell>
          <cell r="R913">
            <v>4914</v>
          </cell>
          <cell r="S913">
            <v>4200</v>
          </cell>
          <cell r="T913">
            <v>4914</v>
          </cell>
        </row>
        <row r="914">
          <cell r="F914" t="str">
            <v>TT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T914">
            <v>0</v>
          </cell>
        </row>
        <row r="915">
          <cell r="F915" t="str">
            <v>SS</v>
          </cell>
          <cell r="K915">
            <v>3200</v>
          </cell>
          <cell r="L915">
            <v>9440</v>
          </cell>
          <cell r="M915">
            <v>4200</v>
          </cell>
          <cell r="N915">
            <v>12390</v>
          </cell>
          <cell r="O915">
            <v>6000</v>
          </cell>
          <cell r="P915">
            <v>17700</v>
          </cell>
          <cell r="Q915">
            <v>6000</v>
          </cell>
          <cell r="R915">
            <v>17700</v>
          </cell>
          <cell r="S915">
            <v>6000</v>
          </cell>
          <cell r="T915">
            <v>17700</v>
          </cell>
        </row>
        <row r="916">
          <cell r="F916" t="str">
            <v>TT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T916">
            <v>0</v>
          </cell>
        </row>
        <row r="917">
          <cell r="F917" t="str">
            <v>SS</v>
          </cell>
          <cell r="K917">
            <v>700</v>
          </cell>
          <cell r="L917">
            <v>3150</v>
          </cell>
          <cell r="M917">
            <v>700</v>
          </cell>
          <cell r="N917">
            <v>3150</v>
          </cell>
          <cell r="O917">
            <v>700</v>
          </cell>
          <cell r="P917">
            <v>3150</v>
          </cell>
          <cell r="Q917">
            <v>700</v>
          </cell>
          <cell r="R917">
            <v>3150</v>
          </cell>
          <cell r="S917">
            <v>500</v>
          </cell>
          <cell r="T917">
            <v>2250</v>
          </cell>
        </row>
        <row r="918">
          <cell r="F918" t="str">
            <v>LS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T918">
            <v>0</v>
          </cell>
        </row>
        <row r="919">
          <cell r="F919" t="str">
            <v>LS</v>
          </cell>
          <cell r="K919">
            <v>9500</v>
          </cell>
          <cell r="L919">
            <v>31730</v>
          </cell>
          <cell r="M919">
            <v>9500</v>
          </cell>
          <cell r="N919">
            <v>31730</v>
          </cell>
          <cell r="O919">
            <v>8000</v>
          </cell>
          <cell r="P919">
            <v>26720</v>
          </cell>
          <cell r="Q919">
            <v>8000</v>
          </cell>
          <cell r="R919">
            <v>26720</v>
          </cell>
          <cell r="S919">
            <v>7500</v>
          </cell>
          <cell r="T919">
            <v>25050</v>
          </cell>
        </row>
        <row r="920">
          <cell r="F920" t="str">
            <v>SS</v>
          </cell>
          <cell r="K920">
            <v>1500</v>
          </cell>
          <cell r="L920">
            <v>6300</v>
          </cell>
          <cell r="M920">
            <v>1500</v>
          </cell>
          <cell r="N920">
            <v>6300</v>
          </cell>
          <cell r="O920">
            <v>1300</v>
          </cell>
          <cell r="P920">
            <v>5460</v>
          </cell>
          <cell r="Q920">
            <v>1200</v>
          </cell>
          <cell r="R920">
            <v>5040</v>
          </cell>
          <cell r="S920">
            <v>1200</v>
          </cell>
          <cell r="T920">
            <v>5040</v>
          </cell>
        </row>
        <row r="921">
          <cell r="K921">
            <v>33300</v>
          </cell>
          <cell r="L921">
            <v>110332</v>
          </cell>
          <cell r="M921">
            <v>33900</v>
          </cell>
          <cell r="N921">
            <v>109334</v>
          </cell>
          <cell r="O921">
            <v>33500</v>
          </cell>
          <cell r="P921">
            <v>108209</v>
          </cell>
          <cell r="Q921">
            <v>23500</v>
          </cell>
          <cell r="R921">
            <v>81059</v>
          </cell>
          <cell r="S921">
            <v>32500</v>
          </cell>
          <cell r="T921">
            <v>103245</v>
          </cell>
        </row>
        <row r="922">
          <cell r="F922" t="str">
            <v>TT</v>
          </cell>
          <cell r="K922">
            <v>30000</v>
          </cell>
          <cell r="L922">
            <v>6900</v>
          </cell>
          <cell r="M922">
            <v>26040</v>
          </cell>
          <cell r="N922">
            <v>5989.2</v>
          </cell>
          <cell r="O922">
            <v>30000</v>
          </cell>
          <cell r="P922">
            <v>6900</v>
          </cell>
          <cell r="Q922">
            <v>30000</v>
          </cell>
          <cell r="R922">
            <v>6900</v>
          </cell>
          <cell r="S922">
            <v>30000</v>
          </cell>
          <cell r="T922">
            <v>6900</v>
          </cell>
        </row>
        <row r="923">
          <cell r="F923" t="str">
            <v>SS</v>
          </cell>
          <cell r="K923">
            <v>80000</v>
          </cell>
          <cell r="L923">
            <v>52800</v>
          </cell>
          <cell r="M923">
            <v>66000</v>
          </cell>
          <cell r="N923">
            <v>43560</v>
          </cell>
          <cell r="O923">
            <v>80000</v>
          </cell>
          <cell r="P923">
            <v>52800</v>
          </cell>
          <cell r="Q923">
            <v>80000</v>
          </cell>
          <cell r="R923">
            <v>52800</v>
          </cell>
          <cell r="S923">
            <v>80000</v>
          </cell>
          <cell r="T923">
            <v>52800</v>
          </cell>
        </row>
        <row r="924">
          <cell r="K924">
            <v>110000</v>
          </cell>
          <cell r="L924">
            <v>59700</v>
          </cell>
          <cell r="M924">
            <v>92040</v>
          </cell>
          <cell r="N924">
            <v>49549.2</v>
          </cell>
          <cell r="O924">
            <v>110000</v>
          </cell>
          <cell r="P924">
            <v>59700</v>
          </cell>
          <cell r="Q924">
            <v>110000</v>
          </cell>
          <cell r="R924">
            <v>59700</v>
          </cell>
          <cell r="S924">
            <v>110000</v>
          </cell>
          <cell r="T924">
            <v>59700</v>
          </cell>
        </row>
        <row r="925">
          <cell r="F925" t="str">
            <v>SS</v>
          </cell>
          <cell r="K925">
            <v>30000</v>
          </cell>
          <cell r="L925">
            <v>26700</v>
          </cell>
          <cell r="M925">
            <v>0</v>
          </cell>
          <cell r="N925">
            <v>0</v>
          </cell>
          <cell r="O925">
            <v>20000</v>
          </cell>
          <cell r="P925">
            <v>17800</v>
          </cell>
          <cell r="Q925">
            <v>20000</v>
          </cell>
          <cell r="R925">
            <v>17800</v>
          </cell>
          <cell r="S925">
            <v>20000</v>
          </cell>
          <cell r="T925">
            <v>17800</v>
          </cell>
        </row>
        <row r="926">
          <cell r="F926" t="str">
            <v>SS</v>
          </cell>
          <cell r="K926">
            <v>10000</v>
          </cell>
          <cell r="L926">
            <v>9600</v>
          </cell>
          <cell r="M926">
            <v>0</v>
          </cell>
          <cell r="N926">
            <v>0</v>
          </cell>
          <cell r="O926">
            <v>8000</v>
          </cell>
          <cell r="P926">
            <v>7680</v>
          </cell>
          <cell r="Q926">
            <v>10000</v>
          </cell>
          <cell r="R926">
            <v>9600</v>
          </cell>
          <cell r="S926">
            <v>5000</v>
          </cell>
          <cell r="T926">
            <v>4800</v>
          </cell>
        </row>
        <row r="927">
          <cell r="F927" t="str">
            <v>SS</v>
          </cell>
          <cell r="K927">
            <v>15000</v>
          </cell>
          <cell r="L927">
            <v>24750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10000</v>
          </cell>
          <cell r="R927">
            <v>16500</v>
          </cell>
          <cell r="S927">
            <v>0</v>
          </cell>
          <cell r="T927">
            <v>0</v>
          </cell>
        </row>
        <row r="928">
          <cell r="F928" t="str">
            <v>SS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</row>
        <row r="929">
          <cell r="F929" t="str">
            <v>SS</v>
          </cell>
          <cell r="K929">
            <v>30000</v>
          </cell>
          <cell r="L929">
            <v>31800</v>
          </cell>
          <cell r="M929">
            <v>30000</v>
          </cell>
          <cell r="N929">
            <v>31800</v>
          </cell>
          <cell r="O929">
            <v>30000</v>
          </cell>
          <cell r="P929">
            <v>31800</v>
          </cell>
          <cell r="Q929">
            <v>30000</v>
          </cell>
          <cell r="R929">
            <v>31800</v>
          </cell>
          <cell r="S929">
            <v>30000</v>
          </cell>
          <cell r="T929">
            <v>31800</v>
          </cell>
        </row>
        <row r="930">
          <cell r="K930">
            <v>85000</v>
          </cell>
          <cell r="L930">
            <v>92850</v>
          </cell>
          <cell r="M930">
            <v>30000</v>
          </cell>
          <cell r="N930">
            <v>31800</v>
          </cell>
          <cell r="O930">
            <v>58000</v>
          </cell>
          <cell r="P930">
            <v>57280</v>
          </cell>
          <cell r="Q930">
            <v>70000</v>
          </cell>
          <cell r="R930">
            <v>75700</v>
          </cell>
          <cell r="S930">
            <v>55000</v>
          </cell>
          <cell r="T930">
            <v>54400</v>
          </cell>
        </row>
        <row r="931">
          <cell r="F931" t="str">
            <v>TT</v>
          </cell>
          <cell r="K931">
            <v>10000</v>
          </cell>
          <cell r="L931">
            <v>19000</v>
          </cell>
          <cell r="M931">
            <v>8000</v>
          </cell>
          <cell r="N931">
            <v>15200</v>
          </cell>
          <cell r="O931">
            <v>10000</v>
          </cell>
          <cell r="P931">
            <v>19000</v>
          </cell>
          <cell r="Q931">
            <v>10000</v>
          </cell>
          <cell r="R931">
            <v>19000</v>
          </cell>
          <cell r="S931">
            <v>10000</v>
          </cell>
          <cell r="T931">
            <v>19000</v>
          </cell>
        </row>
        <row r="932">
          <cell r="K932">
            <v>10000</v>
          </cell>
          <cell r="L932">
            <v>19000</v>
          </cell>
          <cell r="M932">
            <v>8000</v>
          </cell>
          <cell r="N932">
            <v>15200</v>
          </cell>
          <cell r="O932">
            <v>10000</v>
          </cell>
          <cell r="P932">
            <v>19000</v>
          </cell>
          <cell r="Q932">
            <v>10000</v>
          </cell>
          <cell r="R932">
            <v>19000</v>
          </cell>
          <cell r="S932">
            <v>10000</v>
          </cell>
          <cell r="T932">
            <v>19000</v>
          </cell>
        </row>
        <row r="933">
          <cell r="F933" t="str">
            <v>LS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</row>
        <row r="934">
          <cell r="F934" t="str">
            <v>TT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</row>
        <row r="935">
          <cell r="F935" t="str">
            <v>ST</v>
          </cell>
          <cell r="K935">
            <v>28000</v>
          </cell>
          <cell r="L935">
            <v>1814400</v>
          </cell>
          <cell r="M935">
            <v>16000</v>
          </cell>
          <cell r="N935">
            <v>1036800</v>
          </cell>
          <cell r="O935">
            <v>13000</v>
          </cell>
          <cell r="P935">
            <v>842400</v>
          </cell>
          <cell r="Q935">
            <v>13000</v>
          </cell>
          <cell r="R935">
            <v>842400</v>
          </cell>
          <cell r="S935">
            <v>13000</v>
          </cell>
          <cell r="T935">
            <v>842400</v>
          </cell>
        </row>
        <row r="936">
          <cell r="F936" t="str">
            <v>ST</v>
          </cell>
          <cell r="K936">
            <v>28000</v>
          </cell>
          <cell r="L936">
            <v>1814400</v>
          </cell>
          <cell r="M936">
            <v>16000</v>
          </cell>
          <cell r="N936">
            <v>1036800</v>
          </cell>
          <cell r="O936">
            <v>13000</v>
          </cell>
          <cell r="P936">
            <v>842400</v>
          </cell>
          <cell r="Q936">
            <v>13000</v>
          </cell>
          <cell r="R936">
            <v>842400</v>
          </cell>
          <cell r="S936">
            <v>13000</v>
          </cell>
          <cell r="T936">
            <v>842400</v>
          </cell>
        </row>
        <row r="937">
          <cell r="F937" t="str">
            <v>ST</v>
          </cell>
          <cell r="K937">
            <v>700</v>
          </cell>
          <cell r="L937">
            <v>62860</v>
          </cell>
          <cell r="M937">
            <v>300</v>
          </cell>
          <cell r="N937">
            <v>26940</v>
          </cell>
          <cell r="O937">
            <v>480</v>
          </cell>
          <cell r="P937">
            <v>43104</v>
          </cell>
          <cell r="Q937">
            <v>400</v>
          </cell>
          <cell r="R937">
            <v>35920</v>
          </cell>
          <cell r="S937">
            <v>300</v>
          </cell>
          <cell r="T937">
            <v>26940</v>
          </cell>
        </row>
        <row r="938">
          <cell r="F938" t="str">
            <v>ST</v>
          </cell>
          <cell r="K938">
            <v>700</v>
          </cell>
          <cell r="L938">
            <v>62860</v>
          </cell>
          <cell r="M938">
            <v>300</v>
          </cell>
          <cell r="N938">
            <v>26940</v>
          </cell>
          <cell r="O938">
            <v>480</v>
          </cell>
          <cell r="P938">
            <v>43104</v>
          </cell>
          <cell r="Q938">
            <v>400</v>
          </cell>
          <cell r="R938">
            <v>35920</v>
          </cell>
          <cell r="S938">
            <v>300</v>
          </cell>
          <cell r="T938">
            <v>26940</v>
          </cell>
        </row>
        <row r="939">
          <cell r="F939" t="str">
            <v>FM</v>
          </cell>
          <cell r="K939">
            <v>400000</v>
          </cell>
          <cell r="L939">
            <v>200000</v>
          </cell>
          <cell r="M939">
            <v>400000</v>
          </cell>
          <cell r="N939">
            <v>200000</v>
          </cell>
          <cell r="O939">
            <v>400000</v>
          </cell>
          <cell r="P939">
            <v>200000</v>
          </cell>
          <cell r="Q939">
            <v>400000</v>
          </cell>
          <cell r="R939">
            <v>200000</v>
          </cell>
          <cell r="S939">
            <v>400000</v>
          </cell>
          <cell r="T939">
            <v>200000</v>
          </cell>
        </row>
        <row r="940">
          <cell r="F940" t="str">
            <v>TT</v>
          </cell>
          <cell r="K940">
            <v>400000</v>
          </cell>
          <cell r="L940">
            <v>200000</v>
          </cell>
          <cell r="M940">
            <v>400000</v>
          </cell>
          <cell r="N940">
            <v>200000</v>
          </cell>
          <cell r="O940">
            <v>400000</v>
          </cell>
          <cell r="P940">
            <v>200000</v>
          </cell>
          <cell r="Q940">
            <v>400000</v>
          </cell>
          <cell r="R940">
            <v>200000</v>
          </cell>
          <cell r="S940">
            <v>400000</v>
          </cell>
          <cell r="T940">
            <v>200000</v>
          </cell>
        </row>
        <row r="941">
          <cell r="F941" t="str">
            <v>TT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T941">
            <v>0</v>
          </cell>
        </row>
        <row r="942">
          <cell r="F942" t="str">
            <v>LS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T942">
            <v>0</v>
          </cell>
        </row>
        <row r="943">
          <cell r="K943">
            <v>857400</v>
          </cell>
          <cell r="L943">
            <v>4154520</v>
          </cell>
          <cell r="M943">
            <v>832600</v>
          </cell>
          <cell r="N943">
            <v>2527480</v>
          </cell>
          <cell r="O943">
            <v>826960</v>
          </cell>
          <cell r="P943">
            <v>2171008</v>
          </cell>
          <cell r="Q943">
            <v>826800</v>
          </cell>
          <cell r="R943">
            <v>2156640</v>
          </cell>
          <cell r="S943">
            <v>826600</v>
          </cell>
          <cell r="T943">
            <v>2138680</v>
          </cell>
        </row>
        <row r="944">
          <cell r="F944" t="str">
            <v>SS</v>
          </cell>
          <cell r="K944">
            <v>13000</v>
          </cell>
          <cell r="L944">
            <v>20020</v>
          </cell>
          <cell r="M944">
            <v>14000</v>
          </cell>
          <cell r="N944">
            <v>21560</v>
          </cell>
          <cell r="O944">
            <v>14000</v>
          </cell>
          <cell r="P944">
            <v>21560</v>
          </cell>
          <cell r="Q944">
            <v>15000</v>
          </cell>
          <cell r="R944">
            <v>23100</v>
          </cell>
          <cell r="S944">
            <v>15000</v>
          </cell>
          <cell r="T944">
            <v>23100</v>
          </cell>
        </row>
        <row r="945">
          <cell r="F945" t="str">
            <v>LS</v>
          </cell>
          <cell r="K945">
            <v>8500</v>
          </cell>
          <cell r="L945">
            <v>13600</v>
          </cell>
          <cell r="M945">
            <v>9000</v>
          </cell>
          <cell r="N945">
            <v>14400</v>
          </cell>
          <cell r="O945">
            <v>9700</v>
          </cell>
          <cell r="P945">
            <v>15520</v>
          </cell>
          <cell r="Q945">
            <v>10000</v>
          </cell>
          <cell r="R945">
            <v>16000</v>
          </cell>
          <cell r="S945">
            <v>10000</v>
          </cell>
          <cell r="T945">
            <v>16000</v>
          </cell>
        </row>
        <row r="946">
          <cell r="F946" t="str">
            <v>SS</v>
          </cell>
          <cell r="K946">
            <v>24000</v>
          </cell>
          <cell r="L946">
            <v>9360</v>
          </cell>
          <cell r="M946">
            <v>26000</v>
          </cell>
          <cell r="N946">
            <v>10140</v>
          </cell>
          <cell r="O946">
            <v>27000</v>
          </cell>
          <cell r="P946">
            <v>10530</v>
          </cell>
          <cell r="Q946">
            <v>27000</v>
          </cell>
          <cell r="R946">
            <v>10530</v>
          </cell>
          <cell r="S946">
            <v>29000</v>
          </cell>
          <cell r="T946">
            <v>11310</v>
          </cell>
        </row>
        <row r="947">
          <cell r="F947" t="str">
            <v>SS</v>
          </cell>
          <cell r="K947">
            <v>8600</v>
          </cell>
          <cell r="L947">
            <v>13760</v>
          </cell>
          <cell r="M947">
            <v>9000</v>
          </cell>
          <cell r="N947">
            <v>14400</v>
          </cell>
          <cell r="O947">
            <v>9200</v>
          </cell>
          <cell r="P947">
            <v>14720</v>
          </cell>
          <cell r="Q947">
            <v>9600</v>
          </cell>
          <cell r="R947">
            <v>15360</v>
          </cell>
          <cell r="S947">
            <v>9600</v>
          </cell>
          <cell r="T947">
            <v>15360</v>
          </cell>
        </row>
        <row r="948">
          <cell r="F948" t="str">
            <v>SS</v>
          </cell>
          <cell r="K948">
            <v>9500</v>
          </cell>
          <cell r="L948">
            <v>6650</v>
          </cell>
          <cell r="M948">
            <v>9500</v>
          </cell>
          <cell r="N948">
            <v>6650</v>
          </cell>
          <cell r="O948">
            <v>12000</v>
          </cell>
          <cell r="P948">
            <v>8400</v>
          </cell>
          <cell r="Q948">
            <v>12000</v>
          </cell>
          <cell r="R948">
            <v>8400</v>
          </cell>
          <cell r="S948">
            <v>0</v>
          </cell>
          <cell r="T948">
            <v>0</v>
          </cell>
        </row>
        <row r="949">
          <cell r="F949" t="str">
            <v>SS</v>
          </cell>
          <cell r="K949">
            <v>8600</v>
          </cell>
          <cell r="L949">
            <v>16770</v>
          </cell>
          <cell r="M949">
            <v>9000</v>
          </cell>
          <cell r="N949">
            <v>17550</v>
          </cell>
          <cell r="O949">
            <v>9200</v>
          </cell>
          <cell r="P949">
            <v>17940</v>
          </cell>
          <cell r="Q949">
            <v>9600</v>
          </cell>
          <cell r="R949">
            <v>18720</v>
          </cell>
          <cell r="S949">
            <v>9600</v>
          </cell>
          <cell r="T949">
            <v>18720</v>
          </cell>
        </row>
        <row r="950">
          <cell r="F950" t="str">
            <v>SS</v>
          </cell>
          <cell r="K950">
            <v>13000</v>
          </cell>
          <cell r="L950">
            <v>26650</v>
          </cell>
          <cell r="M950">
            <v>15000</v>
          </cell>
          <cell r="N950">
            <v>30749.999999999996</v>
          </cell>
          <cell r="O950">
            <v>15000</v>
          </cell>
          <cell r="P950">
            <v>30749.999999999996</v>
          </cell>
          <cell r="Q950">
            <v>15000</v>
          </cell>
          <cell r="R950">
            <v>30749.999999999996</v>
          </cell>
          <cell r="S950">
            <v>15000</v>
          </cell>
          <cell r="T950">
            <v>30749.999999999996</v>
          </cell>
        </row>
        <row r="951">
          <cell r="K951">
            <v>85200</v>
          </cell>
          <cell r="L951">
            <v>106810</v>
          </cell>
          <cell r="M951">
            <v>91500</v>
          </cell>
          <cell r="N951">
            <v>115450</v>
          </cell>
          <cell r="O951">
            <v>96100</v>
          </cell>
          <cell r="P951">
            <v>119420</v>
          </cell>
          <cell r="Q951">
            <v>98200</v>
          </cell>
          <cell r="R951">
            <v>122860</v>
          </cell>
          <cell r="S951">
            <v>88200</v>
          </cell>
          <cell r="T951">
            <v>115240</v>
          </cell>
        </row>
        <row r="952">
          <cell r="F952" t="str">
            <v>LS</v>
          </cell>
          <cell r="K952">
            <v>2500</v>
          </cell>
          <cell r="L952">
            <v>4050</v>
          </cell>
          <cell r="M952">
            <v>1000</v>
          </cell>
          <cell r="N952">
            <v>1620</v>
          </cell>
          <cell r="O952">
            <v>2000</v>
          </cell>
          <cell r="P952">
            <v>3240</v>
          </cell>
          <cell r="Q952">
            <v>2000</v>
          </cell>
          <cell r="R952">
            <v>3240</v>
          </cell>
          <cell r="S952">
            <v>2000</v>
          </cell>
          <cell r="T952">
            <v>3240</v>
          </cell>
        </row>
        <row r="953">
          <cell r="F953" t="str">
            <v>LS</v>
          </cell>
          <cell r="K953">
            <v>2000</v>
          </cell>
          <cell r="L953">
            <v>3240</v>
          </cell>
          <cell r="M953">
            <v>1000</v>
          </cell>
          <cell r="N953">
            <v>1620</v>
          </cell>
          <cell r="O953">
            <v>2000</v>
          </cell>
          <cell r="P953">
            <v>3240</v>
          </cell>
          <cell r="Q953">
            <v>2000</v>
          </cell>
          <cell r="R953">
            <v>3240</v>
          </cell>
          <cell r="S953">
            <v>2000</v>
          </cell>
          <cell r="T953">
            <v>3240</v>
          </cell>
        </row>
        <row r="954">
          <cell r="F954" t="str">
            <v>LS</v>
          </cell>
          <cell r="K954">
            <v>1000</v>
          </cell>
          <cell r="L954">
            <v>1620</v>
          </cell>
          <cell r="M954">
            <v>1000</v>
          </cell>
          <cell r="N954">
            <v>1620</v>
          </cell>
          <cell r="O954">
            <v>1000</v>
          </cell>
          <cell r="P954">
            <v>1620</v>
          </cell>
          <cell r="Q954">
            <v>1000</v>
          </cell>
          <cell r="R954">
            <v>1620</v>
          </cell>
          <cell r="S954">
            <v>1000</v>
          </cell>
          <cell r="T954">
            <v>1620</v>
          </cell>
        </row>
        <row r="955">
          <cell r="F955" t="str">
            <v>LS</v>
          </cell>
          <cell r="K955">
            <v>500</v>
          </cell>
          <cell r="L955">
            <v>810</v>
          </cell>
          <cell r="M955">
            <v>1000</v>
          </cell>
          <cell r="N955">
            <v>1620</v>
          </cell>
          <cell r="O955">
            <v>500</v>
          </cell>
          <cell r="P955">
            <v>810</v>
          </cell>
          <cell r="Q955">
            <v>1000</v>
          </cell>
          <cell r="R955">
            <v>1620</v>
          </cell>
          <cell r="S955">
            <v>500</v>
          </cell>
          <cell r="T955">
            <v>810</v>
          </cell>
        </row>
        <row r="956">
          <cell r="F956" t="str">
            <v>LS</v>
          </cell>
          <cell r="K956">
            <v>1000</v>
          </cell>
          <cell r="L956">
            <v>1620</v>
          </cell>
          <cell r="M956">
            <v>500</v>
          </cell>
          <cell r="N956">
            <v>810</v>
          </cell>
          <cell r="O956">
            <v>1000</v>
          </cell>
          <cell r="P956">
            <v>1620</v>
          </cell>
          <cell r="Q956">
            <v>1000</v>
          </cell>
          <cell r="R956">
            <v>1620</v>
          </cell>
          <cell r="S956">
            <v>1000</v>
          </cell>
          <cell r="T956">
            <v>1620</v>
          </cell>
        </row>
        <row r="957">
          <cell r="F957" t="str">
            <v>LS</v>
          </cell>
          <cell r="K957">
            <v>1000</v>
          </cell>
          <cell r="L957">
            <v>1620</v>
          </cell>
          <cell r="M957">
            <v>0</v>
          </cell>
          <cell r="N957">
            <v>0</v>
          </cell>
          <cell r="O957">
            <v>1000</v>
          </cell>
          <cell r="P957">
            <v>1620</v>
          </cell>
          <cell r="Q957">
            <v>1000</v>
          </cell>
          <cell r="R957">
            <v>1620</v>
          </cell>
          <cell r="S957">
            <v>1000</v>
          </cell>
          <cell r="T957">
            <v>1620</v>
          </cell>
        </row>
        <row r="958">
          <cell r="F958" t="str">
            <v>SS</v>
          </cell>
          <cell r="K958">
            <v>4000</v>
          </cell>
          <cell r="L958">
            <v>1800</v>
          </cell>
          <cell r="M958">
            <v>3500</v>
          </cell>
          <cell r="N958">
            <v>1575</v>
          </cell>
          <cell r="O958">
            <v>4000</v>
          </cell>
          <cell r="P958">
            <v>1800</v>
          </cell>
          <cell r="Q958">
            <v>4000</v>
          </cell>
          <cell r="R958">
            <v>1800</v>
          </cell>
          <cell r="S958">
            <v>4000</v>
          </cell>
          <cell r="T958">
            <v>1800</v>
          </cell>
        </row>
        <row r="959">
          <cell r="F959" t="str">
            <v>SS</v>
          </cell>
          <cell r="K959">
            <v>12000</v>
          </cell>
          <cell r="L959">
            <v>4320</v>
          </cell>
          <cell r="M959">
            <v>7000</v>
          </cell>
          <cell r="N959">
            <v>2520</v>
          </cell>
          <cell r="O959">
            <v>10000</v>
          </cell>
          <cell r="P959">
            <v>3600</v>
          </cell>
          <cell r="Q959">
            <v>10000</v>
          </cell>
          <cell r="R959">
            <v>3600</v>
          </cell>
          <cell r="S959">
            <v>10000</v>
          </cell>
          <cell r="T959">
            <v>3600</v>
          </cell>
        </row>
        <row r="960">
          <cell r="F960" t="str">
            <v>LS</v>
          </cell>
          <cell r="K960">
            <v>5500</v>
          </cell>
          <cell r="L960">
            <v>8910</v>
          </cell>
          <cell r="M960">
            <v>6000</v>
          </cell>
          <cell r="N960">
            <v>9720</v>
          </cell>
          <cell r="O960">
            <v>6000</v>
          </cell>
          <cell r="P960">
            <v>9720</v>
          </cell>
          <cell r="Q960">
            <v>6000</v>
          </cell>
          <cell r="R960">
            <v>9720</v>
          </cell>
          <cell r="S960">
            <v>6000</v>
          </cell>
          <cell r="T960">
            <v>9720</v>
          </cell>
        </row>
        <row r="961">
          <cell r="F961" t="str">
            <v>LS</v>
          </cell>
          <cell r="K961">
            <v>1000</v>
          </cell>
          <cell r="L961">
            <v>2480</v>
          </cell>
          <cell r="M961">
            <v>1500</v>
          </cell>
          <cell r="N961">
            <v>3720</v>
          </cell>
          <cell r="O961">
            <v>1500</v>
          </cell>
          <cell r="P961">
            <v>3720</v>
          </cell>
          <cell r="Q961">
            <v>1500</v>
          </cell>
          <cell r="R961">
            <v>3720</v>
          </cell>
          <cell r="S961">
            <v>1500</v>
          </cell>
          <cell r="T961">
            <v>3720</v>
          </cell>
        </row>
        <row r="962">
          <cell r="F962" t="str">
            <v>LS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</row>
        <row r="963">
          <cell r="F963" t="str">
            <v>LS</v>
          </cell>
          <cell r="K963">
            <v>2500</v>
          </cell>
          <cell r="L963">
            <v>5075</v>
          </cell>
          <cell r="M963">
            <v>1000</v>
          </cell>
          <cell r="N963">
            <v>2029.9999999999998</v>
          </cell>
          <cell r="O963">
            <v>2000</v>
          </cell>
          <cell r="P963">
            <v>4059.9999999999995</v>
          </cell>
          <cell r="Q963">
            <v>2000</v>
          </cell>
          <cell r="R963">
            <v>4059.9999999999995</v>
          </cell>
          <cell r="S963">
            <v>2000</v>
          </cell>
          <cell r="T963">
            <v>4059.9999999999995</v>
          </cell>
        </row>
        <row r="964">
          <cell r="F964" t="str">
            <v>LS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</row>
        <row r="965">
          <cell r="F965" t="str">
            <v>LS</v>
          </cell>
          <cell r="K965">
            <v>3000</v>
          </cell>
          <cell r="L965">
            <v>6750</v>
          </cell>
          <cell r="M965">
            <v>1000</v>
          </cell>
          <cell r="N965">
            <v>2250</v>
          </cell>
          <cell r="O965">
            <v>3000</v>
          </cell>
          <cell r="P965">
            <v>6750</v>
          </cell>
          <cell r="Q965">
            <v>3000</v>
          </cell>
          <cell r="R965">
            <v>6750</v>
          </cell>
          <cell r="S965">
            <v>3000</v>
          </cell>
          <cell r="T965">
            <v>6750</v>
          </cell>
        </row>
        <row r="966">
          <cell r="F966" t="str">
            <v>SS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</row>
        <row r="967">
          <cell r="F967" t="str">
            <v>LS</v>
          </cell>
          <cell r="K967">
            <v>1000</v>
          </cell>
          <cell r="L967">
            <v>2700</v>
          </cell>
          <cell r="M967">
            <v>2000</v>
          </cell>
          <cell r="N967">
            <v>5400</v>
          </cell>
          <cell r="O967">
            <v>2000</v>
          </cell>
          <cell r="P967">
            <v>5400</v>
          </cell>
          <cell r="Q967">
            <v>2000</v>
          </cell>
          <cell r="R967">
            <v>5400</v>
          </cell>
          <cell r="S967">
            <v>2000</v>
          </cell>
          <cell r="T967">
            <v>5400</v>
          </cell>
        </row>
        <row r="968">
          <cell r="F968" t="str">
            <v>LS</v>
          </cell>
          <cell r="K968">
            <v>4000</v>
          </cell>
          <cell r="L968">
            <v>7760</v>
          </cell>
          <cell r="M968">
            <v>2500</v>
          </cell>
          <cell r="N968">
            <v>4850</v>
          </cell>
          <cell r="O968">
            <v>4000</v>
          </cell>
          <cell r="P968">
            <v>7760</v>
          </cell>
          <cell r="Q968">
            <v>4000</v>
          </cell>
          <cell r="R968">
            <v>7760</v>
          </cell>
          <cell r="S968">
            <v>4000</v>
          </cell>
          <cell r="T968">
            <v>7760</v>
          </cell>
        </row>
        <row r="969">
          <cell r="F969" t="str">
            <v>LS</v>
          </cell>
          <cell r="K969">
            <v>1000</v>
          </cell>
          <cell r="L969">
            <v>5410</v>
          </cell>
          <cell r="M969">
            <v>2000</v>
          </cell>
          <cell r="N969">
            <v>10820</v>
          </cell>
          <cell r="O969">
            <v>2000</v>
          </cell>
          <cell r="P969">
            <v>10820</v>
          </cell>
          <cell r="Q969">
            <v>1000</v>
          </cell>
          <cell r="R969">
            <v>5410</v>
          </cell>
          <cell r="S969">
            <v>1000</v>
          </cell>
          <cell r="T969">
            <v>5410</v>
          </cell>
        </row>
        <row r="970">
          <cell r="F970" t="str">
            <v>SS</v>
          </cell>
          <cell r="K970">
            <v>2500</v>
          </cell>
          <cell r="L970">
            <v>2250</v>
          </cell>
          <cell r="M970">
            <v>2500</v>
          </cell>
          <cell r="N970">
            <v>2250</v>
          </cell>
          <cell r="O970">
            <v>2500</v>
          </cell>
          <cell r="P970">
            <v>2250</v>
          </cell>
          <cell r="Q970">
            <v>2500</v>
          </cell>
          <cell r="R970">
            <v>2250</v>
          </cell>
          <cell r="S970">
            <v>2500</v>
          </cell>
          <cell r="T970">
            <v>2250</v>
          </cell>
        </row>
        <row r="971">
          <cell r="F971" t="str">
            <v>LS</v>
          </cell>
          <cell r="K971">
            <v>2000</v>
          </cell>
          <cell r="L971">
            <v>9200</v>
          </cell>
          <cell r="M971">
            <v>2500</v>
          </cell>
          <cell r="N971">
            <v>11500</v>
          </cell>
          <cell r="O971">
            <v>2500</v>
          </cell>
          <cell r="P971">
            <v>11500</v>
          </cell>
          <cell r="Q971">
            <v>2500</v>
          </cell>
          <cell r="R971">
            <v>11500</v>
          </cell>
          <cell r="S971">
            <v>2500</v>
          </cell>
          <cell r="T971">
            <v>11500</v>
          </cell>
        </row>
        <row r="972">
          <cell r="F972" t="str">
            <v>LS</v>
          </cell>
          <cell r="K972">
            <v>1000</v>
          </cell>
          <cell r="L972">
            <v>4000</v>
          </cell>
          <cell r="M972">
            <v>500</v>
          </cell>
          <cell r="N972">
            <v>2000</v>
          </cell>
          <cell r="O972">
            <v>1000</v>
          </cell>
          <cell r="P972">
            <v>4000</v>
          </cell>
          <cell r="Q972">
            <v>500</v>
          </cell>
          <cell r="R972">
            <v>2000</v>
          </cell>
          <cell r="S972">
            <v>1000</v>
          </cell>
          <cell r="T972">
            <v>4000</v>
          </cell>
        </row>
        <row r="973">
          <cell r="K973">
            <v>47500</v>
          </cell>
          <cell r="L973">
            <v>73615</v>
          </cell>
          <cell r="M973">
            <v>36500</v>
          </cell>
          <cell r="N973">
            <v>65925</v>
          </cell>
          <cell r="O973">
            <v>48000</v>
          </cell>
          <cell r="P973">
            <v>83530</v>
          </cell>
          <cell r="Q973">
            <v>47000</v>
          </cell>
          <cell r="R973">
            <v>76930</v>
          </cell>
          <cell r="S973">
            <v>47000</v>
          </cell>
          <cell r="T973">
            <v>78120</v>
          </cell>
        </row>
        <row r="974">
          <cell r="F974" t="str">
            <v>LS</v>
          </cell>
          <cell r="K974">
            <v>10000</v>
          </cell>
          <cell r="L974">
            <v>4700</v>
          </cell>
          <cell r="M974">
            <v>0</v>
          </cell>
          <cell r="N974">
            <v>0</v>
          </cell>
          <cell r="O974">
            <v>10000</v>
          </cell>
          <cell r="P974">
            <v>4700</v>
          </cell>
          <cell r="Q974">
            <v>10000</v>
          </cell>
          <cell r="R974">
            <v>4700</v>
          </cell>
          <cell r="S974">
            <v>0</v>
          </cell>
          <cell r="T974">
            <v>0</v>
          </cell>
        </row>
        <row r="975">
          <cell r="F975" t="str">
            <v>SS</v>
          </cell>
          <cell r="K975">
            <v>50000</v>
          </cell>
          <cell r="L975">
            <v>30000</v>
          </cell>
          <cell r="M975">
            <v>50000</v>
          </cell>
          <cell r="N975">
            <v>30000</v>
          </cell>
          <cell r="O975">
            <v>50000</v>
          </cell>
          <cell r="P975">
            <v>30000</v>
          </cell>
          <cell r="Q975">
            <v>50000</v>
          </cell>
          <cell r="R975">
            <v>30000</v>
          </cell>
          <cell r="S975">
            <v>50000</v>
          </cell>
          <cell r="T975">
            <v>30000</v>
          </cell>
        </row>
        <row r="976">
          <cell r="K976">
            <v>60000</v>
          </cell>
          <cell r="L976">
            <v>34700</v>
          </cell>
          <cell r="M976">
            <v>50000</v>
          </cell>
          <cell r="N976">
            <v>30000</v>
          </cell>
          <cell r="O976">
            <v>60000</v>
          </cell>
          <cell r="P976">
            <v>34700</v>
          </cell>
          <cell r="Q976">
            <v>60000</v>
          </cell>
          <cell r="R976">
            <v>34700</v>
          </cell>
          <cell r="S976">
            <v>50000</v>
          </cell>
          <cell r="T976">
            <v>30000</v>
          </cell>
        </row>
        <row r="977">
          <cell r="F977" t="str">
            <v>SS</v>
          </cell>
          <cell r="K977">
            <v>20000</v>
          </cell>
          <cell r="L977">
            <v>9000</v>
          </cell>
          <cell r="M977">
            <v>16000</v>
          </cell>
          <cell r="N977">
            <v>7200</v>
          </cell>
          <cell r="O977">
            <v>16000</v>
          </cell>
          <cell r="P977">
            <v>7200</v>
          </cell>
          <cell r="Q977">
            <v>16000</v>
          </cell>
          <cell r="R977">
            <v>7200</v>
          </cell>
          <cell r="S977">
            <v>16000</v>
          </cell>
          <cell r="T977">
            <v>7200</v>
          </cell>
        </row>
        <row r="978">
          <cell r="F978" t="str">
            <v>SS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</row>
        <row r="979">
          <cell r="F979" t="str">
            <v>SS</v>
          </cell>
          <cell r="K979">
            <v>30000</v>
          </cell>
          <cell r="L979">
            <v>45000</v>
          </cell>
          <cell r="M979">
            <v>27000</v>
          </cell>
          <cell r="N979">
            <v>40500</v>
          </cell>
          <cell r="O979">
            <v>16500</v>
          </cell>
          <cell r="P979">
            <v>24750</v>
          </cell>
          <cell r="Q979">
            <v>16500</v>
          </cell>
          <cell r="R979">
            <v>24750</v>
          </cell>
          <cell r="S979">
            <v>16500</v>
          </cell>
          <cell r="T979">
            <v>24750</v>
          </cell>
        </row>
        <row r="980">
          <cell r="F980" t="str">
            <v>LS</v>
          </cell>
          <cell r="K980">
            <v>30000</v>
          </cell>
          <cell r="L980">
            <v>57000</v>
          </cell>
          <cell r="M980">
            <v>23000</v>
          </cell>
          <cell r="N980">
            <v>43700</v>
          </cell>
          <cell r="O980">
            <v>20500</v>
          </cell>
          <cell r="P980">
            <v>38950</v>
          </cell>
          <cell r="Q980">
            <v>20500</v>
          </cell>
          <cell r="R980">
            <v>38950</v>
          </cell>
          <cell r="S980">
            <v>20500</v>
          </cell>
          <cell r="T980">
            <v>38950</v>
          </cell>
        </row>
        <row r="981">
          <cell r="F981" t="str">
            <v>SS</v>
          </cell>
          <cell r="K981">
            <v>20000</v>
          </cell>
          <cell r="L981">
            <v>9000</v>
          </cell>
          <cell r="M981">
            <v>16000</v>
          </cell>
          <cell r="N981">
            <v>7200</v>
          </cell>
          <cell r="O981">
            <v>16000</v>
          </cell>
          <cell r="P981">
            <v>7200</v>
          </cell>
          <cell r="Q981">
            <v>16000</v>
          </cell>
          <cell r="R981">
            <v>7200</v>
          </cell>
          <cell r="S981">
            <v>16000</v>
          </cell>
          <cell r="T981">
            <v>7200</v>
          </cell>
        </row>
        <row r="982">
          <cell r="F982" t="str">
            <v>SS</v>
          </cell>
          <cell r="K982">
            <v>32000</v>
          </cell>
          <cell r="L982">
            <v>60800</v>
          </cell>
          <cell r="M982">
            <v>32000</v>
          </cell>
          <cell r="N982">
            <v>60800</v>
          </cell>
          <cell r="O982">
            <v>32000</v>
          </cell>
          <cell r="P982">
            <v>60800</v>
          </cell>
          <cell r="Q982">
            <v>32000</v>
          </cell>
          <cell r="R982">
            <v>60800</v>
          </cell>
          <cell r="S982">
            <v>32000</v>
          </cell>
          <cell r="T982">
            <v>60800</v>
          </cell>
        </row>
        <row r="983">
          <cell r="F983" t="str">
            <v>SS</v>
          </cell>
          <cell r="K983">
            <v>42000</v>
          </cell>
          <cell r="L983">
            <v>31500</v>
          </cell>
          <cell r="M983">
            <v>42000</v>
          </cell>
          <cell r="N983">
            <v>31500</v>
          </cell>
          <cell r="O983">
            <v>42000</v>
          </cell>
          <cell r="P983">
            <v>31500</v>
          </cell>
          <cell r="Q983">
            <v>42000</v>
          </cell>
          <cell r="R983">
            <v>31500</v>
          </cell>
          <cell r="S983">
            <v>42000</v>
          </cell>
          <cell r="T983">
            <v>31500</v>
          </cell>
        </row>
        <row r="984">
          <cell r="F984" t="str">
            <v>SS</v>
          </cell>
          <cell r="K984">
            <v>80000</v>
          </cell>
          <cell r="L984">
            <v>38400</v>
          </cell>
          <cell r="M984">
            <v>80000</v>
          </cell>
          <cell r="N984">
            <v>38400</v>
          </cell>
          <cell r="O984">
            <v>80000</v>
          </cell>
          <cell r="P984">
            <v>38400</v>
          </cell>
          <cell r="Q984">
            <v>80000</v>
          </cell>
          <cell r="R984">
            <v>38400</v>
          </cell>
          <cell r="S984">
            <v>80000</v>
          </cell>
          <cell r="T984">
            <v>38400</v>
          </cell>
        </row>
        <row r="985">
          <cell r="F985" t="str">
            <v>SS</v>
          </cell>
          <cell r="K985">
            <v>80000</v>
          </cell>
          <cell r="L985">
            <v>32000</v>
          </cell>
          <cell r="M985">
            <v>80000</v>
          </cell>
          <cell r="N985">
            <v>32000</v>
          </cell>
          <cell r="O985">
            <v>80000</v>
          </cell>
          <cell r="P985">
            <v>32000</v>
          </cell>
          <cell r="Q985">
            <v>80000</v>
          </cell>
          <cell r="R985">
            <v>32000</v>
          </cell>
          <cell r="S985">
            <v>80000</v>
          </cell>
          <cell r="T985">
            <v>32000</v>
          </cell>
        </row>
        <row r="986">
          <cell r="K986">
            <v>334000</v>
          </cell>
          <cell r="L986">
            <v>282700</v>
          </cell>
          <cell r="M986">
            <v>316000</v>
          </cell>
          <cell r="N986">
            <v>261300</v>
          </cell>
          <cell r="O986">
            <v>303000</v>
          </cell>
          <cell r="P986">
            <v>240800</v>
          </cell>
          <cell r="Q986">
            <v>303000</v>
          </cell>
          <cell r="R986">
            <v>240800</v>
          </cell>
          <cell r="S986">
            <v>303000</v>
          </cell>
          <cell r="T986">
            <v>240800</v>
          </cell>
        </row>
        <row r="987">
          <cell r="F987" t="str">
            <v>FS</v>
          </cell>
          <cell r="K987">
            <v>50000</v>
          </cell>
          <cell r="L987">
            <v>6500</v>
          </cell>
          <cell r="M987">
            <v>10000</v>
          </cell>
          <cell r="N987">
            <v>1300</v>
          </cell>
          <cell r="O987">
            <v>20000</v>
          </cell>
          <cell r="P987">
            <v>2600</v>
          </cell>
          <cell r="Q987">
            <v>20000</v>
          </cell>
          <cell r="R987">
            <v>2600</v>
          </cell>
          <cell r="S987">
            <v>20000</v>
          </cell>
          <cell r="T987">
            <v>2600</v>
          </cell>
        </row>
        <row r="988">
          <cell r="F988" t="str">
            <v>FS</v>
          </cell>
          <cell r="K988">
            <v>50000</v>
          </cell>
          <cell r="L988">
            <v>7000</v>
          </cell>
          <cell r="M988">
            <v>15000</v>
          </cell>
          <cell r="N988">
            <v>2100</v>
          </cell>
          <cell r="O988">
            <v>30000</v>
          </cell>
          <cell r="P988">
            <v>4200</v>
          </cell>
          <cell r="Q988">
            <v>30000</v>
          </cell>
          <cell r="R988">
            <v>4200</v>
          </cell>
          <cell r="S988">
            <v>20000</v>
          </cell>
          <cell r="T988">
            <v>2800.0000000000005</v>
          </cell>
        </row>
        <row r="989">
          <cell r="F989" t="str">
            <v>FS</v>
          </cell>
          <cell r="K989">
            <v>50000</v>
          </cell>
          <cell r="L989">
            <v>13000</v>
          </cell>
          <cell r="M989">
            <v>25000</v>
          </cell>
          <cell r="N989">
            <v>6500</v>
          </cell>
          <cell r="O989">
            <v>30000</v>
          </cell>
          <cell r="P989">
            <v>7800</v>
          </cell>
          <cell r="Q989">
            <v>30000</v>
          </cell>
          <cell r="R989">
            <v>7800</v>
          </cell>
          <cell r="S989">
            <v>30000</v>
          </cell>
          <cell r="T989">
            <v>7800</v>
          </cell>
        </row>
        <row r="990">
          <cell r="F990" t="str">
            <v>FS</v>
          </cell>
          <cell r="K990">
            <v>50000</v>
          </cell>
          <cell r="L990">
            <v>12500</v>
          </cell>
          <cell r="M990">
            <v>0</v>
          </cell>
          <cell r="N990">
            <v>0</v>
          </cell>
          <cell r="O990">
            <v>50000</v>
          </cell>
          <cell r="P990">
            <v>12500</v>
          </cell>
          <cell r="Q990">
            <v>50000</v>
          </cell>
          <cell r="R990">
            <v>12500</v>
          </cell>
          <cell r="S990">
            <v>30000</v>
          </cell>
          <cell r="T990">
            <v>7500</v>
          </cell>
        </row>
        <row r="991">
          <cell r="F991" t="str">
            <v>FS</v>
          </cell>
          <cell r="K991">
            <v>600000</v>
          </cell>
          <cell r="L991">
            <v>78000</v>
          </cell>
          <cell r="M991">
            <v>0</v>
          </cell>
          <cell r="N991">
            <v>0</v>
          </cell>
          <cell r="O991">
            <v>300000</v>
          </cell>
          <cell r="P991">
            <v>39000</v>
          </cell>
          <cell r="Q991">
            <v>300000</v>
          </cell>
          <cell r="R991">
            <v>39000</v>
          </cell>
          <cell r="S991">
            <v>300000</v>
          </cell>
          <cell r="T991">
            <v>39000</v>
          </cell>
        </row>
        <row r="992">
          <cell r="F992" t="str">
            <v>FS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</row>
        <row r="993">
          <cell r="F993" t="str">
            <v>FS</v>
          </cell>
          <cell r="K993">
            <v>300000</v>
          </cell>
          <cell r="L993">
            <v>72000</v>
          </cell>
          <cell r="M993">
            <v>0</v>
          </cell>
          <cell r="N993">
            <v>0</v>
          </cell>
          <cell r="O993">
            <v>200000</v>
          </cell>
          <cell r="P993">
            <v>48000</v>
          </cell>
          <cell r="Q993">
            <v>200000</v>
          </cell>
          <cell r="R993">
            <v>48000</v>
          </cell>
          <cell r="S993">
            <v>200000</v>
          </cell>
          <cell r="T993">
            <v>48000</v>
          </cell>
        </row>
        <row r="994">
          <cell r="K994">
            <v>1100000</v>
          </cell>
          <cell r="L994">
            <v>189000</v>
          </cell>
          <cell r="M994">
            <v>50000</v>
          </cell>
          <cell r="N994">
            <v>9900</v>
          </cell>
          <cell r="O994">
            <v>630000</v>
          </cell>
          <cell r="P994">
            <v>114100</v>
          </cell>
          <cell r="Q994">
            <v>630000</v>
          </cell>
          <cell r="R994">
            <v>114100</v>
          </cell>
          <cell r="S994">
            <v>600000</v>
          </cell>
          <cell r="T994">
            <v>107700</v>
          </cell>
        </row>
        <row r="995">
          <cell r="K995">
            <v>25434168</v>
          </cell>
          <cell r="L995">
            <v>71539070.25</v>
          </cell>
          <cell r="M995">
            <v>20589933</v>
          </cell>
          <cell r="N995">
            <v>71538758.130000025</v>
          </cell>
          <cell r="O995">
            <v>24292853</v>
          </cell>
          <cell r="P995">
            <v>76330474.039999977</v>
          </cell>
          <cell r="Q995">
            <v>22616487</v>
          </cell>
          <cell r="R995">
            <v>71860639.339999989</v>
          </cell>
          <cell r="S995">
            <v>20172696</v>
          </cell>
          <cell r="T995">
            <v>68109036.579999998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rona_024N"/>
      <sheetName val="Soluna199"/>
      <sheetName val="Corolla_001n"/>
      <sheetName val="Camry083w"/>
      <sheetName val="Hilux088W"/>
      <sheetName val="Hilux47VS"/>
      <sheetName val="DYNA "/>
      <sheetName val="SPG"/>
      <sheetName val="HDD"/>
      <sheetName val="CRTMT_NO_UG"/>
      <sheetName val="RFQ_FR_7jul'11"/>
      <sheetName val="Data"/>
      <sheetName val="ELF"/>
      <sheetName val="Dummy"/>
      <sheetName val="ALineLossTimeDetails 07"/>
      <sheetName val="A2-88"/>
      <sheetName val="Annual Sales"/>
      <sheetName val="HYO"/>
      <sheetName val="APR99"/>
      <sheetName val="AUG99"/>
      <sheetName val="DEC99"/>
      <sheetName val="FEB99"/>
      <sheetName val="JAN99"/>
      <sheetName val="JUL99"/>
      <sheetName val="JUN99"/>
      <sheetName val="MAR99"/>
      <sheetName val="MAY99"/>
      <sheetName val="1999 Base-std"/>
      <sheetName val="NOV99"/>
      <sheetName val="OCT99"/>
      <sheetName val="SEP99"/>
      <sheetName val="PROFILE"/>
      <sheetName val="ALineMCProblemDetails 05"/>
      <sheetName val="BLineMCProblemDetails 05"/>
      <sheetName val="BLineLossTimeDetails 07"/>
      <sheetName val="List"/>
      <sheetName val="SUM_TMT"/>
      <sheetName val="作業要素"/>
      <sheetName val="New DYNA"/>
      <sheetName val=""/>
      <sheetName val="cover_org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่อง"/>
      <sheetName val="Mat"/>
      <sheetName val="Data"/>
      <sheetName val="Newpart"/>
      <sheetName val="Summary"/>
      <sheetName val="cover_org"/>
      <sheetName val="Part2001"/>
      <sheetName val="作業要素"/>
      <sheetName val="New DYNA"/>
      <sheetName val="ELF"/>
      <sheetName val="A2-88"/>
      <sheetName val="WG_00"/>
      <sheetName val="2000_ALL"/>
      <sheetName val="SUS_00"/>
      <sheetName val="Detail of Supply Common "/>
      <sheetName val="C3_N DC改造投資"/>
      <sheetName val="CLOTH"/>
      <sheetName val="CIPA"/>
      <sheetName val="A"/>
      <sheetName val="54-0"/>
      <sheetName val="set date"/>
      <sheetName val="SPG"/>
      <sheetName val="HDD"/>
      <sheetName val="ADJ - RATE"/>
      <sheetName val="神奈川生産部"/>
      <sheetName val="_B007"/>
      <sheetName val="SUM_TMT"/>
      <sheetName val="COVER明細"/>
      <sheetName val="2TUP"/>
      <sheetName val="REP-2"/>
      <sheetName val="星取表"/>
    </sheetNames>
    <sheetDataSet>
      <sheetData sheetId="0" refreshError="1"/>
      <sheetData sheetId="1" refreshError="1"/>
      <sheetData sheetId="2" refreshError="1">
        <row r="7">
          <cell r="B7">
            <v>1</v>
          </cell>
          <cell r="C7" t="str">
            <v>AAP</v>
          </cell>
          <cell r="D7" t="str">
            <v>n</v>
          </cell>
          <cell r="E7">
            <v>2</v>
          </cell>
          <cell r="F7" t="str">
            <v>LS</v>
          </cell>
          <cell r="G7" t="str">
            <v>1F-F1</v>
          </cell>
          <cell r="H7" t="str">
            <v>6L</v>
          </cell>
          <cell r="I7" t="str">
            <v>51412-GN5-9010-M1</v>
          </cell>
          <cell r="J7" t="str">
            <v>SPRING REBOUND</v>
          </cell>
          <cell r="K7">
            <v>1.77</v>
          </cell>
        </row>
        <row r="8">
          <cell r="B8">
            <v>2</v>
          </cell>
          <cell r="C8" t="str">
            <v>AAP</v>
          </cell>
          <cell r="D8" t="str">
            <v>n</v>
          </cell>
          <cell r="E8">
            <v>2</v>
          </cell>
          <cell r="F8" t="str">
            <v>SS</v>
          </cell>
          <cell r="G8" t="str">
            <v>1F-F1</v>
          </cell>
          <cell r="H8" t="str">
            <v>3S</v>
          </cell>
          <cell r="I8" t="str">
            <v>51456-GMO-0030</v>
          </cell>
          <cell r="J8" t="str">
            <v>RING,STOPPER</v>
          </cell>
          <cell r="K8">
            <v>0.65</v>
          </cell>
        </row>
        <row r="9">
          <cell r="B9">
            <v>3</v>
          </cell>
          <cell r="C9" t="str">
            <v>AAP</v>
          </cell>
          <cell r="D9" t="str">
            <v>n</v>
          </cell>
          <cell r="E9">
            <v>2</v>
          </cell>
          <cell r="F9" t="str">
            <v>TT</v>
          </cell>
          <cell r="G9" t="str">
            <v>1F-F1</v>
          </cell>
          <cell r="H9" t="str">
            <v>5ST-1</v>
          </cell>
          <cell r="I9" t="str">
            <v>51466-065-9010-M1</v>
          </cell>
          <cell r="J9" t="str">
            <v>RING OIL SEAL STOPPER</v>
          </cell>
          <cell r="K9">
            <v>1.94</v>
          </cell>
        </row>
        <row r="10">
          <cell r="B10">
            <v>4</v>
          </cell>
          <cell r="C10" t="str">
            <v>AAT</v>
          </cell>
          <cell r="D10" t="str">
            <v>p</v>
          </cell>
          <cell r="E10">
            <v>1</v>
          </cell>
          <cell r="F10" t="str">
            <v>LS</v>
          </cell>
          <cell r="G10" t="str">
            <v>1F-F1</v>
          </cell>
          <cell r="H10" t="str">
            <v>6L</v>
          </cell>
          <cell r="I10" t="str">
            <v>BP48-40-582</v>
          </cell>
          <cell r="J10" t="str">
            <v>SPRING-EXH.PIPE</v>
          </cell>
          <cell r="K10">
            <v>17.68</v>
          </cell>
        </row>
        <row r="11">
          <cell r="B11">
            <v>5</v>
          </cell>
          <cell r="C11" t="str">
            <v>AAT</v>
          </cell>
          <cell r="D11" t="str">
            <v>p</v>
          </cell>
          <cell r="E11">
            <v>1</v>
          </cell>
          <cell r="F11" t="str">
            <v>LS</v>
          </cell>
          <cell r="G11" t="str">
            <v>1F-F1</v>
          </cell>
          <cell r="H11" t="str">
            <v>6L-VALVE</v>
          </cell>
          <cell r="I11" t="str">
            <v>WL51 12 125</v>
          </cell>
          <cell r="J11" t="str">
            <v>SPRING VALVE</v>
          </cell>
          <cell r="K11">
            <v>13.62</v>
          </cell>
        </row>
        <row r="12">
          <cell r="B12">
            <v>6</v>
          </cell>
          <cell r="C12" t="str">
            <v>Able Progress</v>
          </cell>
          <cell r="D12" t="str">
            <v>a</v>
          </cell>
          <cell r="E12">
            <v>1</v>
          </cell>
          <cell r="F12" t="str">
            <v>LS</v>
          </cell>
          <cell r="G12" t="str">
            <v>2FFM-F2</v>
          </cell>
          <cell r="H12" t="str">
            <v>6L</v>
          </cell>
          <cell r="I12" t="str">
            <v>1579-007-00</v>
          </cell>
          <cell r="J12" t="str">
            <v>SPRING</v>
          </cell>
          <cell r="K12">
            <v>3.6</v>
          </cell>
        </row>
        <row r="13">
          <cell r="B13">
            <v>7</v>
          </cell>
          <cell r="C13" t="str">
            <v>Able Progress</v>
          </cell>
          <cell r="D13" t="str">
            <v>a</v>
          </cell>
          <cell r="E13">
            <v>1</v>
          </cell>
          <cell r="F13" t="str">
            <v>TT</v>
          </cell>
          <cell r="G13" t="str">
            <v>1F-F1</v>
          </cell>
          <cell r="H13" t="str">
            <v>5TC</v>
          </cell>
          <cell r="I13" t="str">
            <v>2079-007-00</v>
          </cell>
          <cell r="J13" t="str">
            <v>SPRING</v>
          </cell>
          <cell r="K13">
            <v>1.7</v>
          </cell>
        </row>
        <row r="14">
          <cell r="B14">
            <v>8</v>
          </cell>
          <cell r="C14" t="str">
            <v>Able Progress</v>
          </cell>
          <cell r="D14" t="str">
            <v>a</v>
          </cell>
          <cell r="E14">
            <v>1</v>
          </cell>
          <cell r="F14" t="str">
            <v>LS</v>
          </cell>
          <cell r="G14" t="str">
            <v>2FFM-F2</v>
          </cell>
          <cell r="H14" t="str">
            <v>6L</v>
          </cell>
          <cell r="I14" t="str">
            <v>A014-007-00-3</v>
          </cell>
          <cell r="J14" t="str">
            <v>SPRING</v>
          </cell>
          <cell r="K14">
            <v>6.6</v>
          </cell>
        </row>
        <row r="15">
          <cell r="B15">
            <v>9</v>
          </cell>
          <cell r="C15" t="str">
            <v>Alpha</v>
          </cell>
          <cell r="D15" t="str">
            <v>w</v>
          </cell>
          <cell r="E15">
            <v>1</v>
          </cell>
          <cell r="F15" t="str">
            <v>SS</v>
          </cell>
          <cell r="G15" t="str">
            <v>2F-F2</v>
          </cell>
          <cell r="H15" t="str">
            <v>4S</v>
          </cell>
          <cell r="I15" t="str">
            <v>BOG31-00000</v>
          </cell>
          <cell r="J15" t="str">
            <v>SPRING - TUMBLER</v>
          </cell>
          <cell r="K15">
            <v>0.18</v>
          </cell>
        </row>
        <row r="16">
          <cell r="B16">
            <v>10</v>
          </cell>
          <cell r="C16" t="str">
            <v>Alpha</v>
          </cell>
          <cell r="D16" t="str">
            <v>w</v>
          </cell>
          <cell r="E16">
            <v>1</v>
          </cell>
          <cell r="F16" t="str">
            <v>SS</v>
          </cell>
          <cell r="G16" t="str">
            <v>1F-F1</v>
          </cell>
          <cell r="H16" t="str">
            <v>3S</v>
          </cell>
          <cell r="I16" t="str">
            <v>BOK02-00000</v>
          </cell>
          <cell r="J16" t="str">
            <v>KEY - RING</v>
          </cell>
          <cell r="K16">
            <v>1.35</v>
          </cell>
        </row>
        <row r="17">
          <cell r="B17">
            <v>11</v>
          </cell>
          <cell r="C17" t="str">
            <v>Ampas</v>
          </cell>
          <cell r="D17" t="str">
            <v>n</v>
          </cell>
          <cell r="E17">
            <v>1</v>
          </cell>
          <cell r="F17" t="str">
            <v>SS</v>
          </cell>
          <cell r="G17" t="str">
            <v>1FFB-F1</v>
          </cell>
          <cell r="H17" t="str">
            <v>3S</v>
          </cell>
          <cell r="I17" t="str">
            <v>40050018</v>
          </cell>
          <cell r="J17" t="str">
            <v>PIVOT SPRING</v>
          </cell>
          <cell r="K17">
            <v>1.2</v>
          </cell>
        </row>
        <row r="18">
          <cell r="B18">
            <v>12</v>
          </cell>
          <cell r="C18" t="str">
            <v>Ampas</v>
          </cell>
          <cell r="D18" t="str">
            <v>n</v>
          </cell>
          <cell r="E18">
            <v>1</v>
          </cell>
          <cell r="F18" t="str">
            <v>LS</v>
          </cell>
          <cell r="G18" t="str">
            <v>3S</v>
          </cell>
          <cell r="H18" t="str">
            <v>6L</v>
          </cell>
          <cell r="I18" t="str">
            <v>40050052</v>
          </cell>
          <cell r="J18" t="str">
            <v>PIVOT SPRING</v>
          </cell>
          <cell r="K18">
            <v>4.25</v>
          </cell>
        </row>
        <row r="19">
          <cell r="B19">
            <v>13</v>
          </cell>
          <cell r="C19" t="str">
            <v>Ampas</v>
          </cell>
          <cell r="D19" t="str">
            <v>n</v>
          </cell>
          <cell r="E19">
            <v>1</v>
          </cell>
          <cell r="F19" t="str">
            <v>LS</v>
          </cell>
          <cell r="G19" t="str">
            <v>6LSTOP</v>
          </cell>
          <cell r="H19" t="str">
            <v>6L</v>
          </cell>
          <cell r="I19" t="str">
            <v>40050241</v>
          </cell>
          <cell r="J19" t="str">
            <v>SPRING A001</v>
          </cell>
          <cell r="K19">
            <v>1.25</v>
          </cell>
        </row>
        <row r="20">
          <cell r="B20">
            <v>14</v>
          </cell>
          <cell r="C20" t="str">
            <v>Ampas</v>
          </cell>
          <cell r="D20" t="str">
            <v>n</v>
          </cell>
          <cell r="E20">
            <v>1</v>
          </cell>
          <cell r="F20" t="str">
            <v>LS</v>
          </cell>
          <cell r="G20" t="str">
            <v>1F-F1</v>
          </cell>
          <cell r="H20" t="str">
            <v>6L</v>
          </cell>
          <cell r="I20" t="str">
            <v>40050444</v>
          </cell>
          <cell r="J20" t="str">
            <v>SPRING 0428</v>
          </cell>
          <cell r="K20">
            <v>19.75</v>
          </cell>
        </row>
        <row r="21">
          <cell r="B21">
            <v>15</v>
          </cell>
          <cell r="C21" t="str">
            <v>Ampas</v>
          </cell>
          <cell r="D21" t="str">
            <v>n</v>
          </cell>
          <cell r="E21">
            <v>1</v>
          </cell>
          <cell r="F21" t="str">
            <v>LS</v>
          </cell>
          <cell r="G21" t="str">
            <v>1F-F1</v>
          </cell>
          <cell r="H21" t="str">
            <v>6L</v>
          </cell>
          <cell r="I21" t="str">
            <v>40050445</v>
          </cell>
          <cell r="J21" t="str">
            <v>SPRING 0618</v>
          </cell>
          <cell r="K21">
            <v>1.3</v>
          </cell>
        </row>
        <row r="22">
          <cell r="B22">
            <v>16</v>
          </cell>
          <cell r="C22" t="str">
            <v>Ampas</v>
          </cell>
          <cell r="D22" t="str">
            <v>n</v>
          </cell>
          <cell r="E22">
            <v>1</v>
          </cell>
          <cell r="F22" t="str">
            <v>LS</v>
          </cell>
          <cell r="G22">
            <v>0</v>
          </cell>
          <cell r="H22" t="str">
            <v>6L</v>
          </cell>
          <cell r="I22" t="str">
            <v>40050446</v>
          </cell>
          <cell r="J22" t="str">
            <v>SPRING 0907</v>
          </cell>
          <cell r="K22">
            <v>1.9</v>
          </cell>
        </row>
        <row r="23">
          <cell r="B23">
            <v>17</v>
          </cell>
          <cell r="C23" t="str">
            <v>Ampas</v>
          </cell>
          <cell r="D23" t="str">
            <v>n</v>
          </cell>
          <cell r="E23">
            <v>1</v>
          </cell>
          <cell r="F23" t="str">
            <v>SS</v>
          </cell>
          <cell r="G23" t="str">
            <v>1FSB-F1</v>
          </cell>
          <cell r="H23" t="str">
            <v>3ST</v>
          </cell>
          <cell r="I23" t="str">
            <v>40050448</v>
          </cell>
          <cell r="J23" t="str">
            <v>SPRING 0908B</v>
          </cell>
          <cell r="K23">
            <v>1.32</v>
          </cell>
        </row>
        <row r="24">
          <cell r="B24">
            <v>18</v>
          </cell>
          <cell r="C24" t="str">
            <v>Ampas</v>
          </cell>
          <cell r="D24" t="str">
            <v>n</v>
          </cell>
          <cell r="E24">
            <v>1</v>
          </cell>
          <cell r="F24" t="str">
            <v>TT</v>
          </cell>
          <cell r="G24">
            <v>0</v>
          </cell>
          <cell r="H24" t="str">
            <v>5T</v>
          </cell>
          <cell r="I24" t="str">
            <v>40050453</v>
          </cell>
          <cell r="J24" t="str">
            <v>SPRING TORSION 50165</v>
          </cell>
          <cell r="K24">
            <v>1.85</v>
          </cell>
        </row>
        <row r="25">
          <cell r="B25">
            <v>19</v>
          </cell>
          <cell r="C25" t="str">
            <v>Ampas</v>
          </cell>
          <cell r="D25" t="str">
            <v>n</v>
          </cell>
          <cell r="E25">
            <v>1</v>
          </cell>
          <cell r="F25" t="str">
            <v>LS</v>
          </cell>
          <cell r="G25" t="str">
            <v>1FSB-F1</v>
          </cell>
          <cell r="H25" t="str">
            <v>6L</v>
          </cell>
          <cell r="I25" t="str">
            <v>40050517</v>
          </cell>
          <cell r="J25" t="str">
            <v>SPRING 3N005-A0590</v>
          </cell>
          <cell r="K25">
            <v>9</v>
          </cell>
        </row>
        <row r="26">
          <cell r="B26">
            <v>20</v>
          </cell>
          <cell r="C26" t="str">
            <v>Ampas</v>
          </cell>
          <cell r="D26" t="str">
            <v>n</v>
          </cell>
          <cell r="E26">
            <v>1</v>
          </cell>
          <cell r="F26" t="str">
            <v>LS</v>
          </cell>
          <cell r="G26" t="str">
            <v>4S</v>
          </cell>
          <cell r="H26" t="str">
            <v>6L</v>
          </cell>
          <cell r="I26" t="str">
            <v>40050520</v>
          </cell>
          <cell r="J26" t="str">
            <v>SPRING 3N065-A0660</v>
          </cell>
          <cell r="K26">
            <v>2.5</v>
          </cell>
        </row>
        <row r="27">
          <cell r="B27">
            <v>21</v>
          </cell>
          <cell r="C27" t="str">
            <v>Ampas</v>
          </cell>
          <cell r="D27" t="str">
            <v>n</v>
          </cell>
          <cell r="E27">
            <v>1</v>
          </cell>
          <cell r="F27" t="str">
            <v>LS</v>
          </cell>
          <cell r="G27" t="str">
            <v>4S</v>
          </cell>
          <cell r="H27" t="str">
            <v>6L</v>
          </cell>
          <cell r="I27" t="str">
            <v>40050526</v>
          </cell>
          <cell r="J27" t="str">
            <v>SPRING 3N005-A0720</v>
          </cell>
          <cell r="K27">
            <v>3.5</v>
          </cell>
        </row>
        <row r="28">
          <cell r="B28">
            <v>22</v>
          </cell>
          <cell r="C28" t="str">
            <v>Ampas</v>
          </cell>
          <cell r="D28" t="str">
            <v>n</v>
          </cell>
          <cell r="E28">
            <v>1</v>
          </cell>
          <cell r="F28" t="str">
            <v>TT</v>
          </cell>
          <cell r="G28" t="str">
            <v>3S</v>
          </cell>
          <cell r="H28" t="str">
            <v>5T</v>
          </cell>
          <cell r="I28" t="str">
            <v>40050537</v>
          </cell>
          <cell r="J28" t="str">
            <v>SPRING 0841</v>
          </cell>
          <cell r="K28">
            <v>2</v>
          </cell>
        </row>
        <row r="29">
          <cell r="B29">
            <v>23</v>
          </cell>
          <cell r="C29" t="str">
            <v>Ampas</v>
          </cell>
          <cell r="D29" t="str">
            <v>n</v>
          </cell>
          <cell r="E29">
            <v>1</v>
          </cell>
          <cell r="F29" t="str">
            <v>LS</v>
          </cell>
          <cell r="G29" t="str">
            <v>3S</v>
          </cell>
          <cell r="H29" t="str">
            <v>6L</v>
          </cell>
          <cell r="I29" t="str">
            <v>40050606</v>
          </cell>
          <cell r="J29" t="str">
            <v>SPRING 0443</v>
          </cell>
          <cell r="K29">
            <v>7.25</v>
          </cell>
        </row>
        <row r="30">
          <cell r="B30">
            <v>24</v>
          </cell>
          <cell r="C30" t="str">
            <v>Aoyama</v>
          </cell>
          <cell r="D30" t="str">
            <v>w</v>
          </cell>
          <cell r="E30">
            <v>1</v>
          </cell>
          <cell r="F30" t="str">
            <v>SS</v>
          </cell>
          <cell r="G30" t="str">
            <v>6L</v>
          </cell>
          <cell r="H30">
            <v>0</v>
          </cell>
          <cell r="I30" t="str">
            <v>1271-15370</v>
          </cell>
          <cell r="J30" t="e">
            <v>#N/A</v>
          </cell>
          <cell r="K30">
            <v>0.75</v>
          </cell>
        </row>
        <row r="31">
          <cell r="B31">
            <v>25</v>
          </cell>
          <cell r="C31" t="str">
            <v>AP National</v>
          </cell>
          <cell r="D31" t="str">
            <v>w</v>
          </cell>
          <cell r="E31">
            <v>3</v>
          </cell>
          <cell r="F31" t="str">
            <v>SS</v>
          </cell>
          <cell r="G31" t="str">
            <v>3S</v>
          </cell>
          <cell r="H31" t="str">
            <v>3S</v>
          </cell>
          <cell r="I31" t="str">
            <v>PH01-229</v>
          </cell>
          <cell r="J31" t="str">
            <v>SPRING A</v>
          </cell>
          <cell r="K31">
            <v>1.64</v>
          </cell>
        </row>
        <row r="32">
          <cell r="B32">
            <v>26</v>
          </cell>
          <cell r="C32" t="str">
            <v>AP National</v>
          </cell>
          <cell r="D32" t="str">
            <v>w</v>
          </cell>
          <cell r="E32">
            <v>3</v>
          </cell>
          <cell r="F32" t="str">
            <v>SS</v>
          </cell>
          <cell r="G32" t="str">
            <v>6L</v>
          </cell>
          <cell r="H32" t="str">
            <v>4S</v>
          </cell>
          <cell r="I32" t="str">
            <v>PH02-229</v>
          </cell>
          <cell r="J32" t="str">
            <v>SPRING B</v>
          </cell>
          <cell r="K32">
            <v>0.84</v>
          </cell>
        </row>
        <row r="33">
          <cell r="B33">
            <v>27</v>
          </cell>
          <cell r="C33" t="str">
            <v>AP National</v>
          </cell>
          <cell r="D33" t="str">
            <v>w</v>
          </cell>
          <cell r="E33">
            <v>3</v>
          </cell>
          <cell r="F33" t="str">
            <v>SS</v>
          </cell>
          <cell r="G33" t="str">
            <v>6L</v>
          </cell>
          <cell r="H33" t="str">
            <v>4S</v>
          </cell>
          <cell r="I33" t="str">
            <v>PH03-229</v>
          </cell>
          <cell r="J33" t="str">
            <v>SPRING C</v>
          </cell>
          <cell r="K33">
            <v>0.5</v>
          </cell>
        </row>
        <row r="34">
          <cell r="B34">
            <v>28</v>
          </cell>
          <cell r="C34" t="str">
            <v>AP National</v>
          </cell>
          <cell r="D34" t="str">
            <v>w</v>
          </cell>
          <cell r="E34">
            <v>3</v>
          </cell>
          <cell r="F34" t="str">
            <v>SS</v>
          </cell>
          <cell r="G34">
            <v>0</v>
          </cell>
          <cell r="H34" t="str">
            <v>4S</v>
          </cell>
          <cell r="I34" t="str">
            <v>PH11-229</v>
          </cell>
          <cell r="J34" t="str">
            <v>LOCK SPRING A</v>
          </cell>
          <cell r="K34">
            <v>0.54</v>
          </cell>
        </row>
        <row r="35">
          <cell r="B35">
            <v>29</v>
          </cell>
          <cell r="C35" t="str">
            <v>AP National</v>
          </cell>
          <cell r="D35" t="str">
            <v>w</v>
          </cell>
          <cell r="E35">
            <v>3</v>
          </cell>
          <cell r="F35" t="str">
            <v>TT</v>
          </cell>
          <cell r="G35" t="str">
            <v>6L</v>
          </cell>
          <cell r="H35" t="str">
            <v>5T</v>
          </cell>
          <cell r="I35" t="str">
            <v>QE05T145</v>
          </cell>
          <cell r="J35" t="str">
            <v>SPRING</v>
          </cell>
          <cell r="K35">
            <v>0.85</v>
          </cell>
        </row>
        <row r="36">
          <cell r="B36">
            <v>30</v>
          </cell>
          <cell r="C36" t="str">
            <v>AP National</v>
          </cell>
          <cell r="D36" t="str">
            <v>w</v>
          </cell>
          <cell r="E36">
            <v>3</v>
          </cell>
          <cell r="F36" t="str">
            <v>SS</v>
          </cell>
          <cell r="G36" t="str">
            <v>3ST</v>
          </cell>
          <cell r="H36" t="str">
            <v>3S</v>
          </cell>
          <cell r="I36" t="str">
            <v>SR-186T-929-H</v>
          </cell>
          <cell r="J36" t="str">
            <v>HOOK LEVER SPRING</v>
          </cell>
          <cell r="K36">
            <v>0.56999999999999995</v>
          </cell>
        </row>
        <row r="37">
          <cell r="B37">
            <v>31</v>
          </cell>
          <cell r="C37" t="str">
            <v>AP National</v>
          </cell>
          <cell r="D37" t="str">
            <v>w</v>
          </cell>
          <cell r="E37">
            <v>3</v>
          </cell>
          <cell r="F37" t="str">
            <v>SS</v>
          </cell>
          <cell r="G37" t="str">
            <v>3S</v>
          </cell>
          <cell r="H37" t="str">
            <v>3S</v>
          </cell>
          <cell r="I37" t="str">
            <v>SR-312T-120-H</v>
          </cell>
          <cell r="J37" t="str">
            <v>OUTER SPRING (70a)</v>
          </cell>
          <cell r="K37">
            <v>1.87</v>
          </cell>
        </row>
        <row r="38">
          <cell r="B38">
            <v>32</v>
          </cell>
          <cell r="C38" t="str">
            <v>AP National</v>
          </cell>
          <cell r="D38" t="str">
            <v>w</v>
          </cell>
          <cell r="E38">
            <v>3</v>
          </cell>
          <cell r="F38" t="str">
            <v>SS</v>
          </cell>
          <cell r="G38" t="str">
            <v>3S</v>
          </cell>
          <cell r="H38" t="str">
            <v>3S</v>
          </cell>
          <cell r="I38" t="str">
            <v>SR-312T-244-H</v>
          </cell>
          <cell r="J38" t="str">
            <v>SPRING OUTER CASE (250a)</v>
          </cell>
          <cell r="K38">
            <v>2.38</v>
          </cell>
        </row>
        <row r="39">
          <cell r="B39">
            <v>33</v>
          </cell>
          <cell r="C39" t="str">
            <v>AP National</v>
          </cell>
          <cell r="D39" t="str">
            <v>w</v>
          </cell>
          <cell r="E39">
            <v>3</v>
          </cell>
          <cell r="F39" t="str">
            <v>SS</v>
          </cell>
          <cell r="G39" t="str">
            <v>3ST</v>
          </cell>
          <cell r="H39" t="str">
            <v>3S</v>
          </cell>
          <cell r="I39" t="str">
            <v>SR-312T-544-H</v>
          </cell>
          <cell r="J39" t="str">
            <v>OUTER SPRING</v>
          </cell>
          <cell r="K39">
            <v>2.38</v>
          </cell>
        </row>
        <row r="40">
          <cell r="B40">
            <v>34</v>
          </cell>
          <cell r="C40" t="str">
            <v>AP National</v>
          </cell>
          <cell r="D40" t="str">
            <v>w</v>
          </cell>
          <cell r="E40">
            <v>3</v>
          </cell>
          <cell r="F40" t="str">
            <v>SS</v>
          </cell>
          <cell r="G40" t="str">
            <v>5ST-1</v>
          </cell>
          <cell r="H40" t="str">
            <v>3S</v>
          </cell>
          <cell r="I40" t="str">
            <v>SR313-607-H</v>
          </cell>
          <cell r="J40" t="str">
            <v>INNER SPRING</v>
          </cell>
          <cell r="K40">
            <v>1.28</v>
          </cell>
        </row>
        <row r="41">
          <cell r="B41">
            <v>35</v>
          </cell>
          <cell r="C41" t="str">
            <v>AP National</v>
          </cell>
          <cell r="D41" t="str">
            <v>w</v>
          </cell>
          <cell r="E41">
            <v>3</v>
          </cell>
          <cell r="F41" t="str">
            <v>SS</v>
          </cell>
          <cell r="G41" t="str">
            <v>5T</v>
          </cell>
          <cell r="H41" t="str">
            <v>3S</v>
          </cell>
          <cell r="I41" t="str">
            <v>W0922-01G00</v>
          </cell>
          <cell r="J41" t="str">
            <v>VALVE SPRING</v>
          </cell>
          <cell r="K41">
            <v>3.16</v>
          </cell>
        </row>
        <row r="42">
          <cell r="B42">
            <v>36</v>
          </cell>
          <cell r="C42" t="str">
            <v>AP National</v>
          </cell>
          <cell r="D42" t="str">
            <v>w</v>
          </cell>
          <cell r="E42">
            <v>3</v>
          </cell>
          <cell r="F42" t="str">
            <v>LS</v>
          </cell>
          <cell r="G42" t="str">
            <v>5T</v>
          </cell>
          <cell r="H42" t="str">
            <v>6L</v>
          </cell>
          <cell r="I42" t="str">
            <v>W3441-29300</v>
          </cell>
          <cell r="J42" t="str">
            <v>SUSPENSION SPRING</v>
          </cell>
          <cell r="K42">
            <v>7</v>
          </cell>
        </row>
        <row r="43">
          <cell r="B43">
            <v>37</v>
          </cell>
          <cell r="C43" t="str">
            <v>AP National</v>
          </cell>
          <cell r="D43" t="str">
            <v>w</v>
          </cell>
          <cell r="E43">
            <v>3</v>
          </cell>
          <cell r="F43" t="str">
            <v>TT</v>
          </cell>
          <cell r="G43" t="str">
            <v>5T</v>
          </cell>
          <cell r="H43" t="str">
            <v>5ST-1</v>
          </cell>
          <cell r="I43" t="str">
            <v>W3464-01G00</v>
          </cell>
          <cell r="J43" t="str">
            <v>BRAKE SPRING</v>
          </cell>
          <cell r="K43">
            <v>1.41</v>
          </cell>
        </row>
        <row r="44">
          <cell r="B44">
            <v>38</v>
          </cell>
          <cell r="C44" t="str">
            <v>ATC Thai</v>
          </cell>
          <cell r="D44" t="str">
            <v>t</v>
          </cell>
          <cell r="E44">
            <v>3</v>
          </cell>
          <cell r="F44" t="str">
            <v>LS</v>
          </cell>
          <cell r="G44" t="str">
            <v>5ST-1</v>
          </cell>
          <cell r="H44" t="str">
            <v>6L</v>
          </cell>
          <cell r="I44" t="str">
            <v>WL2042</v>
          </cell>
          <cell r="J44" t="str">
            <v>SPRING</v>
          </cell>
          <cell r="K44">
            <v>8</v>
          </cell>
        </row>
        <row r="45">
          <cell r="B45">
            <v>39</v>
          </cell>
          <cell r="C45" t="str">
            <v>ATC Thai</v>
          </cell>
          <cell r="D45" t="str">
            <v>t</v>
          </cell>
          <cell r="E45">
            <v>3</v>
          </cell>
          <cell r="F45" t="str">
            <v>LS</v>
          </cell>
          <cell r="G45" t="str">
            <v>5ST-1</v>
          </cell>
          <cell r="H45" t="str">
            <v>6L</v>
          </cell>
          <cell r="I45" t="str">
            <v>WL2542</v>
          </cell>
          <cell r="J45" t="str">
            <v>COMPRESSION SPRING</v>
          </cell>
          <cell r="K45">
            <v>12</v>
          </cell>
        </row>
        <row r="46">
          <cell r="B46">
            <v>40</v>
          </cell>
          <cell r="C46" t="str">
            <v>BEW</v>
          </cell>
          <cell r="D46" t="str">
            <v>n</v>
          </cell>
          <cell r="E46">
            <v>1</v>
          </cell>
          <cell r="F46" t="str">
            <v>TT</v>
          </cell>
          <cell r="G46" t="str">
            <v>5TL</v>
          </cell>
          <cell r="H46" t="str">
            <v>5T</v>
          </cell>
          <cell r="I46" t="str">
            <v>HM800012</v>
          </cell>
          <cell r="J46" t="str">
            <v>SPRING</v>
          </cell>
          <cell r="K46">
            <v>6.09</v>
          </cell>
        </row>
        <row r="47">
          <cell r="B47">
            <v>41</v>
          </cell>
          <cell r="C47" t="str">
            <v>BTE</v>
          </cell>
          <cell r="D47" t="str">
            <v>w</v>
          </cell>
          <cell r="E47">
            <v>1</v>
          </cell>
          <cell r="F47" t="str">
            <v>TT</v>
          </cell>
          <cell r="G47" t="str">
            <v>5T</v>
          </cell>
          <cell r="H47" t="str">
            <v>5T</v>
          </cell>
          <cell r="I47" t="str">
            <v>897919-3330</v>
          </cell>
          <cell r="J47" t="str">
            <v>SPRING RETURN</v>
          </cell>
          <cell r="K47">
            <v>8</v>
          </cell>
        </row>
        <row r="48">
          <cell r="B48">
            <v>42</v>
          </cell>
          <cell r="C48" t="str">
            <v xml:space="preserve">Canon </v>
          </cell>
          <cell r="D48" t="str">
            <v>g</v>
          </cell>
          <cell r="E48">
            <v>4</v>
          </cell>
          <cell r="F48" t="str">
            <v>FS</v>
          </cell>
          <cell r="G48" t="str">
            <v>5T</v>
          </cell>
          <cell r="H48" t="str">
            <v>2F-F2</v>
          </cell>
          <cell r="I48" t="str">
            <v>FB1-7262-00T</v>
          </cell>
          <cell r="J48" t="str">
            <v>CONTACT ROLLER</v>
          </cell>
          <cell r="K48">
            <v>3.3</v>
          </cell>
        </row>
        <row r="49">
          <cell r="B49">
            <v>43</v>
          </cell>
          <cell r="C49" t="str">
            <v xml:space="preserve">Canon </v>
          </cell>
          <cell r="D49" t="str">
            <v>g</v>
          </cell>
          <cell r="E49">
            <v>4</v>
          </cell>
          <cell r="F49" t="str">
            <v>FS</v>
          </cell>
          <cell r="G49" t="str">
            <v>6L</v>
          </cell>
          <cell r="H49" t="str">
            <v>2F-F2</v>
          </cell>
          <cell r="I49" t="str">
            <v>FB1-7286-00T</v>
          </cell>
          <cell r="J49" t="str">
            <v>PLATE CONTINUITY</v>
          </cell>
          <cell r="K49">
            <v>2.02</v>
          </cell>
        </row>
        <row r="50">
          <cell r="B50">
            <v>44</v>
          </cell>
          <cell r="C50" t="str">
            <v xml:space="preserve">Canon </v>
          </cell>
          <cell r="D50" t="str">
            <v>g</v>
          </cell>
          <cell r="E50">
            <v>4</v>
          </cell>
          <cell r="F50" t="str">
            <v>FM</v>
          </cell>
          <cell r="G50" t="str">
            <v>6L</v>
          </cell>
          <cell r="H50" t="str">
            <v>2FFM-F2</v>
          </cell>
          <cell r="I50" t="str">
            <v>FB1-7302-00T</v>
          </cell>
          <cell r="J50" t="str">
            <v>SPRING DELI.</v>
          </cell>
          <cell r="K50">
            <v>2.15</v>
          </cell>
        </row>
        <row r="51">
          <cell r="B51">
            <v>45</v>
          </cell>
          <cell r="C51" t="str">
            <v xml:space="preserve">Canon </v>
          </cell>
          <cell r="D51" t="str">
            <v>g</v>
          </cell>
          <cell r="E51">
            <v>4</v>
          </cell>
          <cell r="F51" t="str">
            <v>FM</v>
          </cell>
          <cell r="G51" t="str">
            <v>6L</v>
          </cell>
          <cell r="H51" t="str">
            <v>2FFM-F2</v>
          </cell>
          <cell r="I51" t="str">
            <v>FB1-7361-00T</v>
          </cell>
          <cell r="J51" t="str">
            <v>SPRING LEAF SUS</v>
          </cell>
          <cell r="K51">
            <v>2.5499999999999998</v>
          </cell>
        </row>
        <row r="52">
          <cell r="B52">
            <v>46</v>
          </cell>
          <cell r="C52" t="str">
            <v xml:space="preserve">Canon </v>
          </cell>
          <cell r="D52" t="str">
            <v>g</v>
          </cell>
          <cell r="E52">
            <v>4</v>
          </cell>
          <cell r="F52" t="str">
            <v>FM</v>
          </cell>
          <cell r="G52" t="str">
            <v>6L</v>
          </cell>
          <cell r="H52" t="str">
            <v>2FFM-F2</v>
          </cell>
          <cell r="I52" t="str">
            <v>FB1-7381-00T</v>
          </cell>
          <cell r="J52" t="str">
            <v>RETAINER,SLA</v>
          </cell>
          <cell r="K52">
            <v>1.07</v>
          </cell>
        </row>
        <row r="53">
          <cell r="B53">
            <v>47</v>
          </cell>
          <cell r="C53" t="str">
            <v xml:space="preserve">Canon </v>
          </cell>
          <cell r="D53" t="str">
            <v>g</v>
          </cell>
          <cell r="E53">
            <v>4</v>
          </cell>
          <cell r="F53" t="str">
            <v>FM</v>
          </cell>
          <cell r="G53" t="str">
            <v>6L</v>
          </cell>
          <cell r="H53" t="str">
            <v>2FFM-F2</v>
          </cell>
          <cell r="I53" t="str">
            <v>FB1-7390-00T</v>
          </cell>
          <cell r="J53" t="str">
            <v>SIDE RETAINER,SLA</v>
          </cell>
          <cell r="K53">
            <v>1.07</v>
          </cell>
        </row>
        <row r="54">
          <cell r="B54">
            <v>48</v>
          </cell>
          <cell r="C54" t="str">
            <v xml:space="preserve">Canon </v>
          </cell>
          <cell r="D54" t="str">
            <v>g</v>
          </cell>
          <cell r="E54">
            <v>4</v>
          </cell>
          <cell r="F54" t="str">
            <v>FM</v>
          </cell>
          <cell r="G54" t="str">
            <v>6L</v>
          </cell>
          <cell r="H54" t="str">
            <v>2FFM-F2</v>
          </cell>
          <cell r="I54" t="str">
            <v>FB2-4613-00T</v>
          </cell>
          <cell r="J54" t="str">
            <v>MIRROR 6 MOUNT SPRING F</v>
          </cell>
          <cell r="K54">
            <v>1.48</v>
          </cell>
        </row>
        <row r="55">
          <cell r="B55">
            <v>49</v>
          </cell>
          <cell r="C55" t="str">
            <v xml:space="preserve">Canon </v>
          </cell>
          <cell r="D55" t="str">
            <v>g</v>
          </cell>
          <cell r="E55">
            <v>4</v>
          </cell>
          <cell r="F55" t="str">
            <v>FM</v>
          </cell>
          <cell r="G55" t="str">
            <v>3S</v>
          </cell>
          <cell r="H55" t="str">
            <v>2FFM-F2</v>
          </cell>
          <cell r="I55" t="str">
            <v>FB2-4614-00T</v>
          </cell>
          <cell r="J55" t="str">
            <v>MIRROR 6 SPRING R</v>
          </cell>
          <cell r="K55">
            <v>1.48</v>
          </cell>
        </row>
        <row r="56">
          <cell r="B56">
            <v>50</v>
          </cell>
          <cell r="C56" t="str">
            <v xml:space="preserve">Canon </v>
          </cell>
          <cell r="D56" t="str">
            <v>g</v>
          </cell>
          <cell r="E56">
            <v>4</v>
          </cell>
          <cell r="F56" t="str">
            <v>FM</v>
          </cell>
          <cell r="G56" t="str">
            <v>3S</v>
          </cell>
          <cell r="H56" t="str">
            <v>2FFM-F2</v>
          </cell>
          <cell r="I56" t="str">
            <v>FB2-4658-00T</v>
          </cell>
          <cell r="J56" t="str">
            <v>TERMINAL SPRING 1</v>
          </cell>
          <cell r="K56">
            <v>1.7</v>
          </cell>
        </row>
        <row r="57">
          <cell r="B57">
            <v>51</v>
          </cell>
          <cell r="C57" t="str">
            <v xml:space="preserve">Canon </v>
          </cell>
          <cell r="D57" t="str">
            <v>g</v>
          </cell>
          <cell r="E57">
            <v>4</v>
          </cell>
          <cell r="F57" t="str">
            <v>FM</v>
          </cell>
          <cell r="G57" t="str">
            <v>6L</v>
          </cell>
          <cell r="H57" t="str">
            <v>2FFM-F2</v>
          </cell>
          <cell r="I57" t="str">
            <v>FB2-4659-00T</v>
          </cell>
          <cell r="J57" t="str">
            <v>TERMINAL SPRING 2</v>
          </cell>
          <cell r="K57">
            <v>1.7</v>
          </cell>
        </row>
        <row r="58">
          <cell r="B58">
            <v>52</v>
          </cell>
          <cell r="C58" t="str">
            <v xml:space="preserve">Canon </v>
          </cell>
          <cell r="D58" t="str">
            <v>g</v>
          </cell>
          <cell r="E58">
            <v>4</v>
          </cell>
          <cell r="F58" t="str">
            <v>FM</v>
          </cell>
          <cell r="G58" t="str">
            <v>6L</v>
          </cell>
          <cell r="H58" t="str">
            <v>2FFM-F2</v>
          </cell>
          <cell r="I58" t="str">
            <v>FB2-4662-00T</v>
          </cell>
          <cell r="J58" t="str">
            <v>MIRROR 1 SPRING FRONT</v>
          </cell>
          <cell r="K58">
            <v>1.33</v>
          </cell>
        </row>
        <row r="59">
          <cell r="B59">
            <v>53</v>
          </cell>
          <cell r="C59" t="str">
            <v xml:space="preserve">Canon </v>
          </cell>
          <cell r="D59" t="str">
            <v>g</v>
          </cell>
          <cell r="E59">
            <v>4</v>
          </cell>
          <cell r="F59" t="str">
            <v>FM</v>
          </cell>
          <cell r="G59" t="str">
            <v>6L</v>
          </cell>
          <cell r="H59" t="str">
            <v>2FFM-F2</v>
          </cell>
          <cell r="I59" t="str">
            <v>FB2-4663-00T</v>
          </cell>
          <cell r="J59" t="str">
            <v>MIRROR 1 SPRING REAR</v>
          </cell>
          <cell r="K59">
            <v>1.39</v>
          </cell>
        </row>
        <row r="60">
          <cell r="B60">
            <v>54</v>
          </cell>
          <cell r="C60" t="str">
            <v xml:space="preserve">Canon </v>
          </cell>
          <cell r="D60" t="str">
            <v>g</v>
          </cell>
          <cell r="E60">
            <v>4</v>
          </cell>
          <cell r="F60" t="str">
            <v>FL</v>
          </cell>
          <cell r="G60" t="str">
            <v>6L</v>
          </cell>
          <cell r="H60" t="str">
            <v>1F-F1</v>
          </cell>
          <cell r="I60" t="str">
            <v>FB2-4680-00T</v>
          </cell>
          <cell r="J60" t="str">
            <v>MIRROR 2,3 SPRING FRONT</v>
          </cell>
          <cell r="K60">
            <v>1.99</v>
          </cell>
        </row>
        <row r="61">
          <cell r="B61">
            <v>55</v>
          </cell>
          <cell r="C61" t="str">
            <v xml:space="preserve">Canon </v>
          </cell>
          <cell r="D61" t="str">
            <v>g</v>
          </cell>
          <cell r="E61">
            <v>4</v>
          </cell>
          <cell r="F61" t="str">
            <v>FL</v>
          </cell>
          <cell r="G61" t="str">
            <v>2FFM-F2</v>
          </cell>
          <cell r="H61" t="str">
            <v>1F-F1</v>
          </cell>
          <cell r="I61" t="str">
            <v>FB2-4681-00T</v>
          </cell>
          <cell r="J61" t="str">
            <v>MIRROR 2,3 SPRING REAR</v>
          </cell>
          <cell r="K61">
            <v>2.81</v>
          </cell>
        </row>
        <row r="62">
          <cell r="B62">
            <v>56</v>
          </cell>
          <cell r="C62" t="str">
            <v xml:space="preserve">Canon </v>
          </cell>
          <cell r="D62" t="str">
            <v>g</v>
          </cell>
          <cell r="E62">
            <v>4</v>
          </cell>
          <cell r="F62" t="str">
            <v>FM</v>
          </cell>
          <cell r="G62" t="str">
            <v>2FFM-F2</v>
          </cell>
          <cell r="H62" t="str">
            <v>2FFM-F2</v>
          </cell>
          <cell r="I62" t="str">
            <v>FB2-4692-00T</v>
          </cell>
          <cell r="J62" t="str">
            <v>MIRROR 4 SPRING FRONT</v>
          </cell>
          <cell r="K62">
            <v>1.33</v>
          </cell>
        </row>
        <row r="63">
          <cell r="B63">
            <v>57</v>
          </cell>
          <cell r="C63" t="str">
            <v xml:space="preserve">Canon </v>
          </cell>
          <cell r="D63" t="str">
            <v>g</v>
          </cell>
          <cell r="E63">
            <v>4</v>
          </cell>
          <cell r="F63" t="str">
            <v>FM</v>
          </cell>
          <cell r="G63" t="str">
            <v>2FFM-F2</v>
          </cell>
          <cell r="H63" t="str">
            <v>2FFM-F2</v>
          </cell>
          <cell r="I63" t="str">
            <v>FB2-4693-00T</v>
          </cell>
          <cell r="J63" t="str">
            <v>MIRROR 4 SPRING REAR</v>
          </cell>
          <cell r="K63">
            <v>1.33</v>
          </cell>
        </row>
        <row r="64">
          <cell r="B64">
            <v>58</v>
          </cell>
          <cell r="C64" t="str">
            <v xml:space="preserve">Canon </v>
          </cell>
          <cell r="D64" t="str">
            <v>g</v>
          </cell>
          <cell r="E64">
            <v>4</v>
          </cell>
          <cell r="F64" t="str">
            <v>FM</v>
          </cell>
          <cell r="G64" t="str">
            <v>3S</v>
          </cell>
          <cell r="H64" t="str">
            <v>2FFM-F2</v>
          </cell>
          <cell r="I64" t="str">
            <v>FB2-4694-00T</v>
          </cell>
          <cell r="J64" t="str">
            <v>MIRROR 5 SPRING FRONT</v>
          </cell>
          <cell r="K64">
            <v>1.49</v>
          </cell>
        </row>
        <row r="65">
          <cell r="B65">
            <v>59</v>
          </cell>
          <cell r="C65" t="str">
            <v xml:space="preserve">Canon </v>
          </cell>
          <cell r="D65" t="str">
            <v>g</v>
          </cell>
          <cell r="E65">
            <v>4</v>
          </cell>
          <cell r="F65" t="str">
            <v>FM</v>
          </cell>
          <cell r="G65" t="str">
            <v>6L</v>
          </cell>
          <cell r="H65" t="str">
            <v>2FFM-F2</v>
          </cell>
          <cell r="I65" t="str">
            <v>FB2-4695-00T</v>
          </cell>
          <cell r="J65" t="str">
            <v>MIRROR 5 SPRING REAR</v>
          </cell>
          <cell r="K65">
            <v>1.61</v>
          </cell>
        </row>
        <row r="66">
          <cell r="B66">
            <v>60</v>
          </cell>
          <cell r="C66" t="str">
            <v xml:space="preserve">Canon </v>
          </cell>
          <cell r="D66" t="str">
            <v>g</v>
          </cell>
          <cell r="E66">
            <v>4</v>
          </cell>
          <cell r="F66" t="str">
            <v>FM</v>
          </cell>
          <cell r="G66" t="str">
            <v>6L</v>
          </cell>
          <cell r="H66" t="str">
            <v>2FFM-F2</v>
          </cell>
          <cell r="I66" t="str">
            <v>FB2-4732-00T</v>
          </cell>
          <cell r="J66" t="str">
            <v>LIFTING PREVENT SPRING</v>
          </cell>
          <cell r="K66">
            <v>1.52</v>
          </cell>
        </row>
        <row r="67">
          <cell r="B67">
            <v>61</v>
          </cell>
          <cell r="C67" t="str">
            <v xml:space="preserve">Canon </v>
          </cell>
          <cell r="D67" t="str">
            <v>g</v>
          </cell>
          <cell r="E67">
            <v>4</v>
          </cell>
          <cell r="F67" t="str">
            <v>TT</v>
          </cell>
          <cell r="G67" t="str">
            <v>6L</v>
          </cell>
          <cell r="H67" t="str">
            <v>5T</v>
          </cell>
          <cell r="I67" t="str">
            <v>FB2-4792-00T</v>
          </cell>
          <cell r="J67" t="str">
            <v>STOPPER PARTS</v>
          </cell>
          <cell r="K67">
            <v>2.25</v>
          </cell>
        </row>
        <row r="68">
          <cell r="B68">
            <v>62</v>
          </cell>
          <cell r="C68" t="str">
            <v xml:space="preserve">Canon </v>
          </cell>
          <cell r="D68" t="str">
            <v>g</v>
          </cell>
          <cell r="E68">
            <v>4</v>
          </cell>
          <cell r="F68" t="str">
            <v>FL</v>
          </cell>
          <cell r="G68" t="str">
            <v>3S</v>
          </cell>
          <cell r="H68" t="str">
            <v>1F-F1</v>
          </cell>
          <cell r="I68" t="str">
            <v>FB2-4875-00T</v>
          </cell>
          <cell r="J68" t="str">
            <v>LEVER EARTH PLATE</v>
          </cell>
          <cell r="K68">
            <v>3.06</v>
          </cell>
        </row>
        <row r="69">
          <cell r="B69">
            <v>63</v>
          </cell>
          <cell r="C69" t="str">
            <v xml:space="preserve">Canon </v>
          </cell>
          <cell r="D69" t="str">
            <v>g</v>
          </cell>
          <cell r="E69">
            <v>4</v>
          </cell>
          <cell r="F69" t="str">
            <v>TT</v>
          </cell>
          <cell r="G69" t="str">
            <v>6L</v>
          </cell>
          <cell r="H69" t="str">
            <v>5T</v>
          </cell>
          <cell r="I69" t="str">
            <v>FB2-4877-00T</v>
          </cell>
          <cell r="J69" t="str">
            <v>HOOK SPRING</v>
          </cell>
          <cell r="K69">
            <v>3.7</v>
          </cell>
        </row>
        <row r="70">
          <cell r="B70">
            <v>64</v>
          </cell>
          <cell r="C70" t="str">
            <v xml:space="preserve">Canon </v>
          </cell>
          <cell r="D70" t="str">
            <v>g</v>
          </cell>
          <cell r="E70">
            <v>4</v>
          </cell>
          <cell r="F70" t="str">
            <v>FL</v>
          </cell>
          <cell r="G70" t="str">
            <v>6L</v>
          </cell>
          <cell r="H70" t="str">
            <v>1F-F1</v>
          </cell>
          <cell r="I70" t="str">
            <v>FB2-4939-00T</v>
          </cell>
          <cell r="J70" t="str">
            <v>POWER EARTH SPRING</v>
          </cell>
          <cell r="K70">
            <v>2.38</v>
          </cell>
        </row>
        <row r="71">
          <cell r="B71">
            <v>65</v>
          </cell>
          <cell r="C71" t="str">
            <v xml:space="preserve">Canon </v>
          </cell>
          <cell r="D71" t="str">
            <v>g</v>
          </cell>
          <cell r="E71">
            <v>4</v>
          </cell>
          <cell r="F71" t="str">
            <v>TT</v>
          </cell>
          <cell r="H71" t="str">
            <v>5TCC</v>
          </cell>
          <cell r="I71" t="str">
            <v>FB2-5163-00T</v>
          </cell>
          <cell r="J71" t="str">
            <v>REGISTRATION CLUTCH</v>
          </cell>
          <cell r="K71">
            <v>4.05</v>
          </cell>
        </row>
        <row r="72">
          <cell r="B72">
            <v>66</v>
          </cell>
          <cell r="C72" t="str">
            <v xml:space="preserve">Canon </v>
          </cell>
          <cell r="D72" t="str">
            <v>g</v>
          </cell>
          <cell r="E72">
            <v>4</v>
          </cell>
          <cell r="F72" t="str">
            <v>FS</v>
          </cell>
          <cell r="H72" t="str">
            <v>2F-F2</v>
          </cell>
          <cell r="I72" t="str">
            <v>FB2-9575-00T</v>
          </cell>
          <cell r="J72" t="str">
            <v>CONDUCTIVE PLATE</v>
          </cell>
          <cell r="K72">
            <v>0.85</v>
          </cell>
        </row>
        <row r="73">
          <cell r="B73">
            <v>67</v>
          </cell>
          <cell r="C73" t="str">
            <v xml:space="preserve">Canon </v>
          </cell>
          <cell r="D73" t="str">
            <v>g</v>
          </cell>
          <cell r="E73">
            <v>4</v>
          </cell>
          <cell r="F73" t="str">
            <v>TT</v>
          </cell>
          <cell r="G73" t="str">
            <v>2FTAP-F3</v>
          </cell>
          <cell r="H73" t="str">
            <v>5TCC</v>
          </cell>
          <cell r="I73" t="str">
            <v>FB3-3316-00T</v>
          </cell>
          <cell r="J73" t="str">
            <v>BELT COLLAR SPRING</v>
          </cell>
          <cell r="K73">
            <v>5.25</v>
          </cell>
        </row>
        <row r="74">
          <cell r="B74">
            <v>68</v>
          </cell>
          <cell r="C74" t="str">
            <v xml:space="preserve">Canon </v>
          </cell>
          <cell r="D74" t="str">
            <v>g</v>
          </cell>
          <cell r="E74">
            <v>4</v>
          </cell>
          <cell r="F74" t="str">
            <v>TT</v>
          </cell>
          <cell r="G74" t="str">
            <v>2FTAP-F3</v>
          </cell>
          <cell r="H74" t="str">
            <v>5T</v>
          </cell>
          <cell r="I74" t="str">
            <v>FB3-3397-00T</v>
          </cell>
          <cell r="J74" t="str">
            <v>SUB TRAY</v>
          </cell>
          <cell r="K74">
            <v>5.53</v>
          </cell>
        </row>
        <row r="75">
          <cell r="B75">
            <v>69</v>
          </cell>
          <cell r="C75" t="str">
            <v xml:space="preserve">Canon </v>
          </cell>
          <cell r="D75" t="str">
            <v>g</v>
          </cell>
          <cell r="E75">
            <v>4</v>
          </cell>
          <cell r="F75" t="str">
            <v>FL</v>
          </cell>
          <cell r="G75" t="str">
            <v>2F-F2</v>
          </cell>
          <cell r="H75" t="str">
            <v>1F-F1</v>
          </cell>
          <cell r="I75" t="str">
            <v>FB4-0049-00T</v>
          </cell>
          <cell r="J75" t="str">
            <v>DELIVERY DOOR SWING SPRI</v>
          </cell>
          <cell r="K75">
            <v>4.1500000000000004</v>
          </cell>
        </row>
        <row r="76">
          <cell r="B76">
            <v>70</v>
          </cell>
          <cell r="C76" t="str">
            <v xml:space="preserve">Canon </v>
          </cell>
          <cell r="D76" t="str">
            <v>g</v>
          </cell>
          <cell r="E76">
            <v>4</v>
          </cell>
          <cell r="F76" t="str">
            <v>SS</v>
          </cell>
          <cell r="G76" t="str">
            <v>6L</v>
          </cell>
          <cell r="H76" t="str">
            <v>4S</v>
          </cell>
          <cell r="I76" t="str">
            <v>FS5-2332-00T</v>
          </cell>
          <cell r="J76" t="str">
            <v>SPRING PAPER LIFTING</v>
          </cell>
          <cell r="K76">
            <v>0.28999999999999998</v>
          </cell>
        </row>
        <row r="77">
          <cell r="B77">
            <v>71</v>
          </cell>
          <cell r="C77" t="str">
            <v xml:space="preserve">Canon </v>
          </cell>
          <cell r="D77" t="str">
            <v>g</v>
          </cell>
          <cell r="E77">
            <v>4</v>
          </cell>
          <cell r="F77" t="str">
            <v>SS</v>
          </cell>
          <cell r="G77" t="str">
            <v>3S</v>
          </cell>
          <cell r="H77" t="str">
            <v>4S</v>
          </cell>
          <cell r="I77" t="str">
            <v>FS5-2333-00T</v>
          </cell>
          <cell r="J77" t="str">
            <v>SPRING SEPARATION PAD</v>
          </cell>
          <cell r="K77">
            <v>0.16</v>
          </cell>
        </row>
        <row r="78">
          <cell r="B78">
            <v>72</v>
          </cell>
          <cell r="C78" t="str">
            <v xml:space="preserve">Canon </v>
          </cell>
          <cell r="D78" t="str">
            <v>g</v>
          </cell>
          <cell r="E78">
            <v>4</v>
          </cell>
          <cell r="F78" t="str">
            <v>SS</v>
          </cell>
          <cell r="G78" t="str">
            <v>2F-F2</v>
          </cell>
          <cell r="H78" t="str">
            <v>3S</v>
          </cell>
          <cell r="I78" t="str">
            <v>FS5-2336-00T</v>
          </cell>
          <cell r="J78" t="str">
            <v>SPRING COMPRESSION</v>
          </cell>
          <cell r="K78">
            <v>0.36</v>
          </cell>
        </row>
        <row r="79">
          <cell r="B79">
            <v>73</v>
          </cell>
          <cell r="C79" t="str">
            <v xml:space="preserve">Canon </v>
          </cell>
          <cell r="D79" t="str">
            <v>g</v>
          </cell>
          <cell r="E79">
            <v>4</v>
          </cell>
          <cell r="F79" t="str">
            <v>SS</v>
          </cell>
          <cell r="G79" t="str">
            <v>2F-F2</v>
          </cell>
          <cell r="H79" t="str">
            <v>4S</v>
          </cell>
          <cell r="I79" t="str">
            <v>FS5-2337-00T</v>
          </cell>
          <cell r="J79" t="str">
            <v>SPRING FRAME UPPER C1440</v>
          </cell>
          <cell r="K79">
            <v>0.12</v>
          </cell>
        </row>
        <row r="80">
          <cell r="B80">
            <v>74</v>
          </cell>
          <cell r="C80" t="str">
            <v xml:space="preserve">Canon </v>
          </cell>
          <cell r="D80" t="str">
            <v>g</v>
          </cell>
          <cell r="E80">
            <v>4</v>
          </cell>
          <cell r="F80" t="str">
            <v>SS</v>
          </cell>
          <cell r="G80" t="str">
            <v>2F-F2</v>
          </cell>
          <cell r="H80" t="str">
            <v>4S</v>
          </cell>
          <cell r="I80" t="str">
            <v>FS5-2342-00T</v>
          </cell>
          <cell r="J80" t="str">
            <v>SPRING N</v>
          </cell>
          <cell r="K80">
            <v>0.18</v>
          </cell>
        </row>
        <row r="81">
          <cell r="B81">
            <v>75</v>
          </cell>
          <cell r="C81" t="str">
            <v xml:space="preserve">Canon </v>
          </cell>
          <cell r="D81" t="str">
            <v>g</v>
          </cell>
          <cell r="E81">
            <v>4</v>
          </cell>
          <cell r="F81" t="str">
            <v>SS</v>
          </cell>
          <cell r="G81" t="str">
            <v>2F-F2</v>
          </cell>
          <cell r="H81" t="str">
            <v>3S</v>
          </cell>
          <cell r="I81" t="str">
            <v>FS5-2344-00T</v>
          </cell>
          <cell r="J81" t="str">
            <v>SPRING LIMITTER</v>
          </cell>
          <cell r="K81">
            <v>0.78</v>
          </cell>
        </row>
        <row r="82">
          <cell r="B82">
            <v>76</v>
          </cell>
          <cell r="C82" t="str">
            <v xml:space="preserve">Canon </v>
          </cell>
          <cell r="D82" t="str">
            <v>g</v>
          </cell>
          <cell r="E82">
            <v>4</v>
          </cell>
          <cell r="F82" t="str">
            <v>TT</v>
          </cell>
          <cell r="G82" t="str">
            <v>2F-F2</v>
          </cell>
          <cell r="H82" t="str">
            <v>5TCC</v>
          </cell>
          <cell r="I82" t="str">
            <v>FS5-2351-00T</v>
          </cell>
          <cell r="J82" t="str">
            <v>SPRING CLUTCH CC1440</v>
          </cell>
          <cell r="K82">
            <v>4.05</v>
          </cell>
        </row>
        <row r="83">
          <cell r="B83">
            <v>77</v>
          </cell>
          <cell r="C83" t="str">
            <v xml:space="preserve">Canon </v>
          </cell>
          <cell r="D83" t="str">
            <v>g</v>
          </cell>
          <cell r="E83">
            <v>4</v>
          </cell>
          <cell r="F83" t="str">
            <v>SS</v>
          </cell>
          <cell r="G83" t="str">
            <v>2F-F2</v>
          </cell>
          <cell r="H83" t="str">
            <v>4S</v>
          </cell>
          <cell r="I83" t="str">
            <v>FS5-2355-00T</v>
          </cell>
          <cell r="J83" t="str">
            <v>SPRING HOOK</v>
          </cell>
          <cell r="K83">
            <v>0.19</v>
          </cell>
        </row>
        <row r="84">
          <cell r="B84">
            <v>78</v>
          </cell>
          <cell r="C84" t="str">
            <v xml:space="preserve">Canon </v>
          </cell>
          <cell r="D84" t="str">
            <v>g</v>
          </cell>
          <cell r="E84">
            <v>4</v>
          </cell>
          <cell r="F84" t="str">
            <v>LS</v>
          </cell>
          <cell r="G84" t="str">
            <v>2F-F2</v>
          </cell>
          <cell r="H84" t="str">
            <v>6L</v>
          </cell>
          <cell r="I84" t="str">
            <v>FS5-2804-00T</v>
          </cell>
          <cell r="J84" t="str">
            <v>HINGE SPRING A</v>
          </cell>
          <cell r="K84">
            <v>12.8</v>
          </cell>
        </row>
        <row r="85">
          <cell r="B85">
            <v>79</v>
          </cell>
          <cell r="C85" t="str">
            <v xml:space="preserve">Canon </v>
          </cell>
          <cell r="D85" t="str">
            <v>g</v>
          </cell>
          <cell r="E85">
            <v>4</v>
          </cell>
          <cell r="F85" t="str">
            <v>LS</v>
          </cell>
          <cell r="G85" t="str">
            <v>2F-F2</v>
          </cell>
          <cell r="H85" t="str">
            <v>6L</v>
          </cell>
          <cell r="I85" t="str">
            <v>FS5-2805-00T</v>
          </cell>
          <cell r="J85" t="str">
            <v>HINGE SPRING B</v>
          </cell>
          <cell r="K85">
            <v>13.86</v>
          </cell>
        </row>
        <row r="86">
          <cell r="B86">
            <v>80</v>
          </cell>
          <cell r="C86" t="str">
            <v xml:space="preserve">Canon </v>
          </cell>
          <cell r="D86" t="str">
            <v>g</v>
          </cell>
          <cell r="E86">
            <v>4</v>
          </cell>
          <cell r="F86" t="str">
            <v>SS</v>
          </cell>
          <cell r="G86">
            <v>0</v>
          </cell>
          <cell r="H86" t="str">
            <v>3S</v>
          </cell>
          <cell r="I86" t="str">
            <v>FS5-2806-00T</v>
          </cell>
          <cell r="J86" t="str">
            <v>HINGE SPRING C</v>
          </cell>
          <cell r="K86">
            <v>8.56</v>
          </cell>
        </row>
        <row r="87">
          <cell r="B87">
            <v>81</v>
          </cell>
          <cell r="C87" t="str">
            <v xml:space="preserve">Canon </v>
          </cell>
          <cell r="D87" t="str">
            <v>g</v>
          </cell>
          <cell r="E87">
            <v>4</v>
          </cell>
          <cell r="F87" t="str">
            <v>LS</v>
          </cell>
          <cell r="G87" t="str">
            <v>3S</v>
          </cell>
          <cell r="H87" t="str">
            <v>6L</v>
          </cell>
          <cell r="I87" t="str">
            <v>FS6-2232-00T</v>
          </cell>
          <cell r="J87" t="str">
            <v>HINGE SPRING D</v>
          </cell>
          <cell r="K87">
            <v>12.14</v>
          </cell>
        </row>
        <row r="88">
          <cell r="B88">
            <v>82</v>
          </cell>
          <cell r="C88" t="str">
            <v xml:space="preserve">Canon </v>
          </cell>
          <cell r="D88" t="str">
            <v>g</v>
          </cell>
          <cell r="E88">
            <v>4</v>
          </cell>
          <cell r="F88" t="str">
            <v>SS</v>
          </cell>
          <cell r="G88" t="str">
            <v>1F-F1</v>
          </cell>
          <cell r="H88" t="str">
            <v>3S</v>
          </cell>
          <cell r="I88" t="str">
            <v>FS6-2234-00T</v>
          </cell>
          <cell r="J88" t="str">
            <v>HINGE SPRING F</v>
          </cell>
          <cell r="K88">
            <v>9.58</v>
          </cell>
        </row>
        <row r="89">
          <cell r="B89">
            <v>83</v>
          </cell>
          <cell r="C89" t="str">
            <v xml:space="preserve">Canon </v>
          </cell>
          <cell r="D89" t="str">
            <v>g</v>
          </cell>
          <cell r="E89">
            <v>4</v>
          </cell>
          <cell r="F89" t="str">
            <v>TT</v>
          </cell>
          <cell r="G89" t="str">
            <v>6LSTOP</v>
          </cell>
          <cell r="H89" t="str">
            <v>5TCC</v>
          </cell>
          <cell r="I89" t="str">
            <v>HS5-2027-00T</v>
          </cell>
          <cell r="J89" t="str">
            <v>SPRING CLUTCH R</v>
          </cell>
          <cell r="K89">
            <v>4.93</v>
          </cell>
        </row>
        <row r="90">
          <cell r="B90">
            <v>84</v>
          </cell>
          <cell r="C90" t="str">
            <v xml:space="preserve">Canon </v>
          </cell>
          <cell r="D90" t="str">
            <v>g</v>
          </cell>
          <cell r="E90">
            <v>4</v>
          </cell>
          <cell r="F90" t="str">
            <v>FM</v>
          </cell>
          <cell r="H90" t="str">
            <v>2FFM-F2</v>
          </cell>
          <cell r="I90" t="str">
            <v>QB1-0464-00T</v>
          </cell>
          <cell r="J90" t="str">
            <v>BRADE HOLDING PARTS</v>
          </cell>
          <cell r="K90">
            <v>0.48</v>
          </cell>
        </row>
        <row r="91">
          <cell r="B91">
            <v>85</v>
          </cell>
          <cell r="C91" t="str">
            <v xml:space="preserve">Canon </v>
          </cell>
          <cell r="D91" t="str">
            <v>g</v>
          </cell>
          <cell r="E91">
            <v>4</v>
          </cell>
          <cell r="F91" t="str">
            <v>FM</v>
          </cell>
          <cell r="G91" t="str">
            <v>CKD</v>
          </cell>
          <cell r="H91" t="str">
            <v>2FFM-F2</v>
          </cell>
          <cell r="I91" t="str">
            <v>QB1-3052-00T</v>
          </cell>
          <cell r="J91" t="str">
            <v>BRADE HOLDING PART</v>
          </cell>
          <cell r="K91">
            <v>0.66</v>
          </cell>
        </row>
        <row r="92">
          <cell r="B92">
            <v>86</v>
          </cell>
          <cell r="C92" t="str">
            <v xml:space="preserve">Canon </v>
          </cell>
          <cell r="D92" t="str">
            <v>g</v>
          </cell>
          <cell r="E92">
            <v>4</v>
          </cell>
          <cell r="F92" t="str">
            <v>FM</v>
          </cell>
          <cell r="G92" t="str">
            <v>3S</v>
          </cell>
          <cell r="H92" t="str">
            <v>2FFM-F2</v>
          </cell>
          <cell r="I92" t="str">
            <v>QB1-3720-00T</v>
          </cell>
          <cell r="J92" t="str">
            <v>BLADE HOLDER</v>
          </cell>
          <cell r="K92">
            <v>0.61</v>
          </cell>
        </row>
        <row r="93">
          <cell r="B93">
            <v>87</v>
          </cell>
          <cell r="C93" t="str">
            <v xml:space="preserve">Canon </v>
          </cell>
          <cell r="D93" t="str">
            <v>g</v>
          </cell>
          <cell r="E93">
            <v>4</v>
          </cell>
          <cell r="F93" t="str">
            <v>FM</v>
          </cell>
          <cell r="H93" t="str">
            <v>2FFM-F2</v>
          </cell>
          <cell r="I93" t="str">
            <v>QB1-3896-00T</v>
          </cell>
          <cell r="J93" t="str">
            <v>GUIDE SPRING</v>
          </cell>
          <cell r="K93">
            <v>1.29</v>
          </cell>
        </row>
        <row r="94">
          <cell r="B94">
            <v>88</v>
          </cell>
          <cell r="C94" t="str">
            <v xml:space="preserve">Canon </v>
          </cell>
          <cell r="D94" t="str">
            <v>g</v>
          </cell>
          <cell r="E94">
            <v>4</v>
          </cell>
          <cell r="F94" t="str">
            <v>FM</v>
          </cell>
          <cell r="G94" t="str">
            <v>5T</v>
          </cell>
          <cell r="H94" t="str">
            <v>2FFM-F2</v>
          </cell>
          <cell r="I94" t="str">
            <v>QB1-4341-00T</v>
          </cell>
          <cell r="J94" t="str">
            <v>BLADE RETAINER</v>
          </cell>
          <cell r="K94">
            <v>0.6</v>
          </cell>
        </row>
        <row r="95">
          <cell r="B95">
            <v>89</v>
          </cell>
          <cell r="C95" t="str">
            <v>Centralize</v>
          </cell>
          <cell r="D95" t="str">
            <v>t</v>
          </cell>
          <cell r="E95">
            <v>2</v>
          </cell>
          <cell r="F95" t="str">
            <v>TT</v>
          </cell>
          <cell r="H95" t="str">
            <v>5ST-1</v>
          </cell>
          <cell r="I95" t="str">
            <v>45133-028-0000</v>
          </cell>
          <cell r="J95" t="str">
            <v>SPRING BRAKE SHOE</v>
          </cell>
          <cell r="K95">
            <v>1.3</v>
          </cell>
        </row>
        <row r="96">
          <cell r="B96">
            <v>90</v>
          </cell>
          <cell r="C96" t="str">
            <v>CKD Thai</v>
          </cell>
          <cell r="D96" t="str">
            <v>p</v>
          </cell>
          <cell r="E96">
            <v>5</v>
          </cell>
          <cell r="F96" t="str">
            <v>SS</v>
          </cell>
          <cell r="H96" t="str">
            <v>4S</v>
          </cell>
          <cell r="I96" t="str">
            <v>J248-10667</v>
          </cell>
          <cell r="J96" t="str">
            <v>SPRING</v>
          </cell>
          <cell r="K96">
            <v>0.22</v>
          </cell>
        </row>
        <row r="97">
          <cell r="B97">
            <v>91</v>
          </cell>
          <cell r="C97" t="str">
            <v>CKD Thai</v>
          </cell>
          <cell r="D97" t="str">
            <v>p</v>
          </cell>
          <cell r="E97">
            <v>5</v>
          </cell>
          <cell r="F97" t="str">
            <v>SS</v>
          </cell>
          <cell r="H97" t="str">
            <v>4S</v>
          </cell>
          <cell r="I97" t="str">
            <v>J249-10010</v>
          </cell>
          <cell r="J97" t="str">
            <v>SPRING</v>
          </cell>
          <cell r="K97">
            <v>0.22</v>
          </cell>
        </row>
        <row r="98">
          <cell r="B98">
            <v>92</v>
          </cell>
          <cell r="C98" t="str">
            <v>Complete</v>
          </cell>
          <cell r="D98" t="str">
            <v>w</v>
          </cell>
          <cell r="E98">
            <v>1</v>
          </cell>
          <cell r="F98" t="str">
            <v>SS</v>
          </cell>
          <cell r="G98" t="str">
            <v>3S</v>
          </cell>
          <cell r="H98" t="str">
            <v>3S</v>
          </cell>
          <cell r="I98" t="str">
            <v>J-260-0024</v>
          </cell>
          <cell r="J98" t="str">
            <v>STOPPER RING</v>
          </cell>
          <cell r="K98">
            <v>0.3</v>
          </cell>
        </row>
        <row r="99">
          <cell r="B99">
            <v>93</v>
          </cell>
          <cell r="C99" t="str">
            <v>Complete</v>
          </cell>
          <cell r="D99" t="str">
            <v>w</v>
          </cell>
          <cell r="E99">
            <v>1</v>
          </cell>
          <cell r="F99" t="str">
            <v>SS</v>
          </cell>
          <cell r="G99" t="str">
            <v>3S</v>
          </cell>
          <cell r="H99" t="str">
            <v>3S</v>
          </cell>
          <cell r="I99" t="str">
            <v>J-260-0032</v>
          </cell>
          <cell r="J99" t="str">
            <v>SNAB RING-A</v>
          </cell>
          <cell r="K99">
            <v>0.75</v>
          </cell>
        </row>
        <row r="100">
          <cell r="B100">
            <v>94</v>
          </cell>
          <cell r="C100" t="str">
            <v>Complete</v>
          </cell>
          <cell r="D100" t="str">
            <v>w</v>
          </cell>
          <cell r="E100">
            <v>1</v>
          </cell>
          <cell r="F100" t="str">
            <v>SS</v>
          </cell>
          <cell r="G100" t="str">
            <v>6L-VALVE</v>
          </cell>
          <cell r="H100" t="str">
            <v>3S</v>
          </cell>
          <cell r="I100" t="str">
            <v>J-260-0036</v>
          </cell>
          <cell r="J100" t="str">
            <v>SNAB RING-B</v>
          </cell>
          <cell r="K100">
            <v>0.75</v>
          </cell>
        </row>
        <row r="101">
          <cell r="B101">
            <v>95</v>
          </cell>
          <cell r="C101" t="str">
            <v>Complete</v>
          </cell>
          <cell r="D101" t="str">
            <v>w</v>
          </cell>
          <cell r="E101">
            <v>1</v>
          </cell>
          <cell r="F101" t="str">
            <v>LS</v>
          </cell>
          <cell r="G101" t="str">
            <v>6L-VALVE</v>
          </cell>
          <cell r="H101" t="str">
            <v>6L</v>
          </cell>
          <cell r="I101" t="str">
            <v>S-246-0535</v>
          </cell>
          <cell r="J101" t="str">
            <v>SPRING SAFETY VALVE</v>
          </cell>
          <cell r="K101">
            <v>3.35</v>
          </cell>
        </row>
        <row r="102">
          <cell r="B102">
            <v>96</v>
          </cell>
          <cell r="C102" t="str">
            <v>Daisin</v>
          </cell>
          <cell r="D102" t="str">
            <v>t</v>
          </cell>
          <cell r="E102">
            <v>2</v>
          </cell>
          <cell r="F102" t="str">
            <v>TT</v>
          </cell>
          <cell r="G102" t="str">
            <v>6L-VALVE</v>
          </cell>
          <cell r="H102" t="str">
            <v>5ST-1</v>
          </cell>
          <cell r="I102" t="str">
            <v>45133-028-0000-DSK</v>
          </cell>
          <cell r="J102" t="str">
            <v>SPRING BRAKE SHOE</v>
          </cell>
          <cell r="K102">
            <v>1.05</v>
          </cell>
        </row>
        <row r="103">
          <cell r="B103">
            <v>97</v>
          </cell>
          <cell r="C103" t="str">
            <v>Denso</v>
          </cell>
          <cell r="D103" t="str">
            <v>p</v>
          </cell>
          <cell r="E103">
            <v>1</v>
          </cell>
          <cell r="F103" t="str">
            <v>SS</v>
          </cell>
          <cell r="G103" t="str">
            <v>CKD</v>
          </cell>
          <cell r="H103" t="str">
            <v>4S</v>
          </cell>
          <cell r="I103" t="str">
            <v>TG028308-5120</v>
          </cell>
          <cell r="J103" t="str">
            <v>SPG. CLUTCH</v>
          </cell>
          <cell r="K103">
            <v>1.45</v>
          </cell>
        </row>
        <row r="104">
          <cell r="B104">
            <v>98</v>
          </cell>
          <cell r="C104" t="str">
            <v>Denso</v>
          </cell>
          <cell r="D104" t="str">
            <v>p</v>
          </cell>
          <cell r="E104">
            <v>1</v>
          </cell>
          <cell r="F104" t="str">
            <v>SS</v>
          </cell>
          <cell r="G104" t="str">
            <v>6L-VALVE</v>
          </cell>
          <cell r="H104" t="str">
            <v>4S</v>
          </cell>
          <cell r="I104" t="str">
            <v>TG028520-5010</v>
          </cell>
          <cell r="J104" t="str">
            <v>SPRING, BRUSH</v>
          </cell>
          <cell r="K104">
            <v>0.85</v>
          </cell>
        </row>
        <row r="105">
          <cell r="B105">
            <v>99</v>
          </cell>
          <cell r="C105" t="str">
            <v>Denso</v>
          </cell>
          <cell r="D105" t="str">
            <v>p</v>
          </cell>
          <cell r="E105">
            <v>1</v>
          </cell>
          <cell r="F105" t="str">
            <v>SS</v>
          </cell>
          <cell r="G105" t="str">
            <v>6L-VALVE</v>
          </cell>
          <cell r="H105" t="str">
            <v>3S</v>
          </cell>
          <cell r="I105" t="str">
            <v>TG053659-7010</v>
          </cell>
          <cell r="J105" t="str">
            <v>SPRING RETURN</v>
          </cell>
          <cell r="K105">
            <v>1.05</v>
          </cell>
        </row>
        <row r="106">
          <cell r="B106">
            <v>100</v>
          </cell>
          <cell r="C106" t="str">
            <v>Denso</v>
          </cell>
          <cell r="D106" t="str">
            <v>p</v>
          </cell>
          <cell r="E106">
            <v>1</v>
          </cell>
          <cell r="F106" t="str">
            <v>SS</v>
          </cell>
          <cell r="G106" t="str">
            <v>6LSTOP</v>
          </cell>
          <cell r="H106" t="str">
            <v>3S</v>
          </cell>
          <cell r="I106" t="str">
            <v>TG053672-7010</v>
          </cell>
          <cell r="J106" t="str">
            <v>SPRING CONTACT</v>
          </cell>
          <cell r="K106">
            <v>1.1499999999999999</v>
          </cell>
        </row>
        <row r="107">
          <cell r="B107">
            <v>101</v>
          </cell>
          <cell r="C107" t="str">
            <v>Denso</v>
          </cell>
          <cell r="D107" t="str">
            <v>p</v>
          </cell>
          <cell r="E107">
            <v>1</v>
          </cell>
          <cell r="F107" t="str">
            <v>TT</v>
          </cell>
          <cell r="G107" t="str">
            <v>6LSTOP</v>
          </cell>
          <cell r="H107" t="str">
            <v>7SUB-TNC</v>
          </cell>
          <cell r="I107" t="str">
            <v>TG059252-0081</v>
          </cell>
          <cell r="J107" t="str">
            <v>SPRING,COIL</v>
          </cell>
          <cell r="K107">
            <v>0.75</v>
          </cell>
        </row>
        <row r="108">
          <cell r="B108">
            <v>102</v>
          </cell>
          <cell r="C108" t="str">
            <v>Denso</v>
          </cell>
          <cell r="D108" t="str">
            <v>p</v>
          </cell>
          <cell r="E108">
            <v>1</v>
          </cell>
          <cell r="F108" t="str">
            <v>TT</v>
          </cell>
          <cell r="G108" t="str">
            <v>3S</v>
          </cell>
          <cell r="H108" t="str">
            <v>7SUB-TNC</v>
          </cell>
          <cell r="I108" t="str">
            <v>TG059252-0091</v>
          </cell>
          <cell r="J108">
            <v>4.2</v>
          </cell>
          <cell r="K108">
            <v>2200</v>
          </cell>
        </row>
        <row r="109">
          <cell r="B109">
            <v>103</v>
          </cell>
          <cell r="C109" t="str">
            <v>Denso</v>
          </cell>
          <cell r="D109" t="str">
            <v>p</v>
          </cell>
          <cell r="E109">
            <v>1</v>
          </cell>
          <cell r="F109" t="str">
            <v>SS</v>
          </cell>
          <cell r="H109" t="str">
            <v>3S</v>
          </cell>
          <cell r="I109" t="str">
            <v>TG809072-0030</v>
          </cell>
          <cell r="J109" t="str">
            <v>RING,SNAP</v>
          </cell>
          <cell r="K109">
            <v>0.4</v>
          </cell>
        </row>
        <row r="110">
          <cell r="B110">
            <v>104</v>
          </cell>
          <cell r="C110" t="str">
            <v>Denso</v>
          </cell>
          <cell r="D110" t="str">
            <v>p</v>
          </cell>
          <cell r="E110">
            <v>1</v>
          </cell>
          <cell r="F110" t="str">
            <v>SS</v>
          </cell>
          <cell r="H110" t="str">
            <v>3S</v>
          </cell>
          <cell r="I110" t="str">
            <v>TG949072-1360</v>
          </cell>
          <cell r="J110" t="str">
            <v>RING,SNAP</v>
          </cell>
          <cell r="K110">
            <v>0.3</v>
          </cell>
        </row>
        <row r="111">
          <cell r="B111">
            <v>105</v>
          </cell>
          <cell r="C111" t="str">
            <v>Denso</v>
          </cell>
          <cell r="D111" t="str">
            <v>p</v>
          </cell>
          <cell r="E111">
            <v>1</v>
          </cell>
          <cell r="F111" t="str">
            <v>SS</v>
          </cell>
          <cell r="H111" t="str">
            <v>3S</v>
          </cell>
          <cell r="I111" t="str">
            <v>TG949170-3371</v>
          </cell>
          <cell r="J111">
            <v>2.94</v>
          </cell>
          <cell r="K111">
            <v>5100</v>
          </cell>
        </row>
        <row r="112">
          <cell r="B112">
            <v>106</v>
          </cell>
          <cell r="C112" t="str">
            <v>Denso</v>
          </cell>
          <cell r="D112" t="str">
            <v>p</v>
          </cell>
          <cell r="E112">
            <v>1</v>
          </cell>
          <cell r="F112" t="str">
            <v>SS</v>
          </cell>
          <cell r="H112" t="str">
            <v>4ST</v>
          </cell>
          <cell r="I112" t="str">
            <v>TG949170-4070</v>
          </cell>
          <cell r="J112">
            <v>1.08</v>
          </cell>
          <cell r="K112">
            <v>1700</v>
          </cell>
        </row>
        <row r="113">
          <cell r="B113">
            <v>107</v>
          </cell>
          <cell r="C113" t="str">
            <v>Eagle Industry</v>
          </cell>
          <cell r="D113" t="str">
            <v>p</v>
          </cell>
          <cell r="E113">
            <v>1</v>
          </cell>
          <cell r="F113" t="str">
            <v>RV</v>
          </cell>
          <cell r="H113" t="str">
            <v>2FL-F3</v>
          </cell>
          <cell r="I113" t="str">
            <v>EL2460AOO</v>
          </cell>
          <cell r="J113" t="str">
            <v>VALVE</v>
          </cell>
          <cell r="K113">
            <v>11</v>
          </cell>
        </row>
        <row r="114">
          <cell r="B114">
            <v>108</v>
          </cell>
          <cell r="C114" t="str">
            <v>Enkei</v>
          </cell>
          <cell r="D114" t="str">
            <v>n</v>
          </cell>
          <cell r="E114">
            <v>1</v>
          </cell>
          <cell r="F114" t="str">
            <v>LS</v>
          </cell>
          <cell r="H114" t="str">
            <v>6LSTOP</v>
          </cell>
          <cell r="I114" t="str">
            <v>08W34-SF1-A900-04</v>
          </cell>
          <cell r="J114" t="str">
            <v>RETAINER CTR. CAP</v>
          </cell>
          <cell r="K114">
            <v>3.4</v>
          </cell>
        </row>
        <row r="115">
          <cell r="B115">
            <v>109</v>
          </cell>
          <cell r="C115" t="str">
            <v>EPC</v>
          </cell>
          <cell r="D115" t="str">
            <v>w</v>
          </cell>
          <cell r="E115">
            <v>1</v>
          </cell>
          <cell r="F115" t="str">
            <v>SS</v>
          </cell>
          <cell r="G115" t="str">
            <v>2FFM-F2</v>
          </cell>
          <cell r="H115" t="str">
            <v>4S</v>
          </cell>
          <cell r="I115" t="str">
            <v>TAF001-0189-00</v>
          </cell>
          <cell r="J115" t="str">
            <v>SPRING HEADREST SUPPORT</v>
          </cell>
          <cell r="K115">
            <v>0.47</v>
          </cell>
        </row>
        <row r="116">
          <cell r="B116">
            <v>110</v>
          </cell>
          <cell r="C116" t="str">
            <v>FCC</v>
          </cell>
          <cell r="D116" t="str">
            <v>n</v>
          </cell>
          <cell r="E116">
            <v>2</v>
          </cell>
          <cell r="F116" t="str">
            <v>FL</v>
          </cell>
          <cell r="G116" t="str">
            <v>1FSB-F1</v>
          </cell>
          <cell r="H116" t="str">
            <v>1F-F1</v>
          </cell>
          <cell r="I116" t="str">
            <v>09160-10085</v>
          </cell>
          <cell r="J116" t="str">
            <v>WASHER RELEASE ARM SPRIN</v>
          </cell>
          <cell r="K116">
            <v>5</v>
          </cell>
        </row>
        <row r="117">
          <cell r="B117">
            <v>111</v>
          </cell>
          <cell r="C117" t="str">
            <v>FCC</v>
          </cell>
          <cell r="D117" t="str">
            <v>n</v>
          </cell>
          <cell r="E117">
            <v>2</v>
          </cell>
          <cell r="F117" t="str">
            <v>FL</v>
          </cell>
          <cell r="H117" t="str">
            <v>1F-F1</v>
          </cell>
          <cell r="I117" t="str">
            <v>09164-12020</v>
          </cell>
          <cell r="J117" t="str">
            <v>WASHER CLUTCH SLEEVE HUB</v>
          </cell>
          <cell r="K117">
            <v>3.76</v>
          </cell>
        </row>
        <row r="118">
          <cell r="B118">
            <v>112</v>
          </cell>
          <cell r="C118" t="str">
            <v>FCC</v>
          </cell>
          <cell r="D118" t="str">
            <v>n</v>
          </cell>
          <cell r="E118">
            <v>2</v>
          </cell>
          <cell r="F118" t="str">
            <v>SR</v>
          </cell>
          <cell r="G118" t="str">
            <v>4S</v>
          </cell>
          <cell r="H118">
            <v>0</v>
          </cell>
          <cell r="I118" t="str">
            <v>09164-22004</v>
          </cell>
          <cell r="J118" t="e">
            <v>#N/A</v>
          </cell>
          <cell r="K118">
            <v>32.65</v>
          </cell>
        </row>
        <row r="119">
          <cell r="B119">
            <v>113</v>
          </cell>
          <cell r="C119" t="str">
            <v>FCC</v>
          </cell>
          <cell r="D119" t="str">
            <v>n</v>
          </cell>
          <cell r="E119">
            <v>2</v>
          </cell>
          <cell r="F119" t="str">
            <v>SR</v>
          </cell>
          <cell r="G119" t="str">
            <v>4S</v>
          </cell>
          <cell r="H119" t="str">
            <v>1FSB-F1</v>
          </cell>
          <cell r="I119" t="str">
            <v>09164-35004</v>
          </cell>
          <cell r="J119" t="str">
            <v>SPRING FRICTION</v>
          </cell>
          <cell r="K119">
            <v>12.42</v>
          </cell>
        </row>
        <row r="120">
          <cell r="B120">
            <v>114</v>
          </cell>
          <cell r="C120" t="str">
            <v>FCC</v>
          </cell>
          <cell r="D120" t="str">
            <v>n</v>
          </cell>
          <cell r="E120">
            <v>2</v>
          </cell>
          <cell r="F120" t="str">
            <v>SR</v>
          </cell>
          <cell r="G120" t="str">
            <v>4S</v>
          </cell>
          <cell r="H120">
            <v>0</v>
          </cell>
          <cell r="I120" t="str">
            <v>09164-35005</v>
          </cell>
          <cell r="J120" t="str">
            <v>SPRING FRICTION</v>
          </cell>
          <cell r="K120">
            <v>15.94</v>
          </cell>
        </row>
        <row r="121">
          <cell r="B121">
            <v>115</v>
          </cell>
          <cell r="C121" t="str">
            <v>FCC</v>
          </cell>
          <cell r="D121" t="str">
            <v>n</v>
          </cell>
          <cell r="E121">
            <v>2</v>
          </cell>
          <cell r="F121" t="str">
            <v>SR</v>
          </cell>
          <cell r="H121" t="str">
            <v>1FSB-F1</v>
          </cell>
          <cell r="I121" t="str">
            <v>09164-40009</v>
          </cell>
          <cell r="J121" t="str">
            <v>WASHER</v>
          </cell>
          <cell r="K121">
            <v>26.67</v>
          </cell>
        </row>
        <row r="122">
          <cell r="B122">
            <v>116</v>
          </cell>
          <cell r="C122" t="str">
            <v>FCC</v>
          </cell>
          <cell r="D122" t="str">
            <v>n</v>
          </cell>
          <cell r="E122">
            <v>2</v>
          </cell>
          <cell r="F122" t="str">
            <v>SS</v>
          </cell>
          <cell r="G122" t="str">
            <v>4S</v>
          </cell>
          <cell r="H122" t="str">
            <v>4S</v>
          </cell>
          <cell r="I122" t="str">
            <v>09440-02002</v>
          </cell>
          <cell r="J122" t="str">
            <v>SPRING COMPRESSION</v>
          </cell>
          <cell r="K122">
            <v>0.85</v>
          </cell>
        </row>
        <row r="123">
          <cell r="B123">
            <v>117</v>
          </cell>
          <cell r="C123" t="str">
            <v>FCC</v>
          </cell>
          <cell r="D123" t="str">
            <v>n</v>
          </cell>
          <cell r="E123">
            <v>2</v>
          </cell>
          <cell r="F123" t="str">
            <v>SS</v>
          </cell>
          <cell r="G123" t="str">
            <v>6L</v>
          </cell>
          <cell r="H123" t="str">
            <v>4S</v>
          </cell>
          <cell r="I123" t="str">
            <v>09440-02003</v>
          </cell>
          <cell r="J123" t="str">
            <v>SPRING ONE WAY CLUTCH</v>
          </cell>
          <cell r="K123">
            <v>0.65</v>
          </cell>
        </row>
        <row r="124">
          <cell r="B124">
            <v>118</v>
          </cell>
          <cell r="C124" t="str">
            <v>FCC</v>
          </cell>
          <cell r="D124" t="str">
            <v>n</v>
          </cell>
          <cell r="E124">
            <v>2</v>
          </cell>
          <cell r="F124" t="str">
            <v>LS</v>
          </cell>
          <cell r="G124" t="str">
            <v>6L</v>
          </cell>
          <cell r="H124" t="str">
            <v>6L</v>
          </cell>
          <cell r="I124" t="str">
            <v>09440-14034</v>
          </cell>
          <cell r="J124" t="str">
            <v>SPRING COMPRESSION</v>
          </cell>
          <cell r="K124">
            <v>5.86</v>
          </cell>
        </row>
        <row r="125">
          <cell r="B125">
            <v>119</v>
          </cell>
          <cell r="C125" t="str">
            <v>FCC</v>
          </cell>
          <cell r="D125" t="str">
            <v>n</v>
          </cell>
          <cell r="E125">
            <v>2</v>
          </cell>
          <cell r="F125" t="str">
            <v>SS</v>
          </cell>
          <cell r="H125" t="str">
            <v>3S</v>
          </cell>
          <cell r="I125" t="str">
            <v>09440-14035</v>
          </cell>
          <cell r="J125" t="str">
            <v>SPRING COMPRESSION</v>
          </cell>
          <cell r="K125">
            <v>5</v>
          </cell>
        </row>
        <row r="126">
          <cell r="B126">
            <v>120</v>
          </cell>
          <cell r="C126" t="str">
            <v>FCC</v>
          </cell>
          <cell r="D126" t="str">
            <v>n</v>
          </cell>
          <cell r="E126">
            <v>2</v>
          </cell>
          <cell r="F126" t="str">
            <v>LS</v>
          </cell>
          <cell r="G126" t="str">
            <v>6L</v>
          </cell>
          <cell r="H126" t="str">
            <v>6L</v>
          </cell>
          <cell r="I126" t="str">
            <v>09440-14037</v>
          </cell>
          <cell r="J126" t="str">
            <v>SPRING COMPRESSION</v>
          </cell>
          <cell r="K126">
            <v>3.2</v>
          </cell>
        </row>
        <row r="127">
          <cell r="B127">
            <v>121</v>
          </cell>
          <cell r="C127" t="str">
            <v>FCC</v>
          </cell>
          <cell r="D127" t="str">
            <v>n</v>
          </cell>
          <cell r="E127">
            <v>2</v>
          </cell>
          <cell r="F127" t="str">
            <v>LS</v>
          </cell>
          <cell r="G127" t="str">
            <v>6L</v>
          </cell>
          <cell r="H127" t="str">
            <v>6L</v>
          </cell>
          <cell r="I127" t="str">
            <v>09440-14050</v>
          </cell>
          <cell r="J127" t="str">
            <v>SPRING</v>
          </cell>
          <cell r="K127">
            <v>8</v>
          </cell>
        </row>
        <row r="128">
          <cell r="B128">
            <v>122</v>
          </cell>
          <cell r="C128" t="str">
            <v>FCC</v>
          </cell>
          <cell r="D128" t="str">
            <v>n</v>
          </cell>
          <cell r="E128">
            <v>2</v>
          </cell>
          <cell r="F128" t="str">
            <v>LS</v>
          </cell>
          <cell r="H128">
            <v>0</v>
          </cell>
          <cell r="I128" t="str">
            <v>09440-15014-FT</v>
          </cell>
          <cell r="J128" t="str">
            <v>SPRING CLUTCH</v>
          </cell>
          <cell r="K128">
            <v>5.0999999999999996</v>
          </cell>
        </row>
        <row r="129">
          <cell r="B129">
            <v>123</v>
          </cell>
          <cell r="C129" t="str">
            <v>FCC</v>
          </cell>
          <cell r="D129" t="str">
            <v>n</v>
          </cell>
          <cell r="E129">
            <v>2</v>
          </cell>
          <cell r="F129" t="str">
            <v>LS</v>
          </cell>
          <cell r="G129" t="str">
            <v>3S</v>
          </cell>
          <cell r="H129" t="str">
            <v>6L</v>
          </cell>
          <cell r="I129" t="str">
            <v>09440-15036</v>
          </cell>
          <cell r="J129" t="str">
            <v>SPRING CLUTCH</v>
          </cell>
          <cell r="K129">
            <v>3.68</v>
          </cell>
        </row>
        <row r="130">
          <cell r="B130">
            <v>124</v>
          </cell>
          <cell r="C130" t="str">
            <v>FCC</v>
          </cell>
          <cell r="D130" t="str">
            <v>n</v>
          </cell>
          <cell r="E130">
            <v>2</v>
          </cell>
          <cell r="F130" t="str">
            <v>SS</v>
          </cell>
          <cell r="G130" t="str">
            <v>6L</v>
          </cell>
          <cell r="H130" t="str">
            <v>3ST</v>
          </cell>
          <cell r="I130" t="str">
            <v>09440-19025</v>
          </cell>
          <cell r="J130" t="str">
            <v>SPG.RELEASE ARM</v>
          </cell>
          <cell r="K130">
            <v>2</v>
          </cell>
        </row>
        <row r="131">
          <cell r="B131">
            <v>125</v>
          </cell>
          <cell r="C131" t="str">
            <v>FCC</v>
          </cell>
          <cell r="D131" t="str">
            <v>n</v>
          </cell>
          <cell r="E131">
            <v>2</v>
          </cell>
          <cell r="F131" t="str">
            <v>LS</v>
          </cell>
          <cell r="G131" t="str">
            <v>3S</v>
          </cell>
          <cell r="H131" t="str">
            <v>6L</v>
          </cell>
          <cell r="I131" t="str">
            <v>122-05G09-00</v>
          </cell>
          <cell r="J131" t="str">
            <v>SPRING CLUTCH DAMPER</v>
          </cell>
          <cell r="K131">
            <v>3.4</v>
          </cell>
        </row>
        <row r="132">
          <cell r="B132">
            <v>126</v>
          </cell>
          <cell r="C132" t="str">
            <v>FCC</v>
          </cell>
          <cell r="D132" t="str">
            <v>n</v>
          </cell>
          <cell r="E132">
            <v>2</v>
          </cell>
          <cell r="F132" t="str">
            <v>FL</v>
          </cell>
          <cell r="G132" t="str">
            <v>4S</v>
          </cell>
          <cell r="H132" t="str">
            <v>1F-F1</v>
          </cell>
          <cell r="I132" t="str">
            <v>129-05G09-10</v>
          </cell>
          <cell r="J132" t="str">
            <v>SPRING,CLUTCH HOUSING</v>
          </cell>
          <cell r="K132">
            <v>15</v>
          </cell>
        </row>
        <row r="133">
          <cell r="B133">
            <v>127</v>
          </cell>
          <cell r="C133" t="str">
            <v>FCC</v>
          </cell>
          <cell r="D133" t="str">
            <v>n</v>
          </cell>
          <cell r="E133">
            <v>2</v>
          </cell>
          <cell r="F133" t="str">
            <v>FS</v>
          </cell>
          <cell r="H133" t="str">
            <v>2F-F2</v>
          </cell>
          <cell r="I133" t="str">
            <v>194-03G05-01</v>
          </cell>
          <cell r="J133" t="str">
            <v>WASHER SPECIAL</v>
          </cell>
          <cell r="K133">
            <v>0.24</v>
          </cell>
        </row>
        <row r="134">
          <cell r="B134">
            <v>128</v>
          </cell>
          <cell r="C134" t="str">
            <v>FCC</v>
          </cell>
          <cell r="D134" t="str">
            <v>n</v>
          </cell>
          <cell r="E134">
            <v>2</v>
          </cell>
          <cell r="F134" t="str">
            <v>TT</v>
          </cell>
          <cell r="G134" t="str">
            <v>5T</v>
          </cell>
          <cell r="H134" t="str">
            <v>5TC</v>
          </cell>
          <cell r="I134" t="str">
            <v>205-03G22-11</v>
          </cell>
          <cell r="J134" t="str">
            <v>SPRING CLUTCH</v>
          </cell>
          <cell r="K134">
            <v>1.41</v>
          </cell>
        </row>
        <row r="135">
          <cell r="B135">
            <v>129</v>
          </cell>
          <cell r="C135" t="str">
            <v>FCC</v>
          </cell>
          <cell r="D135" t="str">
            <v>n</v>
          </cell>
          <cell r="E135">
            <v>2</v>
          </cell>
          <cell r="F135" t="str">
            <v>TT</v>
          </cell>
          <cell r="G135" t="str">
            <v>2FMH-F3</v>
          </cell>
          <cell r="H135" t="str">
            <v>5TC</v>
          </cell>
          <cell r="I135" t="str">
            <v>205-03G80-00</v>
          </cell>
          <cell r="J135" t="str">
            <v>SPRING CLUTCH</v>
          </cell>
          <cell r="K135">
            <v>1.43</v>
          </cell>
        </row>
        <row r="136">
          <cell r="B136">
            <v>130</v>
          </cell>
          <cell r="C136" t="str">
            <v>FCC</v>
          </cell>
          <cell r="D136" t="str">
            <v>n</v>
          </cell>
          <cell r="E136">
            <v>2</v>
          </cell>
          <cell r="F136" t="str">
            <v>SS</v>
          </cell>
          <cell r="G136" t="str">
            <v>6L</v>
          </cell>
          <cell r="H136" t="str">
            <v>3S</v>
          </cell>
          <cell r="I136" t="str">
            <v>21481-21D10</v>
          </cell>
          <cell r="J136" t="str">
            <v>SPRING COMPRESSION</v>
          </cell>
          <cell r="K136">
            <v>2.44</v>
          </cell>
        </row>
        <row r="137">
          <cell r="B137">
            <v>131</v>
          </cell>
          <cell r="C137" t="str">
            <v>FCC</v>
          </cell>
          <cell r="D137" t="str">
            <v>n</v>
          </cell>
          <cell r="E137">
            <v>2</v>
          </cell>
          <cell r="F137" t="str">
            <v>SR</v>
          </cell>
          <cell r="G137" t="str">
            <v>2FMH-F3</v>
          </cell>
          <cell r="H137" t="str">
            <v>1FSB-F1</v>
          </cell>
          <cell r="I137" t="str">
            <v>21481-21D20</v>
          </cell>
          <cell r="J137" t="str">
            <v>SPRING CLUTCH</v>
          </cell>
          <cell r="K137">
            <v>25.27</v>
          </cell>
        </row>
        <row r="138">
          <cell r="B138">
            <v>132</v>
          </cell>
          <cell r="C138" t="str">
            <v>FCC</v>
          </cell>
          <cell r="D138" t="str">
            <v>n</v>
          </cell>
          <cell r="E138">
            <v>2</v>
          </cell>
          <cell r="F138" t="str">
            <v>SR</v>
          </cell>
          <cell r="G138" t="str">
            <v>2FMH-F3</v>
          </cell>
          <cell r="H138" t="str">
            <v>1FSB-F1</v>
          </cell>
          <cell r="I138" t="str">
            <v>21481-47E00</v>
          </cell>
          <cell r="J138" t="str">
            <v>SPRING CLUTCH</v>
          </cell>
          <cell r="K138">
            <v>30</v>
          </cell>
        </row>
        <row r="139">
          <cell r="B139">
            <v>133</v>
          </cell>
          <cell r="C139" t="str">
            <v>FCC</v>
          </cell>
          <cell r="D139" t="str">
            <v>n</v>
          </cell>
          <cell r="E139">
            <v>2</v>
          </cell>
          <cell r="F139" t="str">
            <v>SR</v>
          </cell>
          <cell r="G139" t="str">
            <v>2FMH-F3</v>
          </cell>
          <cell r="H139" t="str">
            <v>1FSB-F1</v>
          </cell>
          <cell r="I139" t="str">
            <v>22111-KEVM-7500</v>
          </cell>
          <cell r="J139" t="str">
            <v>SPG.,CLUTCH FRICTION</v>
          </cell>
          <cell r="K139">
            <v>16.98</v>
          </cell>
        </row>
        <row r="140">
          <cell r="B140">
            <v>134</v>
          </cell>
          <cell r="C140" t="str">
            <v>FCC</v>
          </cell>
          <cell r="D140" t="str">
            <v>n</v>
          </cell>
          <cell r="E140">
            <v>2</v>
          </cell>
          <cell r="F140" t="str">
            <v>SR</v>
          </cell>
          <cell r="G140" t="str">
            <v>2FMH-F3</v>
          </cell>
          <cell r="H140" t="str">
            <v>1FSB-F1</v>
          </cell>
          <cell r="I140" t="str">
            <v>22111-KGHA-9004-H1</v>
          </cell>
          <cell r="J140" t="str">
            <v>SPG,CLUTCH FRICTION</v>
          </cell>
          <cell r="K140">
            <v>13.84</v>
          </cell>
        </row>
        <row r="141">
          <cell r="B141">
            <v>135</v>
          </cell>
          <cell r="C141" t="str">
            <v>FCC</v>
          </cell>
          <cell r="D141" t="str">
            <v>n</v>
          </cell>
          <cell r="E141">
            <v>2</v>
          </cell>
          <cell r="F141" t="str">
            <v>LS</v>
          </cell>
          <cell r="G141" t="str">
            <v>2FMH-F3</v>
          </cell>
          <cell r="H141" t="str">
            <v>6L</v>
          </cell>
          <cell r="I141" t="str">
            <v>22112-KEVM-7510</v>
          </cell>
          <cell r="J141" t="str">
            <v>SPRING A, CLUTCH DAMPER</v>
          </cell>
          <cell r="K141">
            <v>4.88</v>
          </cell>
        </row>
        <row r="142">
          <cell r="B142">
            <v>136</v>
          </cell>
          <cell r="C142" t="str">
            <v>FCC</v>
          </cell>
          <cell r="D142" t="str">
            <v>n</v>
          </cell>
          <cell r="E142">
            <v>2</v>
          </cell>
          <cell r="F142" t="str">
            <v>SR</v>
          </cell>
          <cell r="G142" t="str">
            <v>2FMH-F3</v>
          </cell>
          <cell r="H142" t="str">
            <v>1FSB-F1</v>
          </cell>
          <cell r="I142" t="str">
            <v>22125-KW7-9000</v>
          </cell>
          <cell r="J142" t="str">
            <v>SEAT JUDDER SPG.</v>
          </cell>
          <cell r="K142">
            <v>13.5</v>
          </cell>
        </row>
        <row r="143">
          <cell r="B143">
            <v>137</v>
          </cell>
          <cell r="C143" t="str">
            <v>FCC</v>
          </cell>
          <cell r="D143" t="str">
            <v>n</v>
          </cell>
          <cell r="E143">
            <v>2</v>
          </cell>
          <cell r="F143" t="str">
            <v>FL</v>
          </cell>
          <cell r="G143">
            <v>0</v>
          </cell>
          <cell r="H143" t="str">
            <v>1F-F1</v>
          </cell>
          <cell r="I143" t="str">
            <v>22203-P3RA-0050</v>
          </cell>
          <cell r="J143" t="str">
            <v>SPRING CLUTCH DISK</v>
          </cell>
          <cell r="K143">
            <v>4.3899999999999997</v>
          </cell>
        </row>
        <row r="144">
          <cell r="B144">
            <v>138</v>
          </cell>
          <cell r="C144" t="str">
            <v>FCC</v>
          </cell>
          <cell r="D144" t="str">
            <v>n</v>
          </cell>
          <cell r="E144">
            <v>2</v>
          </cell>
          <cell r="F144" t="str">
            <v>FS</v>
          </cell>
          <cell r="H144" t="str">
            <v>2F-F2</v>
          </cell>
          <cell r="I144" t="str">
            <v>22302-P3RA-0050</v>
          </cell>
          <cell r="J144">
            <v>22.06</v>
          </cell>
          <cell r="K144">
            <v>200</v>
          </cell>
        </row>
        <row r="145">
          <cell r="B145">
            <v>139</v>
          </cell>
          <cell r="C145" t="str">
            <v>FCC</v>
          </cell>
          <cell r="D145" t="str">
            <v>n</v>
          </cell>
          <cell r="E145">
            <v>2</v>
          </cell>
          <cell r="F145" t="str">
            <v>LS</v>
          </cell>
          <cell r="G145" t="str">
            <v>2FMH-F3</v>
          </cell>
          <cell r="H145" t="str">
            <v>6L</v>
          </cell>
          <cell r="I145" t="str">
            <v>22401-GN5-9100</v>
          </cell>
          <cell r="J145" t="str">
            <v>SPRING CLUTCH</v>
          </cell>
          <cell r="K145">
            <v>3.19</v>
          </cell>
        </row>
        <row r="146">
          <cell r="B146">
            <v>140</v>
          </cell>
          <cell r="C146" t="str">
            <v>FCC</v>
          </cell>
          <cell r="D146" t="str">
            <v>n</v>
          </cell>
          <cell r="E146">
            <v>2</v>
          </cell>
          <cell r="F146" t="str">
            <v>LS</v>
          </cell>
          <cell r="G146" t="str">
            <v>2FMH-F3</v>
          </cell>
          <cell r="H146" t="str">
            <v>6L</v>
          </cell>
          <cell r="I146" t="str">
            <v>22401-KEV-9010</v>
          </cell>
          <cell r="J146" t="str">
            <v>SPRING CLUTCH</v>
          </cell>
          <cell r="K146">
            <v>4.17</v>
          </cell>
        </row>
        <row r="147">
          <cell r="B147">
            <v>141</v>
          </cell>
          <cell r="C147" t="str">
            <v>FCC</v>
          </cell>
          <cell r="D147" t="str">
            <v>n</v>
          </cell>
          <cell r="E147">
            <v>2</v>
          </cell>
          <cell r="F147" t="str">
            <v>LS</v>
          </cell>
          <cell r="G147" t="str">
            <v>4S</v>
          </cell>
          <cell r="H147" t="str">
            <v>6L</v>
          </cell>
          <cell r="I147" t="str">
            <v>22401-KFL-8500</v>
          </cell>
          <cell r="J147" t="str">
            <v>SPRING, CLUTCH</v>
          </cell>
          <cell r="K147">
            <v>4.3099999999999996</v>
          </cell>
        </row>
        <row r="148">
          <cell r="B148">
            <v>142</v>
          </cell>
          <cell r="C148" t="str">
            <v>FCC</v>
          </cell>
          <cell r="D148" t="str">
            <v>n</v>
          </cell>
          <cell r="E148">
            <v>2</v>
          </cell>
          <cell r="F148" t="str">
            <v>LS</v>
          </cell>
          <cell r="G148" t="str">
            <v>2F-F2</v>
          </cell>
          <cell r="H148" t="str">
            <v>6L</v>
          </cell>
          <cell r="I148" t="str">
            <v>22401-KFL-9010</v>
          </cell>
          <cell r="J148" t="str">
            <v>SPRING,CLUTCH</v>
          </cell>
          <cell r="K148">
            <v>5.25</v>
          </cell>
        </row>
        <row r="149">
          <cell r="B149">
            <v>143</v>
          </cell>
          <cell r="C149" t="str">
            <v>FCC</v>
          </cell>
          <cell r="D149" t="str">
            <v>n</v>
          </cell>
          <cell r="E149">
            <v>2</v>
          </cell>
          <cell r="F149" t="str">
            <v>LS</v>
          </cell>
          <cell r="G149" t="str">
            <v>3S</v>
          </cell>
          <cell r="H149" t="str">
            <v>6L</v>
          </cell>
          <cell r="I149" t="str">
            <v>22401-KW6-9600</v>
          </cell>
          <cell r="J149" t="str">
            <v>SPRING CLUTCH</v>
          </cell>
          <cell r="K149">
            <v>3.1</v>
          </cell>
        </row>
        <row r="150">
          <cell r="B150">
            <v>144</v>
          </cell>
          <cell r="C150" t="str">
            <v>FCC</v>
          </cell>
          <cell r="D150" t="str">
            <v>n</v>
          </cell>
          <cell r="E150">
            <v>2</v>
          </cell>
          <cell r="F150" t="str">
            <v>LS</v>
          </cell>
          <cell r="G150" t="str">
            <v>3S</v>
          </cell>
          <cell r="H150" t="str">
            <v>6L</v>
          </cell>
          <cell r="I150" t="str">
            <v>22401-KW7-9300</v>
          </cell>
          <cell r="J150" t="str">
            <v>SPRING CLUTCH</v>
          </cell>
          <cell r="K150">
            <v>2.61</v>
          </cell>
        </row>
        <row r="151">
          <cell r="B151">
            <v>145</v>
          </cell>
          <cell r="C151" t="str">
            <v>FCC</v>
          </cell>
          <cell r="D151" t="str">
            <v>n</v>
          </cell>
          <cell r="E151">
            <v>2</v>
          </cell>
          <cell r="F151" t="str">
            <v>SR</v>
          </cell>
          <cell r="G151" t="str">
            <v>5TC</v>
          </cell>
          <cell r="H151" t="str">
            <v>1FSB-F1</v>
          </cell>
          <cell r="I151" t="str">
            <v>22402-435-0000</v>
          </cell>
          <cell r="J151" t="str">
            <v>SPG, JUDDER</v>
          </cell>
          <cell r="K151">
            <v>25.32</v>
          </cell>
        </row>
        <row r="152">
          <cell r="B152">
            <v>146</v>
          </cell>
          <cell r="C152" t="str">
            <v>FCC</v>
          </cell>
          <cell r="D152" t="str">
            <v>n</v>
          </cell>
          <cell r="E152">
            <v>2</v>
          </cell>
          <cell r="F152" t="str">
            <v>SR</v>
          </cell>
          <cell r="G152" t="str">
            <v>5TC</v>
          </cell>
          <cell r="H152" t="str">
            <v>1FSB-F1</v>
          </cell>
          <cell r="I152" t="str">
            <v>22402-KW7-9000</v>
          </cell>
          <cell r="J152" t="str">
            <v>SPG. JUDDER</v>
          </cell>
          <cell r="K152">
            <v>20.7</v>
          </cell>
        </row>
        <row r="153">
          <cell r="B153">
            <v>147</v>
          </cell>
          <cell r="C153" t="str">
            <v>FCC</v>
          </cell>
          <cell r="D153" t="str">
            <v>n</v>
          </cell>
          <cell r="E153">
            <v>2</v>
          </cell>
          <cell r="F153" t="str">
            <v>TT</v>
          </cell>
          <cell r="G153" t="str">
            <v>5TC</v>
          </cell>
          <cell r="H153" t="str">
            <v>5ST-1</v>
          </cell>
          <cell r="I153" t="str">
            <v>22452-KETA-9001</v>
          </cell>
          <cell r="J153" t="str">
            <v>SPRING PRIMARY CLUTCH</v>
          </cell>
          <cell r="K153">
            <v>1.93</v>
          </cell>
        </row>
        <row r="154">
          <cell r="B154">
            <v>148</v>
          </cell>
          <cell r="C154" t="str">
            <v>FCC</v>
          </cell>
          <cell r="D154" t="str">
            <v>n</v>
          </cell>
          <cell r="E154">
            <v>2</v>
          </cell>
          <cell r="F154" t="str">
            <v>TT</v>
          </cell>
          <cell r="G154" t="str">
            <v>3S</v>
          </cell>
          <cell r="H154" t="str">
            <v>5TC</v>
          </cell>
          <cell r="I154" t="str">
            <v>22452-KW7-9000</v>
          </cell>
          <cell r="J154" t="str">
            <v>SPRING PRM CLUTCH</v>
          </cell>
          <cell r="K154">
            <v>1.39</v>
          </cell>
        </row>
        <row r="155">
          <cell r="B155">
            <v>149</v>
          </cell>
          <cell r="C155" t="str">
            <v>FCC</v>
          </cell>
          <cell r="D155" t="str">
            <v>n</v>
          </cell>
          <cell r="E155">
            <v>2</v>
          </cell>
          <cell r="F155" t="str">
            <v>SR</v>
          </cell>
          <cell r="G155" t="str">
            <v>1FSB-F1</v>
          </cell>
          <cell r="H155" t="str">
            <v>1FSB-F1</v>
          </cell>
          <cell r="I155" t="str">
            <v>22463-KW7-9000</v>
          </cell>
          <cell r="J155" t="str">
            <v>SPRING SIDE FRICTION</v>
          </cell>
          <cell r="K155">
            <v>20.170000000000002</v>
          </cell>
        </row>
        <row r="156">
          <cell r="B156">
            <v>150</v>
          </cell>
          <cell r="C156" t="str">
            <v>FCC</v>
          </cell>
          <cell r="D156" t="str">
            <v>n</v>
          </cell>
          <cell r="E156">
            <v>2</v>
          </cell>
          <cell r="F156" t="str">
            <v>SS</v>
          </cell>
          <cell r="G156" t="str">
            <v>1FSB-F1</v>
          </cell>
          <cell r="H156" t="str">
            <v>4S</v>
          </cell>
          <cell r="I156" t="str">
            <v>22606-GB2-0000</v>
          </cell>
          <cell r="J156" t="str">
            <v>SPRING ONE WAY RETAINER</v>
          </cell>
          <cell r="K156">
            <v>0.82</v>
          </cell>
        </row>
        <row r="157">
          <cell r="B157">
            <v>151</v>
          </cell>
          <cell r="C157" t="str">
            <v>FCC</v>
          </cell>
          <cell r="D157" t="str">
            <v>n</v>
          </cell>
          <cell r="E157">
            <v>2</v>
          </cell>
          <cell r="F157" t="str">
            <v>SS</v>
          </cell>
          <cell r="H157" t="str">
            <v>4S</v>
          </cell>
          <cell r="I157" t="str">
            <v>22606-GN5-9100</v>
          </cell>
          <cell r="J157">
            <v>4.95</v>
          </cell>
          <cell r="K157">
            <v>0</v>
          </cell>
        </row>
        <row r="158">
          <cell r="B158">
            <v>152</v>
          </cell>
          <cell r="C158" t="str">
            <v>FCC</v>
          </cell>
          <cell r="D158" t="str">
            <v>n</v>
          </cell>
          <cell r="E158">
            <v>2</v>
          </cell>
          <cell r="F158" t="str">
            <v>TT</v>
          </cell>
          <cell r="G158" t="str">
            <v>1FSB-F1</v>
          </cell>
          <cell r="H158" t="str">
            <v>5TC</v>
          </cell>
          <cell r="I158" t="str">
            <v>22641-GN8-9200</v>
          </cell>
          <cell r="J158" t="str">
            <v>SPRING COMPRESSION</v>
          </cell>
          <cell r="K158">
            <v>1.2</v>
          </cell>
        </row>
        <row r="159">
          <cell r="B159">
            <v>153</v>
          </cell>
          <cell r="C159" t="str">
            <v>FCC</v>
          </cell>
          <cell r="D159" t="str">
            <v>n</v>
          </cell>
          <cell r="E159">
            <v>2</v>
          </cell>
          <cell r="F159" t="str">
            <v>TT</v>
          </cell>
          <cell r="G159" t="str">
            <v>1FSB-F1</v>
          </cell>
          <cell r="H159" t="str">
            <v>5TC</v>
          </cell>
          <cell r="I159" t="str">
            <v>22641-KFL-8510</v>
          </cell>
          <cell r="J159" t="str">
            <v>SPRING PRIM CLUTCH</v>
          </cell>
          <cell r="K159">
            <v>1.67</v>
          </cell>
        </row>
        <row r="160">
          <cell r="B160">
            <v>154</v>
          </cell>
          <cell r="C160" t="str">
            <v>FCC</v>
          </cell>
          <cell r="D160" t="str">
            <v>n</v>
          </cell>
          <cell r="E160">
            <v>2</v>
          </cell>
          <cell r="F160" t="str">
            <v>TT</v>
          </cell>
          <cell r="G160">
            <v>0</v>
          </cell>
          <cell r="H160" t="str">
            <v>5TC</v>
          </cell>
          <cell r="I160" t="str">
            <v>22641-KFL-DOOO</v>
          </cell>
          <cell r="J160" t="str">
            <v>SPRING,PRIM CLUTCH</v>
          </cell>
          <cell r="K160">
            <v>1.9</v>
          </cell>
        </row>
        <row r="161">
          <cell r="B161">
            <v>155</v>
          </cell>
          <cell r="C161" t="str">
            <v>FCC</v>
          </cell>
          <cell r="D161" t="str">
            <v>n</v>
          </cell>
          <cell r="E161">
            <v>2</v>
          </cell>
          <cell r="F161" t="str">
            <v>SR</v>
          </cell>
          <cell r="H161" t="str">
            <v>1FSB-F1</v>
          </cell>
          <cell r="I161" t="str">
            <v>22643-KFL-8510</v>
          </cell>
          <cell r="J161">
            <v>49.85</v>
          </cell>
          <cell r="K161">
            <v>0</v>
          </cell>
        </row>
        <row r="162">
          <cell r="B162">
            <v>156</v>
          </cell>
          <cell r="C162" t="str">
            <v>FCC</v>
          </cell>
          <cell r="D162" t="str">
            <v>n</v>
          </cell>
          <cell r="E162">
            <v>2</v>
          </cell>
          <cell r="F162" t="str">
            <v>SR</v>
          </cell>
          <cell r="G162" t="str">
            <v>6L</v>
          </cell>
          <cell r="H162" t="str">
            <v>1FSB-F1</v>
          </cell>
          <cell r="I162" t="str">
            <v>22643-KFL-DOOO</v>
          </cell>
          <cell r="J162" t="str">
            <v>SPRING SIDE FRTC</v>
          </cell>
          <cell r="K162">
            <v>16.239999999999998</v>
          </cell>
        </row>
        <row r="163">
          <cell r="B163">
            <v>157</v>
          </cell>
          <cell r="C163" t="str">
            <v>FCC</v>
          </cell>
          <cell r="D163" t="str">
            <v>n</v>
          </cell>
          <cell r="E163">
            <v>2</v>
          </cell>
          <cell r="F163" t="str">
            <v>TT</v>
          </cell>
          <cell r="G163" t="str">
            <v>1FSB-F1</v>
          </cell>
          <cell r="H163" t="str">
            <v>5TC</v>
          </cell>
          <cell r="I163" t="str">
            <v>321-03G99-00</v>
          </cell>
          <cell r="J163" t="str">
            <v>SPRING CLUTCH</v>
          </cell>
          <cell r="K163">
            <v>1.63</v>
          </cell>
        </row>
        <row r="164">
          <cell r="B164">
            <v>158</v>
          </cell>
          <cell r="C164" t="str">
            <v>FCC</v>
          </cell>
          <cell r="D164" t="str">
            <v>n</v>
          </cell>
          <cell r="E164">
            <v>2</v>
          </cell>
          <cell r="F164" t="str">
            <v>SR</v>
          </cell>
          <cell r="G164" t="str">
            <v>4S</v>
          </cell>
          <cell r="H164" t="str">
            <v>1FSB-F1</v>
          </cell>
          <cell r="I164" t="str">
            <v>322-05G01-01</v>
          </cell>
          <cell r="J164" t="str">
            <v>SPRING CONED</v>
          </cell>
          <cell r="K164">
            <v>16.7</v>
          </cell>
        </row>
        <row r="165">
          <cell r="B165">
            <v>159</v>
          </cell>
          <cell r="C165" t="str">
            <v>FCC</v>
          </cell>
          <cell r="D165" t="str">
            <v>n</v>
          </cell>
          <cell r="E165">
            <v>2</v>
          </cell>
          <cell r="F165" t="str">
            <v>SR</v>
          </cell>
          <cell r="G165" t="str">
            <v>1F-F1</v>
          </cell>
          <cell r="H165" t="str">
            <v>1FSB-F1</v>
          </cell>
          <cell r="I165" t="str">
            <v>322-05G21-00</v>
          </cell>
          <cell r="J165" t="str">
            <v>SPRING CONED DISK</v>
          </cell>
          <cell r="K165">
            <v>18.579999999999998</v>
          </cell>
        </row>
        <row r="166">
          <cell r="B166">
            <v>160</v>
          </cell>
          <cell r="C166" t="str">
            <v>FCC</v>
          </cell>
          <cell r="D166" t="str">
            <v>n</v>
          </cell>
          <cell r="E166">
            <v>2</v>
          </cell>
          <cell r="F166" t="str">
            <v>SR</v>
          </cell>
          <cell r="G166" t="str">
            <v>2F-F2</v>
          </cell>
          <cell r="H166" t="str">
            <v>1FSB-F1</v>
          </cell>
          <cell r="I166" t="str">
            <v>92144-1522</v>
          </cell>
          <cell r="J166" t="str">
            <v>SPRING,LEAF</v>
          </cell>
          <cell r="K166">
            <v>25.32</v>
          </cell>
        </row>
        <row r="167">
          <cell r="B167">
            <v>161</v>
          </cell>
          <cell r="C167" t="str">
            <v>FCC</v>
          </cell>
          <cell r="D167" t="str">
            <v>n</v>
          </cell>
          <cell r="E167">
            <v>2</v>
          </cell>
          <cell r="F167" t="str">
            <v>SR</v>
          </cell>
          <cell r="G167" t="str">
            <v>6L</v>
          </cell>
          <cell r="H167" t="str">
            <v>1FSB-F1</v>
          </cell>
          <cell r="I167" t="str">
            <v>92144-1969</v>
          </cell>
          <cell r="J167" t="str">
            <v>SPRING</v>
          </cell>
          <cell r="K167">
            <v>24.68</v>
          </cell>
        </row>
        <row r="168">
          <cell r="B168">
            <v>162</v>
          </cell>
          <cell r="C168" t="str">
            <v>FCC</v>
          </cell>
          <cell r="D168" t="str">
            <v>n</v>
          </cell>
          <cell r="E168">
            <v>2</v>
          </cell>
          <cell r="F168" t="str">
            <v>SR</v>
          </cell>
          <cell r="G168" t="str">
            <v>6L</v>
          </cell>
          <cell r="H168" t="str">
            <v>1FSB-F1</v>
          </cell>
          <cell r="I168" t="str">
            <v>92145-1204</v>
          </cell>
          <cell r="J168" t="str">
            <v>SPRING</v>
          </cell>
          <cell r="K168">
            <v>17.440000000000001</v>
          </cell>
        </row>
        <row r="169">
          <cell r="B169">
            <v>163</v>
          </cell>
          <cell r="C169" t="str">
            <v>Federal</v>
          </cell>
          <cell r="D169" t="str">
            <v>w</v>
          </cell>
          <cell r="E169">
            <v>3</v>
          </cell>
          <cell r="F169" t="str">
            <v>SS</v>
          </cell>
          <cell r="G169" t="str">
            <v>6L</v>
          </cell>
          <cell r="H169" t="str">
            <v>3S</v>
          </cell>
          <cell r="I169" t="str">
            <v>1A203</v>
          </cell>
          <cell r="J169" t="str">
            <v>THERMOSTAT SPRING 1.1L</v>
          </cell>
          <cell r="K169">
            <v>2.7</v>
          </cell>
        </row>
        <row r="170">
          <cell r="B170">
            <v>164</v>
          </cell>
          <cell r="C170" t="str">
            <v>Federal</v>
          </cell>
          <cell r="D170" t="str">
            <v>w</v>
          </cell>
          <cell r="E170">
            <v>3</v>
          </cell>
          <cell r="F170" t="str">
            <v>SS</v>
          </cell>
          <cell r="G170" t="str">
            <v>6L</v>
          </cell>
          <cell r="H170" t="str">
            <v>3S</v>
          </cell>
          <cell r="I170" t="str">
            <v>1B203</v>
          </cell>
          <cell r="J170" t="str">
            <v>THERMOSTAT SPRING 1.8-3.</v>
          </cell>
          <cell r="K170">
            <v>2.7</v>
          </cell>
        </row>
        <row r="171">
          <cell r="B171">
            <v>165</v>
          </cell>
          <cell r="C171" t="str">
            <v>Federal</v>
          </cell>
          <cell r="D171" t="str">
            <v>w</v>
          </cell>
          <cell r="E171">
            <v>3</v>
          </cell>
          <cell r="F171" t="str">
            <v>SS</v>
          </cell>
          <cell r="G171">
            <v>0</v>
          </cell>
          <cell r="H171" t="str">
            <v>4S</v>
          </cell>
          <cell r="I171" t="str">
            <v>7A7041</v>
          </cell>
          <cell r="J171" t="str">
            <v>ELB COMPRESSION SPRING</v>
          </cell>
          <cell r="K171">
            <v>1.5</v>
          </cell>
        </row>
        <row r="172">
          <cell r="B172">
            <v>166</v>
          </cell>
          <cell r="C172" t="str">
            <v>Federal</v>
          </cell>
          <cell r="D172" t="str">
            <v>w</v>
          </cell>
          <cell r="E172">
            <v>3</v>
          </cell>
          <cell r="F172" t="str">
            <v>SS</v>
          </cell>
          <cell r="H172" t="str">
            <v>3S</v>
          </cell>
          <cell r="I172" t="str">
            <v>KSH-066</v>
          </cell>
          <cell r="J172" t="str">
            <v>(1U203)TERMOSTAT SPRING</v>
          </cell>
          <cell r="K172">
            <v>2.5</v>
          </cell>
        </row>
        <row r="173">
          <cell r="B173">
            <v>167</v>
          </cell>
          <cell r="C173" t="str">
            <v>Federal</v>
          </cell>
          <cell r="D173" t="str">
            <v>w</v>
          </cell>
          <cell r="E173">
            <v>3</v>
          </cell>
          <cell r="F173" t="str">
            <v>TT</v>
          </cell>
          <cell r="G173" t="str">
            <v>6L</v>
          </cell>
          <cell r="H173" t="str">
            <v>5TC</v>
          </cell>
          <cell r="I173" t="str">
            <v>MSPR-A057QBMO</v>
          </cell>
          <cell r="J173" t="str">
            <v>(6E224)BREAK SPRING 3</v>
          </cell>
          <cell r="K173">
            <v>3.86</v>
          </cell>
        </row>
        <row r="174">
          <cell r="B174">
            <v>168</v>
          </cell>
          <cell r="C174" t="str">
            <v>Federal</v>
          </cell>
          <cell r="D174" t="str">
            <v>w</v>
          </cell>
          <cell r="E174">
            <v>3</v>
          </cell>
          <cell r="F174" t="str">
            <v>TT</v>
          </cell>
          <cell r="G174" t="str">
            <v>6L</v>
          </cell>
          <cell r="H174" t="str">
            <v>5T</v>
          </cell>
          <cell r="I174" t="str">
            <v>MSPR-A093QBMO</v>
          </cell>
          <cell r="J174" t="str">
            <v>(6E223)BREAK SPRING-1A</v>
          </cell>
          <cell r="K174">
            <v>2.9</v>
          </cell>
        </row>
        <row r="175">
          <cell r="B175">
            <v>169</v>
          </cell>
          <cell r="C175" t="str">
            <v>Federal</v>
          </cell>
          <cell r="D175" t="str">
            <v>w</v>
          </cell>
          <cell r="E175">
            <v>3</v>
          </cell>
          <cell r="F175" t="str">
            <v>LS</v>
          </cell>
          <cell r="G175" t="str">
            <v>1FSB-F1</v>
          </cell>
          <cell r="H175" t="str">
            <v>6L</v>
          </cell>
          <cell r="I175" t="str">
            <v>W23AE 005E</v>
          </cell>
          <cell r="J175" t="str">
            <v>(6A401)COIL SPRING</v>
          </cell>
          <cell r="K175">
            <v>3.25</v>
          </cell>
        </row>
        <row r="176">
          <cell r="B176">
            <v>170</v>
          </cell>
          <cell r="C176" t="str">
            <v>FCC</v>
          </cell>
          <cell r="D176" t="str">
            <v>n</v>
          </cell>
          <cell r="E176">
            <v>2</v>
          </cell>
          <cell r="F176" t="str">
            <v>SR</v>
          </cell>
          <cell r="G176" t="str">
            <v>1FSB-F1</v>
          </cell>
          <cell r="H176" t="str">
            <v>22402-KW7-9000</v>
          </cell>
          <cell r="I176" t="str">
            <v>SPG. JUDDER</v>
          </cell>
          <cell r="J176">
            <v>20.7</v>
          </cell>
          <cell r="K176">
            <v>20000</v>
          </cell>
        </row>
        <row r="177">
          <cell r="B177">
            <v>171</v>
          </cell>
          <cell r="C177" t="str">
            <v>FCC</v>
          </cell>
          <cell r="D177" t="str">
            <v>n</v>
          </cell>
          <cell r="E177">
            <v>2</v>
          </cell>
          <cell r="F177" t="str">
            <v>TT</v>
          </cell>
          <cell r="G177" t="str">
            <v>5ST-1</v>
          </cell>
          <cell r="H177" t="str">
            <v>22452-KETA-9001</v>
          </cell>
          <cell r="I177" t="str">
            <v>SPRING PRIMARY CLUTCH</v>
          </cell>
          <cell r="J177">
            <v>1.93</v>
          </cell>
          <cell r="K177">
            <v>3000</v>
          </cell>
        </row>
        <row r="178">
          <cell r="B178">
            <v>172</v>
          </cell>
          <cell r="C178" t="str">
            <v>FCC</v>
          </cell>
          <cell r="D178" t="str">
            <v>n</v>
          </cell>
          <cell r="E178">
            <v>2</v>
          </cell>
          <cell r="F178" t="str">
            <v>TT</v>
          </cell>
          <cell r="G178" t="str">
            <v>5TC</v>
          </cell>
          <cell r="H178" t="str">
            <v>22452-KW7-9000</v>
          </cell>
          <cell r="I178" t="str">
            <v>SPRING PRM CLUTCH</v>
          </cell>
          <cell r="J178">
            <v>1.39</v>
          </cell>
          <cell r="K178">
            <v>2400</v>
          </cell>
        </row>
        <row r="179">
          <cell r="B179">
            <v>173</v>
          </cell>
          <cell r="C179" t="str">
            <v>FCC</v>
          </cell>
          <cell r="D179" t="str">
            <v>n</v>
          </cell>
          <cell r="E179">
            <v>2</v>
          </cell>
          <cell r="F179" t="str">
            <v>SR</v>
          </cell>
          <cell r="G179" t="str">
            <v>1FSB-F1</v>
          </cell>
          <cell r="H179" t="str">
            <v>22463-KW7-9000</v>
          </cell>
          <cell r="I179" t="str">
            <v>SPRING SIDE FRICTION</v>
          </cell>
          <cell r="J179">
            <v>20.170000000000002</v>
          </cell>
          <cell r="K179">
            <v>2500</v>
          </cell>
        </row>
        <row r="180">
          <cell r="B180">
            <v>174</v>
          </cell>
          <cell r="C180" t="str">
            <v>FTC-Spg</v>
          </cell>
          <cell r="D180" t="str">
            <v>g</v>
          </cell>
          <cell r="E180">
            <v>4</v>
          </cell>
          <cell r="F180" t="str">
            <v>FS</v>
          </cell>
          <cell r="G180" t="str">
            <v>4S</v>
          </cell>
          <cell r="H180" t="str">
            <v>2FTAP-F3</v>
          </cell>
          <cell r="I180" t="str">
            <v>1206-A19-413559/T</v>
          </cell>
          <cell r="J180" t="str">
            <v>SMB35</v>
          </cell>
          <cell r="K180">
            <v>1.62</v>
          </cell>
        </row>
        <row r="181">
          <cell r="B181">
            <v>175</v>
          </cell>
          <cell r="C181" t="str">
            <v>FTC-Spg</v>
          </cell>
          <cell r="D181" t="str">
            <v>g</v>
          </cell>
          <cell r="E181">
            <v>4</v>
          </cell>
          <cell r="F181" t="str">
            <v>FS</v>
          </cell>
          <cell r="G181" t="str">
            <v>4S</v>
          </cell>
          <cell r="H181" t="str">
            <v>2FTAP-F3</v>
          </cell>
          <cell r="I181" t="str">
            <v>1206-A19-414151A</v>
          </cell>
          <cell r="J181" t="str">
            <v>SAP20 FLANGE</v>
          </cell>
          <cell r="K181">
            <v>0.78</v>
          </cell>
        </row>
        <row r="182">
          <cell r="B182">
            <v>176</v>
          </cell>
          <cell r="C182" t="str">
            <v>FTC-Spg</v>
          </cell>
          <cell r="D182" t="str">
            <v>g</v>
          </cell>
          <cell r="E182">
            <v>4</v>
          </cell>
          <cell r="F182" t="str">
            <v>FS</v>
          </cell>
          <cell r="G182" t="str">
            <v>5TC</v>
          </cell>
          <cell r="H182" t="str">
            <v>2F-F2</v>
          </cell>
          <cell r="I182" t="str">
            <v>1206-A19-414152A</v>
          </cell>
          <cell r="J182" t="str">
            <v>SAN21 FLANGE</v>
          </cell>
          <cell r="K182">
            <v>0.57999999999999996</v>
          </cell>
        </row>
        <row r="183">
          <cell r="B183">
            <v>177</v>
          </cell>
          <cell r="C183" t="str">
            <v>FTC-Spg</v>
          </cell>
          <cell r="D183" t="str">
            <v>g</v>
          </cell>
          <cell r="E183">
            <v>4</v>
          </cell>
          <cell r="F183" t="str">
            <v>FS</v>
          </cell>
          <cell r="G183" t="str">
            <v>5TC</v>
          </cell>
          <cell r="H183" t="str">
            <v>2F-F2</v>
          </cell>
          <cell r="I183" t="str">
            <v>1229-A19-412718-1</v>
          </cell>
          <cell r="J183" t="str">
            <v>WASHER</v>
          </cell>
          <cell r="K183">
            <v>0.112</v>
          </cell>
        </row>
        <row r="184">
          <cell r="B184">
            <v>178</v>
          </cell>
          <cell r="C184" t="str">
            <v>FTC-Spg</v>
          </cell>
          <cell r="D184" t="str">
            <v>g</v>
          </cell>
          <cell r="E184">
            <v>4</v>
          </cell>
          <cell r="F184" t="str">
            <v>FS</v>
          </cell>
          <cell r="G184" t="str">
            <v>5TC</v>
          </cell>
          <cell r="H184" t="str">
            <v>2F-F2</v>
          </cell>
          <cell r="I184" t="str">
            <v>1229-A19-412718-2</v>
          </cell>
          <cell r="J184" t="str">
            <v>WASHER</v>
          </cell>
          <cell r="K184">
            <v>0.122</v>
          </cell>
        </row>
        <row r="185">
          <cell r="B185">
            <v>179</v>
          </cell>
          <cell r="C185" t="str">
            <v>FTC-Spg</v>
          </cell>
          <cell r="D185" t="str">
            <v>g</v>
          </cell>
          <cell r="E185">
            <v>4</v>
          </cell>
          <cell r="F185" t="str">
            <v>FS</v>
          </cell>
          <cell r="G185">
            <v>0</v>
          </cell>
          <cell r="H185" t="str">
            <v>2F-F2</v>
          </cell>
          <cell r="I185" t="str">
            <v>1229-A19-412753-1</v>
          </cell>
          <cell r="J185" t="str">
            <v>SPRING WASHER</v>
          </cell>
          <cell r="K185">
            <v>0.20100000000000001</v>
          </cell>
        </row>
        <row r="186">
          <cell r="B186">
            <v>180</v>
          </cell>
          <cell r="C186" t="str">
            <v>FTC-Spg</v>
          </cell>
          <cell r="D186" t="str">
            <v>g</v>
          </cell>
          <cell r="E186">
            <v>4</v>
          </cell>
          <cell r="F186" t="str">
            <v>FS</v>
          </cell>
          <cell r="G186" t="str">
            <v>1FSB-F1</v>
          </cell>
          <cell r="H186" t="str">
            <v>2F-F2</v>
          </cell>
          <cell r="I186" t="str">
            <v>1229-A19-412753-2</v>
          </cell>
          <cell r="J186" t="str">
            <v>SPRING WASHER</v>
          </cell>
          <cell r="K186">
            <v>0.20100000000000001</v>
          </cell>
        </row>
        <row r="187">
          <cell r="B187">
            <v>181</v>
          </cell>
          <cell r="C187" t="str">
            <v>FTC-Spg</v>
          </cell>
          <cell r="D187" t="str">
            <v>g</v>
          </cell>
          <cell r="E187">
            <v>4</v>
          </cell>
          <cell r="F187" t="str">
            <v>FS</v>
          </cell>
          <cell r="G187" t="str">
            <v>1FSB-F1</v>
          </cell>
          <cell r="H187" t="str">
            <v>2F-F2</v>
          </cell>
          <cell r="I187" t="str">
            <v>1229-A19-412753-3</v>
          </cell>
          <cell r="J187" t="str">
            <v>WASHER</v>
          </cell>
          <cell r="K187">
            <v>0.20100000000000001</v>
          </cell>
        </row>
        <row r="188">
          <cell r="B188">
            <v>182</v>
          </cell>
          <cell r="C188" t="str">
            <v>FTC-Spg</v>
          </cell>
          <cell r="D188" t="str">
            <v>g</v>
          </cell>
          <cell r="E188">
            <v>4</v>
          </cell>
          <cell r="F188" t="str">
            <v>FS</v>
          </cell>
          <cell r="G188" t="str">
            <v>5T</v>
          </cell>
          <cell r="H188" t="str">
            <v>2F-F2</v>
          </cell>
          <cell r="I188" t="str">
            <v>1229-A19-412921-1</v>
          </cell>
          <cell r="J188" t="str">
            <v>WASHER</v>
          </cell>
          <cell r="K188">
            <v>0.112</v>
          </cell>
        </row>
        <row r="189">
          <cell r="B189">
            <v>183</v>
          </cell>
          <cell r="C189" t="str">
            <v>FTC-Spg</v>
          </cell>
          <cell r="D189" t="str">
            <v>g</v>
          </cell>
          <cell r="E189">
            <v>4</v>
          </cell>
          <cell r="F189" t="str">
            <v>FS</v>
          </cell>
          <cell r="G189" t="str">
            <v>5T</v>
          </cell>
          <cell r="H189" t="str">
            <v>2F-F2</v>
          </cell>
          <cell r="I189" t="str">
            <v>1229-A19-412921-2</v>
          </cell>
          <cell r="J189" t="str">
            <v>WASHER</v>
          </cell>
          <cell r="K189">
            <v>0.11</v>
          </cell>
        </row>
        <row r="190">
          <cell r="B190">
            <v>184</v>
          </cell>
          <cell r="C190" t="str">
            <v>FTC-Spg</v>
          </cell>
          <cell r="D190" t="str">
            <v>g</v>
          </cell>
          <cell r="E190">
            <v>4</v>
          </cell>
          <cell r="F190" t="str">
            <v>FS</v>
          </cell>
          <cell r="G190" t="str">
            <v>3S</v>
          </cell>
          <cell r="H190" t="str">
            <v>2F-F2</v>
          </cell>
          <cell r="I190" t="str">
            <v>1229-A19-412922-3</v>
          </cell>
          <cell r="J190" t="str">
            <v>SPRING WASHER</v>
          </cell>
          <cell r="K190">
            <v>0.20100000000000001</v>
          </cell>
        </row>
        <row r="191">
          <cell r="B191">
            <v>185</v>
          </cell>
          <cell r="C191" t="str">
            <v>FTC-Spg</v>
          </cell>
          <cell r="D191" t="str">
            <v>g</v>
          </cell>
          <cell r="E191">
            <v>4</v>
          </cell>
          <cell r="F191" t="str">
            <v>TT</v>
          </cell>
          <cell r="H191" t="str">
            <v>5T</v>
          </cell>
          <cell r="I191" t="str">
            <v>CA02946-Y699</v>
          </cell>
          <cell r="J191" t="str">
            <v>REAR GUIDE</v>
          </cell>
          <cell r="K191">
            <v>5.67</v>
          </cell>
        </row>
        <row r="192">
          <cell r="B192">
            <v>186</v>
          </cell>
          <cell r="C192" t="str">
            <v>FTC-Spg</v>
          </cell>
          <cell r="D192" t="str">
            <v>g</v>
          </cell>
          <cell r="E192">
            <v>4</v>
          </cell>
          <cell r="F192" t="str">
            <v>TT</v>
          </cell>
          <cell r="G192" t="str">
            <v>6L</v>
          </cell>
          <cell r="H192" t="str">
            <v>5T</v>
          </cell>
          <cell r="I192" t="str">
            <v>CA02946-Y938</v>
          </cell>
          <cell r="J192" t="str">
            <v>GUIDE</v>
          </cell>
          <cell r="K192">
            <v>4.09</v>
          </cell>
        </row>
        <row r="193">
          <cell r="B193">
            <v>187</v>
          </cell>
          <cell r="C193" t="str">
            <v>Halla Climate</v>
          </cell>
          <cell r="D193" t="str">
            <v>p</v>
          </cell>
          <cell r="E193">
            <v>1</v>
          </cell>
          <cell r="F193" t="str">
            <v>SS</v>
          </cell>
          <cell r="G193" t="str">
            <v>6L</v>
          </cell>
          <cell r="H193" t="str">
            <v>4S</v>
          </cell>
          <cell r="I193" t="str">
            <v>C516-RZWLA-01</v>
          </cell>
          <cell r="J193" t="str">
            <v>COIL  SPRING</v>
          </cell>
          <cell r="K193">
            <v>0.45</v>
          </cell>
        </row>
        <row r="194">
          <cell r="B194">
            <v>188</v>
          </cell>
          <cell r="C194" t="str">
            <v>Halla Climate</v>
          </cell>
          <cell r="D194" t="str">
            <v>p</v>
          </cell>
          <cell r="E194">
            <v>1</v>
          </cell>
          <cell r="F194" t="str">
            <v>SS</v>
          </cell>
          <cell r="G194" t="str">
            <v>5T</v>
          </cell>
          <cell r="H194" t="str">
            <v>4S</v>
          </cell>
          <cell r="I194" t="str">
            <v>C516-RZWMA-03</v>
          </cell>
          <cell r="J194" t="str">
            <v>SPRING COMPRESSION</v>
          </cell>
          <cell r="K194">
            <v>0.45</v>
          </cell>
        </row>
        <row r="195">
          <cell r="B195">
            <v>189</v>
          </cell>
          <cell r="C195" t="str">
            <v>Hi-Comp</v>
          </cell>
          <cell r="D195" t="str">
            <v>t</v>
          </cell>
          <cell r="E195">
            <v>3</v>
          </cell>
          <cell r="F195" t="str">
            <v>SS</v>
          </cell>
          <cell r="G195" t="str">
            <v>5T</v>
          </cell>
          <cell r="H195" t="str">
            <v>3S</v>
          </cell>
          <cell r="I195" t="str">
            <v>3CEA58345A</v>
          </cell>
          <cell r="J195" t="str">
            <v>SPRING</v>
          </cell>
          <cell r="K195">
            <v>1.25</v>
          </cell>
        </row>
        <row r="196">
          <cell r="B196">
            <v>190</v>
          </cell>
          <cell r="C196" t="str">
            <v>Hi-Comp</v>
          </cell>
          <cell r="D196" t="str">
            <v>t</v>
          </cell>
          <cell r="E196">
            <v>3</v>
          </cell>
          <cell r="F196" t="str">
            <v>SS</v>
          </cell>
          <cell r="G196" t="str">
            <v>5T</v>
          </cell>
          <cell r="H196" t="str">
            <v>3S</v>
          </cell>
          <cell r="I196" t="str">
            <v>3CEA68796A</v>
          </cell>
          <cell r="J196" t="str">
            <v>SPRING</v>
          </cell>
          <cell r="K196">
            <v>1.39</v>
          </cell>
        </row>
        <row r="197">
          <cell r="B197">
            <v>191</v>
          </cell>
          <cell r="C197" t="str">
            <v>Hi-Comp</v>
          </cell>
          <cell r="D197" t="str">
            <v>t</v>
          </cell>
          <cell r="E197">
            <v>3</v>
          </cell>
          <cell r="F197" t="str">
            <v>LS</v>
          </cell>
          <cell r="G197" t="str">
            <v>5T</v>
          </cell>
          <cell r="H197" t="str">
            <v>6L</v>
          </cell>
          <cell r="I197" t="str">
            <v>3CEA73343A</v>
          </cell>
          <cell r="J197" t="str">
            <v>SPRING</v>
          </cell>
          <cell r="K197">
            <v>1.58</v>
          </cell>
        </row>
        <row r="198">
          <cell r="B198">
            <v>192</v>
          </cell>
          <cell r="C198" t="str">
            <v>Hi-Comp</v>
          </cell>
          <cell r="D198" t="str">
            <v>t</v>
          </cell>
          <cell r="E198">
            <v>3</v>
          </cell>
          <cell r="F198" t="str">
            <v>LS</v>
          </cell>
          <cell r="G198" t="str">
            <v>5T</v>
          </cell>
          <cell r="H198" t="str">
            <v>6L</v>
          </cell>
          <cell r="I198" t="str">
            <v>3CEA73817A</v>
          </cell>
          <cell r="J198" t="str">
            <v>SPRING COMPRESSOR</v>
          </cell>
          <cell r="K198">
            <v>1.58</v>
          </cell>
        </row>
        <row r="199">
          <cell r="B199">
            <v>193</v>
          </cell>
          <cell r="C199" t="str">
            <v>Hi-Comp</v>
          </cell>
          <cell r="D199" t="str">
            <v>t</v>
          </cell>
          <cell r="E199">
            <v>3</v>
          </cell>
          <cell r="F199" t="str">
            <v>SS</v>
          </cell>
          <cell r="G199" t="str">
            <v>5ST-1</v>
          </cell>
          <cell r="H199" t="str">
            <v>4S</v>
          </cell>
          <cell r="I199" t="str">
            <v>3CEH54069A</v>
          </cell>
          <cell r="J199" t="str">
            <v>BAL.COIL</v>
          </cell>
          <cell r="K199">
            <v>1.4</v>
          </cell>
        </row>
        <row r="200">
          <cell r="B200">
            <v>194</v>
          </cell>
          <cell r="C200" t="str">
            <v>Hi-Comp</v>
          </cell>
          <cell r="D200" t="str">
            <v>t</v>
          </cell>
          <cell r="E200">
            <v>3</v>
          </cell>
          <cell r="F200" t="str">
            <v>SS</v>
          </cell>
          <cell r="G200" t="str">
            <v>5ST-1</v>
          </cell>
          <cell r="H200" t="str">
            <v>4S</v>
          </cell>
          <cell r="I200" t="str">
            <v>3CEH54069C</v>
          </cell>
          <cell r="J200" t="str">
            <v>BAL.COIL</v>
          </cell>
          <cell r="K200">
            <v>1.4</v>
          </cell>
        </row>
        <row r="201">
          <cell r="B201">
            <v>195</v>
          </cell>
          <cell r="C201" t="str">
            <v>Hi-Comp</v>
          </cell>
          <cell r="D201" t="str">
            <v>t</v>
          </cell>
          <cell r="E201">
            <v>3</v>
          </cell>
          <cell r="F201" t="str">
            <v>SS</v>
          </cell>
          <cell r="G201" t="str">
            <v>5ST-1</v>
          </cell>
          <cell r="H201" t="str">
            <v>4S</v>
          </cell>
          <cell r="I201" t="str">
            <v>3CEH54069D</v>
          </cell>
          <cell r="J201" t="str">
            <v>BAL.COIL</v>
          </cell>
          <cell r="K201">
            <v>1</v>
          </cell>
        </row>
        <row r="202">
          <cell r="B202">
            <v>196</v>
          </cell>
          <cell r="C202" t="str">
            <v>Hi-Comp</v>
          </cell>
          <cell r="D202" t="str">
            <v>t</v>
          </cell>
          <cell r="E202">
            <v>3</v>
          </cell>
          <cell r="F202" t="str">
            <v>SS</v>
          </cell>
          <cell r="G202" t="str">
            <v>5ST-2</v>
          </cell>
          <cell r="H202" t="str">
            <v>4S</v>
          </cell>
          <cell r="I202" t="str">
            <v>3CEH73012</v>
          </cell>
          <cell r="J202" t="str">
            <v>BALANCING COIL</v>
          </cell>
          <cell r="K202">
            <v>4</v>
          </cell>
        </row>
        <row r="203">
          <cell r="B203">
            <v>197</v>
          </cell>
          <cell r="C203" t="str">
            <v>Hi-Con</v>
          </cell>
          <cell r="D203" t="str">
            <v>w</v>
          </cell>
          <cell r="E203">
            <v>3</v>
          </cell>
          <cell r="F203" t="str">
            <v>FM</v>
          </cell>
          <cell r="G203" t="str">
            <v>5T</v>
          </cell>
          <cell r="H203" t="str">
            <v>2FFM-F2</v>
          </cell>
          <cell r="I203" t="str">
            <v>3204A4SB6848</v>
          </cell>
          <cell r="J203" t="str">
            <v>FLAT SPRING</v>
          </cell>
          <cell r="K203">
            <v>1.5</v>
          </cell>
        </row>
        <row r="204">
          <cell r="B204">
            <v>198</v>
          </cell>
          <cell r="C204" t="str">
            <v>Hi-Con</v>
          </cell>
          <cell r="D204" t="str">
            <v>w</v>
          </cell>
          <cell r="E204">
            <v>3</v>
          </cell>
          <cell r="F204" t="str">
            <v>SS</v>
          </cell>
          <cell r="G204" t="str">
            <v>5T</v>
          </cell>
          <cell r="H204" t="str">
            <v>4S</v>
          </cell>
          <cell r="I204" t="str">
            <v>4A4T50462</v>
          </cell>
          <cell r="J204" t="str">
            <v>CLUTCH SPRING</v>
          </cell>
          <cell r="K204">
            <v>0.63</v>
          </cell>
        </row>
        <row r="205">
          <cell r="B205">
            <v>199</v>
          </cell>
          <cell r="C205" t="str">
            <v>Hi-Con</v>
          </cell>
          <cell r="D205" t="str">
            <v>w</v>
          </cell>
          <cell r="E205">
            <v>3</v>
          </cell>
          <cell r="F205" t="str">
            <v>SS</v>
          </cell>
          <cell r="G205" t="str">
            <v>5T</v>
          </cell>
          <cell r="H205" t="str">
            <v>3S</v>
          </cell>
          <cell r="I205" t="str">
            <v>NC41257-2</v>
          </cell>
          <cell r="J205" t="str">
            <v>COIL SPRING</v>
          </cell>
          <cell r="K205">
            <v>1.62</v>
          </cell>
        </row>
        <row r="206">
          <cell r="B206">
            <v>200</v>
          </cell>
          <cell r="C206" t="str">
            <v>Hi-Con</v>
          </cell>
          <cell r="D206" t="str">
            <v>w</v>
          </cell>
          <cell r="E206">
            <v>3</v>
          </cell>
          <cell r="F206" t="str">
            <v>SS</v>
          </cell>
          <cell r="G206" t="str">
            <v>6L</v>
          </cell>
          <cell r="H206" t="str">
            <v>3S</v>
          </cell>
          <cell r="I206" t="str">
            <v>NC4300-1</v>
          </cell>
          <cell r="J206" t="str">
            <v>THERMO SPRING</v>
          </cell>
          <cell r="K206">
            <v>2.84</v>
          </cell>
        </row>
        <row r="207">
          <cell r="B207">
            <v>201</v>
          </cell>
          <cell r="C207" t="str">
            <v>Hi-Con</v>
          </cell>
          <cell r="D207" t="str">
            <v>w</v>
          </cell>
          <cell r="E207">
            <v>3</v>
          </cell>
          <cell r="F207" t="str">
            <v>SS</v>
          </cell>
          <cell r="G207" t="str">
            <v>6L</v>
          </cell>
          <cell r="H207" t="str">
            <v>3S</v>
          </cell>
          <cell r="I207" t="str">
            <v>NC4300-3</v>
          </cell>
          <cell r="J207" t="str">
            <v>THERMO SPRING</v>
          </cell>
          <cell r="K207">
            <v>3.9</v>
          </cell>
        </row>
        <row r="208">
          <cell r="B208">
            <v>202</v>
          </cell>
          <cell r="C208" t="str">
            <v>Hi-Con</v>
          </cell>
          <cell r="D208" t="str">
            <v>w</v>
          </cell>
          <cell r="E208">
            <v>3</v>
          </cell>
          <cell r="F208" t="str">
            <v>SS</v>
          </cell>
          <cell r="G208" t="str">
            <v>6L</v>
          </cell>
          <cell r="H208" t="str">
            <v>3S</v>
          </cell>
          <cell r="I208" t="str">
            <v>NC46081-1</v>
          </cell>
          <cell r="J208" t="str">
            <v>THERMO SPRING</v>
          </cell>
          <cell r="K208">
            <v>2.79</v>
          </cell>
        </row>
        <row r="209">
          <cell r="B209">
            <v>203</v>
          </cell>
          <cell r="C209" t="str">
            <v>Hi-Con</v>
          </cell>
          <cell r="D209" t="str">
            <v>w</v>
          </cell>
          <cell r="E209">
            <v>3</v>
          </cell>
          <cell r="F209" t="str">
            <v>SS</v>
          </cell>
          <cell r="G209" t="str">
            <v>3S</v>
          </cell>
          <cell r="H209" t="str">
            <v>3S</v>
          </cell>
          <cell r="I209" t="str">
            <v>NC48091-2</v>
          </cell>
          <cell r="J209" t="str">
            <v>THERMO SPRING</v>
          </cell>
          <cell r="K209">
            <v>4.7</v>
          </cell>
        </row>
        <row r="210">
          <cell r="B210">
            <v>204</v>
          </cell>
          <cell r="C210" t="str">
            <v>Honda Cars</v>
          </cell>
          <cell r="D210" t="str">
            <v>a</v>
          </cell>
          <cell r="E210">
            <v>1</v>
          </cell>
          <cell r="F210" t="str">
            <v>TT</v>
          </cell>
          <cell r="G210" t="str">
            <v>2FL-F3</v>
          </cell>
          <cell r="H210" t="str">
            <v>5T</v>
          </cell>
          <cell r="I210" t="str">
            <v>17814-SD4-6700</v>
          </cell>
          <cell r="J210" t="str">
            <v>SPRING ACCEL PEDAL</v>
          </cell>
          <cell r="K210">
            <v>4.8</v>
          </cell>
        </row>
        <row r="211">
          <cell r="B211">
            <v>205</v>
          </cell>
          <cell r="C211" t="str">
            <v>Honda Cars</v>
          </cell>
          <cell r="D211" t="str">
            <v>a</v>
          </cell>
          <cell r="E211">
            <v>1</v>
          </cell>
          <cell r="F211" t="str">
            <v>LS</v>
          </cell>
          <cell r="G211" t="str">
            <v>2FL-F3</v>
          </cell>
          <cell r="H211" t="str">
            <v>6L</v>
          </cell>
          <cell r="I211" t="str">
            <v>18230-SV4-0001</v>
          </cell>
          <cell r="J211" t="str">
            <v>SPRING FLEX JOINT</v>
          </cell>
          <cell r="K211">
            <v>22.11</v>
          </cell>
        </row>
        <row r="212">
          <cell r="B212">
            <v>206</v>
          </cell>
          <cell r="C212" t="str">
            <v>Honda Cars</v>
          </cell>
          <cell r="D212" t="str">
            <v>a</v>
          </cell>
          <cell r="E212">
            <v>1</v>
          </cell>
          <cell r="F212" t="str">
            <v>TT</v>
          </cell>
          <cell r="G212" t="str">
            <v>2FL-F3</v>
          </cell>
          <cell r="H212" t="str">
            <v>5T</v>
          </cell>
          <cell r="I212" t="str">
            <v>46530-SL0-0000</v>
          </cell>
          <cell r="J212" t="str">
            <v>SPG. PEDAL RETURN</v>
          </cell>
          <cell r="K212">
            <v>8.18</v>
          </cell>
        </row>
        <row r="213">
          <cell r="B213">
            <v>207</v>
          </cell>
          <cell r="C213" t="str">
            <v>Honda Cars</v>
          </cell>
          <cell r="D213" t="str">
            <v>a</v>
          </cell>
          <cell r="E213">
            <v>1</v>
          </cell>
          <cell r="F213" t="str">
            <v>TT</v>
          </cell>
          <cell r="G213" t="str">
            <v>2FL-F3</v>
          </cell>
          <cell r="H213" t="str">
            <v>5TL</v>
          </cell>
          <cell r="I213" t="str">
            <v>46531-SM4-0001</v>
          </cell>
          <cell r="J213" t="str">
            <v>SPRING ACCEL PEDAL</v>
          </cell>
          <cell r="K213">
            <v>7.78</v>
          </cell>
        </row>
        <row r="214">
          <cell r="B214">
            <v>208</v>
          </cell>
          <cell r="C214" t="str">
            <v>Honda Lock</v>
          </cell>
          <cell r="D214" t="str">
            <v>p</v>
          </cell>
          <cell r="E214">
            <v>2</v>
          </cell>
          <cell r="F214" t="str">
            <v>SS</v>
          </cell>
          <cell r="G214" t="str">
            <v>2FL-F3</v>
          </cell>
          <cell r="H214" t="str">
            <v>3S</v>
          </cell>
          <cell r="I214" t="str">
            <v>35112-388-0070</v>
          </cell>
          <cell r="J214" t="str">
            <v>RING, KEY</v>
          </cell>
          <cell r="K214">
            <v>0.32</v>
          </cell>
        </row>
        <row r="215">
          <cell r="B215">
            <v>209</v>
          </cell>
          <cell r="C215" t="str">
            <v>Honda Lock</v>
          </cell>
          <cell r="D215" t="str">
            <v>p</v>
          </cell>
          <cell r="E215">
            <v>2</v>
          </cell>
          <cell r="F215" t="str">
            <v>SS</v>
          </cell>
          <cell r="G215" t="str">
            <v>2FL-F3</v>
          </cell>
          <cell r="H215" t="str">
            <v>3S</v>
          </cell>
          <cell r="I215" t="str">
            <v>35112-KAN-6300</v>
          </cell>
          <cell r="J215" t="str">
            <v>KEY  TIE</v>
          </cell>
          <cell r="K215">
            <v>0.31</v>
          </cell>
        </row>
        <row r="216">
          <cell r="B216">
            <v>210</v>
          </cell>
          <cell r="C216" t="str">
            <v>Honda Lock</v>
          </cell>
          <cell r="D216" t="str">
            <v>p</v>
          </cell>
          <cell r="E216">
            <v>2</v>
          </cell>
          <cell r="F216" t="str">
            <v>SS</v>
          </cell>
          <cell r="G216">
            <v>0</v>
          </cell>
          <cell r="H216" t="str">
            <v>3S</v>
          </cell>
          <cell r="I216" t="str">
            <v>A80-2052A-4100</v>
          </cell>
          <cell r="J216" t="str">
            <v>SPRING PUSH</v>
          </cell>
          <cell r="K216">
            <v>0.45</v>
          </cell>
        </row>
        <row r="217">
          <cell r="B217">
            <v>211</v>
          </cell>
          <cell r="C217" t="str">
            <v>Honda Lock</v>
          </cell>
          <cell r="D217" t="str">
            <v>p</v>
          </cell>
          <cell r="E217">
            <v>2</v>
          </cell>
          <cell r="F217" t="str">
            <v>SS</v>
          </cell>
          <cell r="G217" t="str">
            <v>6L</v>
          </cell>
          <cell r="H217" t="str">
            <v>4S</v>
          </cell>
          <cell r="I217" t="str">
            <v>A96-20532-4000</v>
          </cell>
          <cell r="J217" t="str">
            <v>SPRING CONTACT</v>
          </cell>
          <cell r="K217">
            <v>0.3</v>
          </cell>
        </row>
        <row r="218">
          <cell r="B218">
            <v>212</v>
          </cell>
          <cell r="C218" t="str">
            <v>Honda Lock</v>
          </cell>
          <cell r="D218" t="str">
            <v>p</v>
          </cell>
          <cell r="E218">
            <v>2</v>
          </cell>
          <cell r="F218" t="str">
            <v>SS</v>
          </cell>
          <cell r="G218" t="str">
            <v>6L</v>
          </cell>
          <cell r="H218" t="str">
            <v>4S</v>
          </cell>
          <cell r="I218" t="str">
            <v>B50-20429-4000</v>
          </cell>
          <cell r="J218" t="str">
            <v>SPRING POSITION</v>
          </cell>
          <cell r="K218">
            <v>0.52</v>
          </cell>
        </row>
        <row r="219">
          <cell r="B219">
            <v>213</v>
          </cell>
          <cell r="C219" t="str">
            <v>Honda Lock</v>
          </cell>
          <cell r="D219" t="str">
            <v>p</v>
          </cell>
          <cell r="E219">
            <v>2</v>
          </cell>
          <cell r="F219" t="str">
            <v>SS</v>
          </cell>
          <cell r="G219" t="str">
            <v>1FSB-F1</v>
          </cell>
          <cell r="H219" t="str">
            <v>3S</v>
          </cell>
          <cell r="I219" t="str">
            <v>B50-2052A-4000</v>
          </cell>
          <cell r="J219" t="str">
            <v>SPRING PUSH</v>
          </cell>
          <cell r="K219">
            <v>0.6</v>
          </cell>
        </row>
        <row r="220">
          <cell r="B220">
            <v>214</v>
          </cell>
          <cell r="C220" t="str">
            <v>Honda Lock</v>
          </cell>
          <cell r="D220" t="str">
            <v>p</v>
          </cell>
          <cell r="E220">
            <v>2</v>
          </cell>
          <cell r="F220" t="str">
            <v>SS</v>
          </cell>
          <cell r="G220" t="str">
            <v>1FSB-F1</v>
          </cell>
          <cell r="H220" t="str">
            <v>4S</v>
          </cell>
          <cell r="I220" t="str">
            <v>B50-20532-4000</v>
          </cell>
          <cell r="J220" t="str">
            <v>SPRING CONTACT</v>
          </cell>
          <cell r="K220">
            <v>0.45</v>
          </cell>
        </row>
        <row r="221">
          <cell r="B221">
            <v>215</v>
          </cell>
          <cell r="C221" t="str">
            <v>Honda Lock</v>
          </cell>
          <cell r="D221" t="str">
            <v>p</v>
          </cell>
          <cell r="E221">
            <v>2</v>
          </cell>
          <cell r="F221" t="str">
            <v>SS</v>
          </cell>
          <cell r="G221" t="str">
            <v>1FSB-F1</v>
          </cell>
          <cell r="H221" t="str">
            <v>4S</v>
          </cell>
          <cell r="I221" t="str">
            <v>F57-21533-0000</v>
          </cell>
          <cell r="J221" t="str">
            <v>SPRING CONTACT</v>
          </cell>
          <cell r="K221">
            <v>0.45</v>
          </cell>
        </row>
        <row r="222">
          <cell r="B222">
            <v>216</v>
          </cell>
          <cell r="C222" t="str">
            <v>Honda Lock</v>
          </cell>
          <cell r="D222" t="str">
            <v>p</v>
          </cell>
          <cell r="E222">
            <v>2</v>
          </cell>
          <cell r="F222" t="str">
            <v>SS</v>
          </cell>
          <cell r="G222" t="str">
            <v>1FSB-F1</v>
          </cell>
          <cell r="H222" t="str">
            <v>4S</v>
          </cell>
          <cell r="I222" t="str">
            <v>F99-20532-3000</v>
          </cell>
          <cell r="J222" t="str">
            <v>SPRING CONTACT</v>
          </cell>
          <cell r="K222">
            <v>0.3</v>
          </cell>
        </row>
        <row r="223">
          <cell r="B223">
            <v>217</v>
          </cell>
          <cell r="C223" t="str">
            <v>Honda Lock</v>
          </cell>
          <cell r="D223" t="str">
            <v>p</v>
          </cell>
          <cell r="E223">
            <v>2</v>
          </cell>
          <cell r="F223" t="str">
            <v>SS</v>
          </cell>
          <cell r="G223" t="str">
            <v>1FSB-F1</v>
          </cell>
          <cell r="H223" t="str">
            <v>3S</v>
          </cell>
          <cell r="I223" t="str">
            <v>GBL-20423-4300</v>
          </cell>
          <cell r="J223" t="str">
            <v>SPRING  PROTECTOR</v>
          </cell>
          <cell r="K223">
            <v>1.25</v>
          </cell>
        </row>
        <row r="224">
          <cell r="B224">
            <v>218</v>
          </cell>
          <cell r="C224" t="str">
            <v>Honda Lock</v>
          </cell>
          <cell r="D224" t="str">
            <v>p</v>
          </cell>
          <cell r="E224">
            <v>2</v>
          </cell>
          <cell r="F224" t="str">
            <v>SS</v>
          </cell>
          <cell r="G224" t="str">
            <v>1FSB-F1</v>
          </cell>
          <cell r="H224" t="str">
            <v>3S</v>
          </cell>
          <cell r="I224" t="str">
            <v>GBL-2052A-4300</v>
          </cell>
          <cell r="J224" t="str">
            <v>SPRING  PUSH</v>
          </cell>
          <cell r="K224">
            <v>0.4</v>
          </cell>
        </row>
        <row r="225">
          <cell r="B225">
            <v>219</v>
          </cell>
          <cell r="C225" t="str">
            <v>Honda Lock</v>
          </cell>
          <cell r="D225" t="str">
            <v>p</v>
          </cell>
          <cell r="E225">
            <v>2</v>
          </cell>
          <cell r="F225" t="str">
            <v>TT</v>
          </cell>
          <cell r="G225" t="str">
            <v>4S</v>
          </cell>
          <cell r="H225" t="str">
            <v>7SUB-TNC</v>
          </cell>
          <cell r="I225" t="str">
            <v>K05-40434-0000</v>
          </cell>
          <cell r="J225" t="str">
            <v>SPRING RETURN</v>
          </cell>
          <cell r="K225">
            <v>0.35</v>
          </cell>
        </row>
        <row r="226">
          <cell r="B226">
            <v>220</v>
          </cell>
          <cell r="C226" t="str">
            <v>Honda Lock</v>
          </cell>
          <cell r="D226" t="str">
            <v>p</v>
          </cell>
          <cell r="E226">
            <v>2</v>
          </cell>
          <cell r="F226" t="str">
            <v>LS</v>
          </cell>
          <cell r="G226" t="str">
            <v>3S</v>
          </cell>
          <cell r="H226" t="str">
            <v>6L</v>
          </cell>
          <cell r="I226" t="str">
            <v>S86-E0323-0000</v>
          </cell>
          <cell r="J226" t="str">
            <v>SPRING,HINGE (R/C)</v>
          </cell>
          <cell r="K226">
            <v>5.9</v>
          </cell>
        </row>
        <row r="227">
          <cell r="B227">
            <v>221</v>
          </cell>
          <cell r="C227" t="str">
            <v>Honda Lock</v>
          </cell>
          <cell r="D227" t="str">
            <v>p</v>
          </cell>
          <cell r="E227">
            <v>2</v>
          </cell>
          <cell r="F227" t="str">
            <v>FS</v>
          </cell>
          <cell r="G227" t="str">
            <v>1F-F1</v>
          </cell>
          <cell r="H227" t="str">
            <v>2F-F2</v>
          </cell>
          <cell r="I227" t="str">
            <v>S86-E032F-0000</v>
          </cell>
          <cell r="J227" t="str">
            <v>WASHER,GUIDE (R/C)</v>
          </cell>
          <cell r="K227">
            <v>2.46</v>
          </cell>
        </row>
        <row r="228">
          <cell r="B228">
            <v>222</v>
          </cell>
          <cell r="C228" t="str">
            <v>Honda Lock</v>
          </cell>
          <cell r="D228" t="str">
            <v>p</v>
          </cell>
          <cell r="E228">
            <v>2</v>
          </cell>
          <cell r="F228" t="str">
            <v>TT</v>
          </cell>
          <cell r="G228" t="str">
            <v>3S</v>
          </cell>
          <cell r="H228" t="str">
            <v>5T</v>
          </cell>
          <cell r="I228" t="str">
            <v>SX8-51324-6000</v>
          </cell>
          <cell r="J228" t="str">
            <v>SPRING R</v>
          </cell>
          <cell r="K228">
            <v>1.39</v>
          </cell>
        </row>
        <row r="229">
          <cell r="B229">
            <v>223</v>
          </cell>
          <cell r="C229" t="str">
            <v>Honda Lock</v>
          </cell>
          <cell r="D229" t="str">
            <v>p</v>
          </cell>
          <cell r="E229">
            <v>2</v>
          </cell>
          <cell r="F229" t="str">
            <v>TT</v>
          </cell>
          <cell r="G229" t="str">
            <v>2FFM-F2</v>
          </cell>
          <cell r="H229" t="str">
            <v>5T</v>
          </cell>
          <cell r="I229" t="str">
            <v>SX8-51324-6100</v>
          </cell>
          <cell r="J229" t="str">
            <v>SPRING L</v>
          </cell>
          <cell r="K229">
            <v>1.39</v>
          </cell>
        </row>
        <row r="230">
          <cell r="B230">
            <v>224</v>
          </cell>
          <cell r="C230" t="str">
            <v>Honda Lock</v>
          </cell>
          <cell r="D230" t="str">
            <v>p</v>
          </cell>
          <cell r="E230">
            <v>2</v>
          </cell>
          <cell r="F230" t="str">
            <v>SS</v>
          </cell>
          <cell r="G230" t="str">
            <v>5TC</v>
          </cell>
          <cell r="H230" t="str">
            <v>3S</v>
          </cell>
          <cell r="I230" t="str">
            <v>SX8-E0103-0000</v>
          </cell>
          <cell r="J230" t="str">
            <v>SPRING BACK UP A</v>
          </cell>
          <cell r="K230">
            <v>0.55000000000000004</v>
          </cell>
        </row>
        <row r="231">
          <cell r="B231">
            <v>225</v>
          </cell>
          <cell r="C231" t="str">
            <v>Honda Lock</v>
          </cell>
          <cell r="D231" t="str">
            <v>p</v>
          </cell>
          <cell r="E231">
            <v>2</v>
          </cell>
          <cell r="F231" t="str">
            <v>LS</v>
          </cell>
          <cell r="G231" t="str">
            <v>1FSB-F1</v>
          </cell>
          <cell r="H231" t="str">
            <v>6L</v>
          </cell>
          <cell r="I231" t="str">
            <v>SX8-E1201-0000</v>
          </cell>
          <cell r="J231" t="str">
            <v>SPRING HINGE</v>
          </cell>
          <cell r="K231">
            <v>5.2</v>
          </cell>
        </row>
        <row r="232">
          <cell r="B232">
            <v>226</v>
          </cell>
          <cell r="C232" t="str">
            <v>Honda Lock</v>
          </cell>
          <cell r="D232" t="str">
            <v>p</v>
          </cell>
          <cell r="E232">
            <v>2</v>
          </cell>
          <cell r="F232" t="str">
            <v>TT</v>
          </cell>
          <cell r="G232" t="str">
            <v>1FSB-F1</v>
          </cell>
          <cell r="H232" t="str">
            <v>5T</v>
          </cell>
          <cell r="I232" t="str">
            <v>SX8-E1204-0000</v>
          </cell>
          <cell r="J232" t="str">
            <v>SPRING CLUTCH</v>
          </cell>
          <cell r="K232">
            <v>2.5</v>
          </cell>
        </row>
        <row r="233">
          <cell r="B233">
            <v>227</v>
          </cell>
          <cell r="C233" t="str">
            <v>Honda Lock</v>
          </cell>
          <cell r="D233" t="str">
            <v>p</v>
          </cell>
          <cell r="E233">
            <v>2</v>
          </cell>
          <cell r="F233" t="str">
            <v>TT</v>
          </cell>
          <cell r="G233" t="str">
            <v>3S</v>
          </cell>
          <cell r="H233" t="str">
            <v>5T</v>
          </cell>
          <cell r="I233" t="str">
            <v>SX8-E1204-0100</v>
          </cell>
          <cell r="J233" t="str">
            <v>SPRING CLUTCH</v>
          </cell>
          <cell r="K233">
            <v>2.5</v>
          </cell>
        </row>
        <row r="234">
          <cell r="B234">
            <v>228</v>
          </cell>
          <cell r="C234" t="str">
            <v>Honda Lock</v>
          </cell>
          <cell r="D234" t="str">
            <v>p</v>
          </cell>
          <cell r="E234">
            <v>2</v>
          </cell>
          <cell r="F234" t="str">
            <v>TT</v>
          </cell>
          <cell r="G234" t="str">
            <v>6L</v>
          </cell>
          <cell r="H234" t="str">
            <v>5T</v>
          </cell>
          <cell r="I234" t="str">
            <v>SX8-E1215-0000</v>
          </cell>
          <cell r="J234" t="str">
            <v>SPRING FRICTION</v>
          </cell>
          <cell r="K234">
            <v>1.7</v>
          </cell>
        </row>
        <row r="235">
          <cell r="B235">
            <v>229</v>
          </cell>
          <cell r="C235" t="str">
            <v>Honda Lock</v>
          </cell>
          <cell r="D235" t="str">
            <v>p</v>
          </cell>
          <cell r="E235">
            <v>2</v>
          </cell>
          <cell r="F235" t="str">
            <v>SS</v>
          </cell>
          <cell r="G235" t="str">
            <v>3S</v>
          </cell>
          <cell r="H235" t="str">
            <v>3S</v>
          </cell>
          <cell r="I235" t="str">
            <v>SX8-E1221-0000</v>
          </cell>
          <cell r="J235" t="str">
            <v>SPRING BACK UP</v>
          </cell>
          <cell r="K235">
            <v>0.5</v>
          </cell>
        </row>
        <row r="236">
          <cell r="B236">
            <v>230</v>
          </cell>
          <cell r="C236" t="str">
            <v>Honda Lock</v>
          </cell>
          <cell r="D236" t="str">
            <v>p</v>
          </cell>
          <cell r="E236">
            <v>2</v>
          </cell>
          <cell r="F236" t="str">
            <v>SS</v>
          </cell>
          <cell r="G236" t="str">
            <v>3S</v>
          </cell>
          <cell r="H236" t="str">
            <v>35112-KAN-6300</v>
          </cell>
          <cell r="I236" t="str">
            <v>KEY  TIE</v>
          </cell>
          <cell r="J236">
            <v>0.31</v>
          </cell>
          <cell r="K236">
            <v>70000</v>
          </cell>
        </row>
        <row r="237">
          <cell r="B237">
            <v>231</v>
          </cell>
          <cell r="C237" t="str">
            <v>S_Kubota</v>
          </cell>
          <cell r="D237" t="str">
            <v>t</v>
          </cell>
          <cell r="E237">
            <v>5</v>
          </cell>
          <cell r="F237" t="str">
            <v>LS</v>
          </cell>
          <cell r="G237" t="str">
            <v>6L</v>
          </cell>
          <cell r="H237" t="str">
            <v>35-14351-13240</v>
          </cell>
          <cell r="I237" t="str">
            <v>SPRING VALVE</v>
          </cell>
          <cell r="J237">
            <v>3.85</v>
          </cell>
          <cell r="K237">
            <v>10000</v>
          </cell>
        </row>
        <row r="238">
          <cell r="B238">
            <v>232</v>
          </cell>
          <cell r="C238" t="str">
            <v>S_Kubota</v>
          </cell>
          <cell r="D238" t="str">
            <v>t</v>
          </cell>
          <cell r="E238">
            <v>5</v>
          </cell>
          <cell r="F238" t="str">
            <v>SS</v>
          </cell>
          <cell r="G238" t="str">
            <v>3S</v>
          </cell>
          <cell r="H238" t="str">
            <v>35-14911-36951</v>
          </cell>
          <cell r="I238" t="str">
            <v>SPRING PLUG</v>
          </cell>
          <cell r="J238">
            <v>0.96</v>
          </cell>
          <cell r="K238">
            <v>7000</v>
          </cell>
        </row>
        <row r="239">
          <cell r="B239">
            <v>233</v>
          </cell>
          <cell r="C239" t="str">
            <v>S_Kubota</v>
          </cell>
          <cell r="D239" t="str">
            <v>t</v>
          </cell>
          <cell r="E239">
            <v>5</v>
          </cell>
          <cell r="F239" t="str">
            <v>TT</v>
          </cell>
          <cell r="G239" t="str">
            <v>5T</v>
          </cell>
          <cell r="H239" t="str">
            <v>35-14911-66210</v>
          </cell>
          <cell r="I239" t="str">
            <v>SPRING DECOMPRESS</v>
          </cell>
          <cell r="J239">
            <v>0.5</v>
          </cell>
          <cell r="K239">
            <v>7000</v>
          </cell>
        </row>
        <row r="240">
          <cell r="B240">
            <v>234</v>
          </cell>
          <cell r="C240" t="str">
            <v>Progress Toyo</v>
          </cell>
          <cell r="D240" t="str">
            <v>a</v>
          </cell>
          <cell r="E240">
            <v>1</v>
          </cell>
          <cell r="F240" t="str">
            <v>LS</v>
          </cell>
          <cell r="G240" t="str">
            <v>6L</v>
          </cell>
          <cell r="H240" t="str">
            <v>3527-007-00</v>
          </cell>
          <cell r="I240" t="str">
            <v>SPRING</v>
          </cell>
          <cell r="J240">
            <v>2.15</v>
          </cell>
          <cell r="K240">
            <v>20000</v>
          </cell>
        </row>
        <row r="241">
          <cell r="B241">
            <v>235</v>
          </cell>
          <cell r="C241" t="str">
            <v>T_Honda</v>
          </cell>
          <cell r="D241" t="str">
            <v>n</v>
          </cell>
          <cell r="E241">
            <v>2</v>
          </cell>
          <cell r="F241" t="str">
            <v>TT</v>
          </cell>
          <cell r="G241" t="str">
            <v>5T</v>
          </cell>
          <cell r="H241" t="str">
            <v>35357-KAN-9401</v>
          </cell>
          <cell r="I241" t="str">
            <v>SPRING STOP SWITCH</v>
          </cell>
          <cell r="J241">
            <v>2.09</v>
          </cell>
          <cell r="K241">
            <v>1300</v>
          </cell>
        </row>
        <row r="242">
          <cell r="B242">
            <v>236</v>
          </cell>
          <cell r="C242" t="str">
            <v>T_Honda</v>
          </cell>
          <cell r="D242" t="str">
            <v>n</v>
          </cell>
          <cell r="E242">
            <v>2</v>
          </cell>
          <cell r="F242" t="str">
            <v>TT</v>
          </cell>
          <cell r="G242" t="str">
            <v>5T</v>
          </cell>
          <cell r="H242" t="str">
            <v>35357-KFE-7000</v>
          </cell>
          <cell r="I242" t="str">
            <v>SPRING, STOP SW.</v>
          </cell>
          <cell r="J242">
            <v>2.8</v>
          </cell>
          <cell r="K242">
            <v>400</v>
          </cell>
        </row>
        <row r="243">
          <cell r="B243">
            <v>237</v>
          </cell>
          <cell r="C243" t="str">
            <v>T_Suzuki</v>
          </cell>
          <cell r="D243" t="str">
            <v>a</v>
          </cell>
          <cell r="E243">
            <v>2</v>
          </cell>
          <cell r="F243" t="str">
            <v>SS</v>
          </cell>
          <cell r="G243" t="str">
            <v>3S</v>
          </cell>
          <cell r="H243" t="str">
            <v>37153-31C00</v>
          </cell>
          <cell r="I243" t="str">
            <v>SPRING</v>
          </cell>
          <cell r="J243">
            <v>0.65</v>
          </cell>
          <cell r="K243">
            <v>12800</v>
          </cell>
        </row>
        <row r="244">
          <cell r="B244">
            <v>238</v>
          </cell>
          <cell r="C244" t="str">
            <v>Kawa Enter</v>
          </cell>
          <cell r="D244" t="str">
            <v>a</v>
          </cell>
          <cell r="E244">
            <v>2</v>
          </cell>
          <cell r="F244" t="str">
            <v>LS</v>
          </cell>
          <cell r="G244" t="str">
            <v>6L</v>
          </cell>
          <cell r="H244" t="str">
            <v>39129-1020</v>
          </cell>
          <cell r="I244" t="str">
            <v>SPRING GOVERNOR</v>
          </cell>
          <cell r="J244">
            <v>6.8</v>
          </cell>
          <cell r="K244">
            <v>1600</v>
          </cell>
        </row>
        <row r="245">
          <cell r="B245">
            <v>239</v>
          </cell>
          <cell r="C245" t="str">
            <v>Inoac</v>
          </cell>
          <cell r="D245" t="str">
            <v>w</v>
          </cell>
          <cell r="E245">
            <v>1</v>
          </cell>
          <cell r="F245" t="str">
            <v>FM</v>
          </cell>
          <cell r="G245" t="str">
            <v>6L</v>
          </cell>
          <cell r="H245" t="str">
            <v>2FFM-F2</v>
          </cell>
          <cell r="I245" t="str">
            <v>13523-OTFRO</v>
          </cell>
          <cell r="J245" t="str">
            <v>PIN</v>
          </cell>
          <cell r="K245">
            <v>1.45</v>
          </cell>
        </row>
        <row r="246">
          <cell r="B246">
            <v>240</v>
          </cell>
          <cell r="C246" t="str">
            <v>Inoac</v>
          </cell>
          <cell r="D246" t="str">
            <v>w</v>
          </cell>
          <cell r="E246">
            <v>1</v>
          </cell>
          <cell r="F246" t="str">
            <v>TT</v>
          </cell>
          <cell r="G246" t="str">
            <v>3S</v>
          </cell>
          <cell r="H246" t="str">
            <v>5T</v>
          </cell>
          <cell r="I246" t="str">
            <v>LR3HA 01100</v>
          </cell>
          <cell r="J246" t="str">
            <v>SPRING RH</v>
          </cell>
          <cell r="K246">
            <v>4.5</v>
          </cell>
        </row>
        <row r="247">
          <cell r="B247">
            <v>241</v>
          </cell>
          <cell r="C247" t="str">
            <v>Inoac</v>
          </cell>
          <cell r="D247" t="str">
            <v>w</v>
          </cell>
          <cell r="E247">
            <v>1</v>
          </cell>
          <cell r="F247" t="str">
            <v>TT</v>
          </cell>
          <cell r="G247" t="str">
            <v>3S</v>
          </cell>
          <cell r="H247" t="str">
            <v>5T</v>
          </cell>
          <cell r="I247" t="str">
            <v>LR3HA 11100</v>
          </cell>
          <cell r="J247" t="str">
            <v>SPRING LH</v>
          </cell>
          <cell r="K247">
            <v>4.5</v>
          </cell>
        </row>
        <row r="248">
          <cell r="B248">
            <v>242</v>
          </cell>
          <cell r="C248" t="str">
            <v>Inoac</v>
          </cell>
          <cell r="D248" t="str">
            <v>w</v>
          </cell>
          <cell r="E248">
            <v>1</v>
          </cell>
          <cell r="F248" t="str">
            <v>FS</v>
          </cell>
          <cell r="G248" t="str">
            <v>3S</v>
          </cell>
          <cell r="H248" t="str">
            <v>2F-F2</v>
          </cell>
          <cell r="I248" t="str">
            <v>PT20-65542A</v>
          </cell>
          <cell r="J248" t="str">
            <v>RING SHAFT SNAP</v>
          </cell>
          <cell r="K248">
            <v>1.45</v>
          </cell>
        </row>
        <row r="249">
          <cell r="B249">
            <v>243</v>
          </cell>
          <cell r="C249" t="str">
            <v>Isuze Engine</v>
          </cell>
          <cell r="D249" t="str">
            <v>t</v>
          </cell>
          <cell r="E249">
            <v>1</v>
          </cell>
          <cell r="F249" t="str">
            <v>LS</v>
          </cell>
          <cell r="G249" t="str">
            <v>6L</v>
          </cell>
          <cell r="H249" t="str">
            <v>6L-VALVE</v>
          </cell>
          <cell r="I249" t="str">
            <v>8979126510</v>
          </cell>
          <cell r="J249" t="str">
            <v>VALVE SPRING:SINGLE</v>
          </cell>
          <cell r="K249">
            <v>16.239999999999998</v>
          </cell>
        </row>
        <row r="250">
          <cell r="B250">
            <v>244</v>
          </cell>
          <cell r="C250" t="str">
            <v>Isuzu Motor</v>
          </cell>
          <cell r="D250" t="str">
            <v>t</v>
          </cell>
          <cell r="E250">
            <v>1</v>
          </cell>
          <cell r="F250" t="str">
            <v>TT</v>
          </cell>
          <cell r="G250" t="str">
            <v>6L</v>
          </cell>
          <cell r="H250" t="str">
            <v>5T</v>
          </cell>
          <cell r="I250" t="str">
            <v>8979154011</v>
          </cell>
          <cell r="J250" t="str">
            <v>SPRING RETURN</v>
          </cell>
          <cell r="K250">
            <v>10.5</v>
          </cell>
        </row>
        <row r="251">
          <cell r="B251">
            <v>245</v>
          </cell>
          <cell r="C251" t="str">
            <v>Isuzu Motor</v>
          </cell>
          <cell r="D251" t="str">
            <v>t</v>
          </cell>
          <cell r="E251">
            <v>1</v>
          </cell>
          <cell r="F251" t="str">
            <v>TT</v>
          </cell>
          <cell r="G251" t="str">
            <v>4S</v>
          </cell>
          <cell r="H251" t="str">
            <v>5T</v>
          </cell>
          <cell r="I251" t="str">
            <v>8979154020</v>
          </cell>
          <cell r="J251" t="str">
            <v>SPRING RETURN</v>
          </cell>
          <cell r="K251">
            <v>3.32</v>
          </cell>
        </row>
        <row r="252">
          <cell r="B252">
            <v>246</v>
          </cell>
          <cell r="C252" t="str">
            <v>Isuzu Motor</v>
          </cell>
          <cell r="D252" t="str">
            <v>t</v>
          </cell>
          <cell r="E252">
            <v>1</v>
          </cell>
          <cell r="F252" t="str">
            <v>TT</v>
          </cell>
          <cell r="G252" t="str">
            <v>4S</v>
          </cell>
          <cell r="H252" t="str">
            <v>5T</v>
          </cell>
          <cell r="I252" t="str">
            <v>8979172301</v>
          </cell>
          <cell r="J252" t="str">
            <v>PIN SPLIT</v>
          </cell>
          <cell r="K252">
            <v>2.25</v>
          </cell>
        </row>
        <row r="253">
          <cell r="B253">
            <v>247</v>
          </cell>
          <cell r="C253" t="str">
            <v>Jibuhin</v>
          </cell>
          <cell r="D253" t="str">
            <v>p</v>
          </cell>
          <cell r="E253">
            <v>1</v>
          </cell>
          <cell r="F253" t="str">
            <v>TT</v>
          </cell>
          <cell r="G253" t="str">
            <v>4S</v>
          </cell>
          <cell r="H253" t="str">
            <v>5ST-1</v>
          </cell>
          <cell r="I253" t="str">
            <v>8-94341-9050</v>
          </cell>
          <cell r="J253" t="str">
            <v>SPRING ROCKER ARM</v>
          </cell>
          <cell r="K253">
            <v>2.2599999999999998</v>
          </cell>
        </row>
        <row r="254">
          <cell r="B254">
            <v>248</v>
          </cell>
          <cell r="C254" t="str">
            <v>Jibuhin</v>
          </cell>
          <cell r="D254" t="str">
            <v>p</v>
          </cell>
          <cell r="E254">
            <v>1</v>
          </cell>
          <cell r="F254" t="str">
            <v>FL</v>
          </cell>
          <cell r="G254" t="str">
            <v>4S</v>
          </cell>
          <cell r="H254" t="str">
            <v>7SUB-KDK</v>
          </cell>
          <cell r="I254" t="str">
            <v>8-94341-9060</v>
          </cell>
          <cell r="J254" t="str">
            <v>WASHER ROCKER SPRING</v>
          </cell>
          <cell r="K254">
            <v>0.93</v>
          </cell>
        </row>
        <row r="255">
          <cell r="B255">
            <v>249</v>
          </cell>
          <cell r="C255" t="str">
            <v>Jibuhin</v>
          </cell>
          <cell r="D255" t="str">
            <v>p</v>
          </cell>
          <cell r="E255">
            <v>1</v>
          </cell>
          <cell r="F255" t="str">
            <v>FL</v>
          </cell>
          <cell r="G255" t="str">
            <v>6L</v>
          </cell>
          <cell r="H255" t="str">
            <v>7SUB-KDK</v>
          </cell>
          <cell r="I255" t="str">
            <v>9-09164-0100</v>
          </cell>
          <cell r="J255" t="str">
            <v>WASHER ROCKER ARM</v>
          </cell>
          <cell r="K255">
            <v>0.75</v>
          </cell>
        </row>
        <row r="256">
          <cell r="B256">
            <v>250</v>
          </cell>
          <cell r="C256" t="str">
            <v>JKK</v>
          </cell>
          <cell r="D256" t="str">
            <v>t</v>
          </cell>
          <cell r="E256">
            <v>3</v>
          </cell>
          <cell r="F256" t="str">
            <v>TT</v>
          </cell>
          <cell r="G256" t="str">
            <v>6L</v>
          </cell>
          <cell r="H256" t="str">
            <v>5ST-2</v>
          </cell>
          <cell r="I256" t="str">
            <v>KB-88236</v>
          </cell>
          <cell r="J256" t="str">
            <v>TENSION SPRING</v>
          </cell>
          <cell r="K256">
            <v>0.63</v>
          </cell>
        </row>
        <row r="257">
          <cell r="B257">
            <v>251</v>
          </cell>
          <cell r="C257" t="str">
            <v>Kawa Enter</v>
          </cell>
          <cell r="D257" t="str">
            <v>a</v>
          </cell>
          <cell r="E257">
            <v>2</v>
          </cell>
          <cell r="F257" t="str">
            <v>LS</v>
          </cell>
          <cell r="G257" t="str">
            <v>6L</v>
          </cell>
          <cell r="H257" t="str">
            <v>6L</v>
          </cell>
          <cell r="I257" t="str">
            <v>39129-1020</v>
          </cell>
          <cell r="J257" t="str">
            <v>SPRING GOVERNOR</v>
          </cell>
          <cell r="K257">
            <v>6.8</v>
          </cell>
        </row>
        <row r="258">
          <cell r="B258">
            <v>252</v>
          </cell>
          <cell r="C258" t="str">
            <v>Kawa Enter</v>
          </cell>
          <cell r="D258" t="str">
            <v>a</v>
          </cell>
          <cell r="E258">
            <v>2</v>
          </cell>
          <cell r="F258" t="str">
            <v>LS</v>
          </cell>
          <cell r="H258" t="str">
            <v>6L-VALVE</v>
          </cell>
          <cell r="I258" t="str">
            <v>49078-1189A</v>
          </cell>
          <cell r="J258" t="str">
            <v>SPRING ENGINE-VALVE</v>
          </cell>
          <cell r="K258">
            <v>14.73</v>
          </cell>
        </row>
        <row r="259">
          <cell r="B259">
            <v>253</v>
          </cell>
          <cell r="C259" t="str">
            <v>Kawa Enter</v>
          </cell>
          <cell r="D259" t="str">
            <v>a</v>
          </cell>
          <cell r="E259">
            <v>2</v>
          </cell>
          <cell r="F259" t="str">
            <v>SS</v>
          </cell>
          <cell r="H259" t="str">
            <v>3S</v>
          </cell>
          <cell r="I259" t="str">
            <v>92081-020-1</v>
          </cell>
          <cell r="J259" t="str">
            <v>SPRING</v>
          </cell>
          <cell r="K259">
            <v>2.36</v>
          </cell>
        </row>
        <row r="260">
          <cell r="B260">
            <v>254</v>
          </cell>
          <cell r="C260" t="str">
            <v>Kawa Enter</v>
          </cell>
          <cell r="D260" t="str">
            <v>a</v>
          </cell>
          <cell r="E260">
            <v>2</v>
          </cell>
          <cell r="F260" t="str">
            <v>TT</v>
          </cell>
          <cell r="G260" t="str">
            <v>3S</v>
          </cell>
          <cell r="H260" t="str">
            <v>5ST-2</v>
          </cell>
          <cell r="I260" t="str">
            <v>92081-047-1</v>
          </cell>
          <cell r="J260" t="str">
            <v>SPRING</v>
          </cell>
          <cell r="K260">
            <v>5.31</v>
          </cell>
        </row>
        <row r="261">
          <cell r="B261">
            <v>255</v>
          </cell>
          <cell r="C261" t="str">
            <v>Kawa Enter</v>
          </cell>
          <cell r="D261" t="str">
            <v>a</v>
          </cell>
          <cell r="E261">
            <v>2</v>
          </cell>
          <cell r="F261" t="str">
            <v>SS</v>
          </cell>
          <cell r="H261" t="str">
            <v>3S</v>
          </cell>
          <cell r="I261" t="str">
            <v>92081-096-1</v>
          </cell>
          <cell r="J261" t="str">
            <v>SPRING</v>
          </cell>
          <cell r="K261">
            <v>3.98</v>
          </cell>
        </row>
        <row r="262">
          <cell r="B262">
            <v>256</v>
          </cell>
          <cell r="C262" t="str">
            <v>Kawa Enter</v>
          </cell>
          <cell r="D262" t="str">
            <v>a</v>
          </cell>
          <cell r="E262">
            <v>2</v>
          </cell>
          <cell r="F262" t="str">
            <v>SS</v>
          </cell>
          <cell r="H262" t="str">
            <v>3S</v>
          </cell>
          <cell r="I262" t="str">
            <v>92081-112-2</v>
          </cell>
          <cell r="J262" t="str">
            <v>SPRING</v>
          </cell>
          <cell r="K262">
            <v>2.39</v>
          </cell>
        </row>
        <row r="263">
          <cell r="B263">
            <v>257</v>
          </cell>
          <cell r="C263" t="str">
            <v>Kawa Enter</v>
          </cell>
          <cell r="D263" t="str">
            <v>a</v>
          </cell>
          <cell r="E263">
            <v>2</v>
          </cell>
          <cell r="F263" t="str">
            <v>SS</v>
          </cell>
          <cell r="G263" t="str">
            <v>3S</v>
          </cell>
          <cell r="H263" t="str">
            <v>3S</v>
          </cell>
          <cell r="I263" t="str">
            <v>92081-122-2</v>
          </cell>
          <cell r="J263" t="str">
            <v>SPRING</v>
          </cell>
          <cell r="K263">
            <v>1.1100000000000001</v>
          </cell>
        </row>
        <row r="264">
          <cell r="B264">
            <v>258</v>
          </cell>
          <cell r="C264" t="str">
            <v>Kawa Enter</v>
          </cell>
          <cell r="D264" t="str">
            <v>a</v>
          </cell>
          <cell r="E264">
            <v>2</v>
          </cell>
          <cell r="F264" t="str">
            <v>TT</v>
          </cell>
          <cell r="G264" t="str">
            <v>6L</v>
          </cell>
          <cell r="H264" t="str">
            <v>5T</v>
          </cell>
          <cell r="I264" t="str">
            <v>92081-1276C</v>
          </cell>
          <cell r="J264" t="str">
            <v>TORSION SPRING</v>
          </cell>
          <cell r="K264">
            <v>6.9</v>
          </cell>
        </row>
        <row r="265">
          <cell r="B265">
            <v>259</v>
          </cell>
          <cell r="C265" t="str">
            <v>Kawa Enter</v>
          </cell>
          <cell r="D265" t="str">
            <v>a</v>
          </cell>
          <cell r="E265">
            <v>2</v>
          </cell>
          <cell r="F265" t="str">
            <v>SS</v>
          </cell>
          <cell r="G265" t="str">
            <v>6L</v>
          </cell>
          <cell r="H265" t="str">
            <v>4S</v>
          </cell>
          <cell r="I265" t="str">
            <v>92144-1245B</v>
          </cell>
          <cell r="J265" t="str">
            <v>SPRING</v>
          </cell>
          <cell r="K265">
            <v>3.6</v>
          </cell>
        </row>
        <row r="266">
          <cell r="B266">
            <v>260</v>
          </cell>
          <cell r="C266" t="str">
            <v>Kawa Enter</v>
          </cell>
          <cell r="D266" t="str">
            <v>a</v>
          </cell>
          <cell r="E266">
            <v>2</v>
          </cell>
          <cell r="F266" t="str">
            <v>SS</v>
          </cell>
          <cell r="G266" t="str">
            <v>6L</v>
          </cell>
          <cell r="H266" t="str">
            <v>3S</v>
          </cell>
          <cell r="I266" t="str">
            <v>92144-1791A</v>
          </cell>
          <cell r="J266" t="str">
            <v>COMPRESSION SPRING</v>
          </cell>
          <cell r="K266">
            <v>1.43</v>
          </cell>
        </row>
        <row r="267">
          <cell r="B267">
            <v>261</v>
          </cell>
          <cell r="C267" t="str">
            <v>Kawa Enter</v>
          </cell>
          <cell r="D267" t="str">
            <v>a</v>
          </cell>
          <cell r="E267">
            <v>2</v>
          </cell>
          <cell r="F267" t="str">
            <v>SS</v>
          </cell>
          <cell r="G267" t="str">
            <v>6L</v>
          </cell>
          <cell r="H267" t="str">
            <v>3S</v>
          </cell>
          <cell r="I267" t="str">
            <v>92145-1091A</v>
          </cell>
          <cell r="J267" t="str">
            <v>SPRING</v>
          </cell>
          <cell r="K267">
            <v>0.95</v>
          </cell>
        </row>
        <row r="268">
          <cell r="B268">
            <v>262</v>
          </cell>
          <cell r="C268" t="str">
            <v>Kawa Enter</v>
          </cell>
          <cell r="D268" t="str">
            <v>a</v>
          </cell>
          <cell r="E268">
            <v>2</v>
          </cell>
          <cell r="F268" t="str">
            <v>LS</v>
          </cell>
          <cell r="G268" t="str">
            <v>6L</v>
          </cell>
          <cell r="H268" t="str">
            <v>6L</v>
          </cell>
          <cell r="I268" t="str">
            <v>92145-1195</v>
          </cell>
          <cell r="J268" t="str">
            <v>SPRING</v>
          </cell>
          <cell r="K268">
            <v>2.2999999999999998</v>
          </cell>
        </row>
        <row r="269">
          <cell r="B269">
            <v>263</v>
          </cell>
          <cell r="C269" t="str">
            <v>Kawa Enter</v>
          </cell>
          <cell r="D269" t="str">
            <v>a</v>
          </cell>
          <cell r="E269">
            <v>2</v>
          </cell>
          <cell r="F269" t="str">
            <v>SR</v>
          </cell>
          <cell r="G269" t="str">
            <v>3ST</v>
          </cell>
          <cell r="H269" t="str">
            <v>1FSB-F1</v>
          </cell>
          <cell r="I269" t="str">
            <v>92145-1196</v>
          </cell>
          <cell r="J269" t="str">
            <v>SPRING</v>
          </cell>
          <cell r="K269">
            <v>18.73</v>
          </cell>
        </row>
        <row r="270">
          <cell r="B270">
            <v>264</v>
          </cell>
          <cell r="C270" t="str">
            <v>Kawa Enter</v>
          </cell>
          <cell r="D270" t="str">
            <v>a</v>
          </cell>
          <cell r="E270">
            <v>2</v>
          </cell>
          <cell r="F270" t="str">
            <v>TT</v>
          </cell>
          <cell r="G270" t="str">
            <v>5T</v>
          </cell>
          <cell r="H270" t="str">
            <v>5T</v>
          </cell>
          <cell r="I270" t="str">
            <v>92145-1308A</v>
          </cell>
          <cell r="J270" t="str">
            <v>SPRING</v>
          </cell>
          <cell r="K270">
            <v>4.5999999999999996</v>
          </cell>
        </row>
        <row r="271">
          <cell r="B271">
            <v>265</v>
          </cell>
          <cell r="C271" t="str">
            <v>Kawa Enter</v>
          </cell>
          <cell r="D271" t="str">
            <v>a</v>
          </cell>
          <cell r="E271">
            <v>2</v>
          </cell>
          <cell r="F271" t="str">
            <v>SR</v>
          </cell>
          <cell r="G271" t="str">
            <v>6L</v>
          </cell>
          <cell r="H271" t="str">
            <v>1FSB-F1</v>
          </cell>
          <cell r="I271" t="str">
            <v>92145-1387A</v>
          </cell>
          <cell r="J271" t="str">
            <v>SPRING</v>
          </cell>
          <cell r="K271">
            <v>11.3</v>
          </cell>
        </row>
        <row r="272">
          <cell r="B272">
            <v>266</v>
          </cell>
          <cell r="C272" t="str">
            <v>Keihin</v>
          </cell>
          <cell r="D272" t="str">
            <v>t</v>
          </cell>
          <cell r="E272">
            <v>2</v>
          </cell>
          <cell r="F272" t="str">
            <v>LS</v>
          </cell>
          <cell r="G272" t="str">
            <v>6L</v>
          </cell>
          <cell r="H272" t="str">
            <v>6LSTOP</v>
          </cell>
          <cell r="I272" t="str">
            <v>1290-974-2001</v>
          </cell>
          <cell r="J272" t="str">
            <v>COIL SPRING</v>
          </cell>
          <cell r="K272">
            <v>5.5</v>
          </cell>
        </row>
        <row r="273">
          <cell r="B273">
            <v>267</v>
          </cell>
          <cell r="C273" t="str">
            <v>Keihin</v>
          </cell>
          <cell r="D273" t="str">
            <v>t</v>
          </cell>
          <cell r="E273">
            <v>2</v>
          </cell>
          <cell r="F273" t="str">
            <v>SS</v>
          </cell>
          <cell r="G273" t="str">
            <v>6L</v>
          </cell>
          <cell r="H273" t="str">
            <v>3S</v>
          </cell>
          <cell r="I273" t="str">
            <v>1300-KGH1-0000</v>
          </cell>
          <cell r="J273" t="str">
            <v>SPG.COM.COIL</v>
          </cell>
          <cell r="K273">
            <v>3.72</v>
          </cell>
        </row>
        <row r="274">
          <cell r="B274">
            <v>268</v>
          </cell>
          <cell r="C274" t="str">
            <v>Keihin</v>
          </cell>
          <cell r="D274" t="str">
            <v>t</v>
          </cell>
          <cell r="E274">
            <v>2</v>
          </cell>
          <cell r="F274" t="str">
            <v>TT</v>
          </cell>
          <cell r="G274" t="str">
            <v>5T</v>
          </cell>
          <cell r="H274" t="str">
            <v>5T</v>
          </cell>
          <cell r="I274" t="str">
            <v>1305-KGH1-0000</v>
          </cell>
          <cell r="J274" t="str">
            <v>SPG.TOR.COIL</v>
          </cell>
          <cell r="K274">
            <v>5.8</v>
          </cell>
        </row>
        <row r="275">
          <cell r="B275">
            <v>269</v>
          </cell>
          <cell r="C275" t="str">
            <v>Keihin</v>
          </cell>
          <cell r="D275" t="str">
            <v>t</v>
          </cell>
          <cell r="E275">
            <v>2</v>
          </cell>
          <cell r="F275" t="str">
            <v>SS</v>
          </cell>
          <cell r="G275" t="str">
            <v>6L</v>
          </cell>
          <cell r="H275" t="str">
            <v>3S</v>
          </cell>
          <cell r="I275" t="str">
            <v>16050-KE1-0040</v>
          </cell>
          <cell r="J275" t="str">
            <v>COIL SPRING (TH) CC1462</v>
          </cell>
          <cell r="K275">
            <v>0.95</v>
          </cell>
        </row>
        <row r="276">
          <cell r="B276">
            <v>270</v>
          </cell>
          <cell r="C276" t="str">
            <v>Keihin</v>
          </cell>
          <cell r="D276" t="str">
            <v>t</v>
          </cell>
          <cell r="E276">
            <v>2</v>
          </cell>
          <cell r="F276" t="str">
            <v>SS</v>
          </cell>
          <cell r="G276" t="str">
            <v>1F-F1</v>
          </cell>
          <cell r="H276" t="str">
            <v>4S</v>
          </cell>
          <cell r="I276" t="str">
            <v>16052-KG8-9010</v>
          </cell>
          <cell r="J276" t="str">
            <v>TOR SPRING (RL)</v>
          </cell>
          <cell r="K276">
            <v>0.39</v>
          </cell>
        </row>
        <row r="277">
          <cell r="B277">
            <v>271</v>
          </cell>
          <cell r="C277" t="str">
            <v>Keihin</v>
          </cell>
          <cell r="D277" t="str">
            <v>t</v>
          </cell>
          <cell r="E277">
            <v>2</v>
          </cell>
          <cell r="F277" t="str">
            <v>FM</v>
          </cell>
          <cell r="G277" t="str">
            <v>1F-F1</v>
          </cell>
          <cell r="H277" t="str">
            <v>2FFM-F2</v>
          </cell>
          <cell r="I277" t="str">
            <v>95002-02089</v>
          </cell>
          <cell r="J277" t="str">
            <v>TUBE CLIP</v>
          </cell>
          <cell r="K277">
            <v>0.64</v>
          </cell>
        </row>
        <row r="278">
          <cell r="B278">
            <v>272</v>
          </cell>
          <cell r="C278" t="str">
            <v>Keihin</v>
          </cell>
          <cell r="D278" t="str">
            <v>t</v>
          </cell>
          <cell r="E278">
            <v>2</v>
          </cell>
          <cell r="F278" t="str">
            <v>SS</v>
          </cell>
          <cell r="G278" t="str">
            <v>6L</v>
          </cell>
          <cell r="H278" t="str">
            <v>4S</v>
          </cell>
          <cell r="I278" t="str">
            <v>W1711-403-9900</v>
          </cell>
          <cell r="J278" t="str">
            <v>COIL SPRING</v>
          </cell>
          <cell r="K278">
            <v>0.43</v>
          </cell>
        </row>
        <row r="279">
          <cell r="B279">
            <v>273</v>
          </cell>
          <cell r="C279" t="str">
            <v>Keihin</v>
          </cell>
          <cell r="D279" t="str">
            <v>t</v>
          </cell>
          <cell r="E279">
            <v>2</v>
          </cell>
          <cell r="F279" t="str">
            <v>SS</v>
          </cell>
          <cell r="G279" t="str">
            <v>6L</v>
          </cell>
          <cell r="H279" t="str">
            <v>3S</v>
          </cell>
          <cell r="I279" t="str">
            <v>W1711-416-9900</v>
          </cell>
          <cell r="J279" t="str">
            <v>COIL SPRING</v>
          </cell>
          <cell r="K279">
            <v>0.47</v>
          </cell>
        </row>
        <row r="280">
          <cell r="B280">
            <v>274</v>
          </cell>
          <cell r="C280" t="str">
            <v>Keihin</v>
          </cell>
          <cell r="D280" t="str">
            <v>t</v>
          </cell>
          <cell r="E280">
            <v>2</v>
          </cell>
          <cell r="F280" t="str">
            <v>SS</v>
          </cell>
          <cell r="G280" t="str">
            <v>3S</v>
          </cell>
          <cell r="H280" t="str">
            <v>4S</v>
          </cell>
          <cell r="I280" t="str">
            <v>W1711-450-9901</v>
          </cell>
          <cell r="J280" t="str">
            <v>COIL SPRING</v>
          </cell>
          <cell r="K280">
            <v>0.85</v>
          </cell>
        </row>
        <row r="281">
          <cell r="B281">
            <v>275</v>
          </cell>
          <cell r="C281" t="str">
            <v>Keihin</v>
          </cell>
          <cell r="D281" t="str">
            <v>t</v>
          </cell>
          <cell r="E281">
            <v>2</v>
          </cell>
          <cell r="F281" t="str">
            <v>SS</v>
          </cell>
          <cell r="G281" t="str">
            <v>3S</v>
          </cell>
          <cell r="H281" t="str">
            <v>3S</v>
          </cell>
          <cell r="I281" t="str">
            <v>W1711-KAN-7700</v>
          </cell>
          <cell r="J281" t="str">
            <v>COIL SPRING</v>
          </cell>
          <cell r="K281">
            <v>1.2</v>
          </cell>
        </row>
        <row r="282">
          <cell r="B282">
            <v>276</v>
          </cell>
          <cell r="C282" t="str">
            <v>Keihin</v>
          </cell>
          <cell r="D282" t="str">
            <v>t</v>
          </cell>
          <cell r="E282">
            <v>2</v>
          </cell>
          <cell r="F282" t="str">
            <v>SS</v>
          </cell>
          <cell r="G282" t="str">
            <v>3S</v>
          </cell>
          <cell r="H282" t="str">
            <v>3S</v>
          </cell>
          <cell r="I282" t="str">
            <v>W1711-KW6-9700</v>
          </cell>
          <cell r="J282" t="str">
            <v>COIL SPRING</v>
          </cell>
          <cell r="K282">
            <v>0.88</v>
          </cell>
        </row>
        <row r="283">
          <cell r="B283">
            <v>277</v>
          </cell>
          <cell r="C283" t="str">
            <v>Keihin</v>
          </cell>
          <cell r="D283" t="str">
            <v>t</v>
          </cell>
          <cell r="E283">
            <v>2</v>
          </cell>
          <cell r="F283" t="str">
            <v>SS</v>
          </cell>
          <cell r="G283" t="str">
            <v>5ST-1</v>
          </cell>
          <cell r="H283" t="str">
            <v>3S</v>
          </cell>
          <cell r="I283" t="str">
            <v>W1782-016-9901</v>
          </cell>
          <cell r="J283" t="str">
            <v>CLIP</v>
          </cell>
          <cell r="K283">
            <v>0.5</v>
          </cell>
        </row>
        <row r="284">
          <cell r="B284">
            <v>278</v>
          </cell>
          <cell r="C284" t="str">
            <v>Keihin</v>
          </cell>
          <cell r="D284" t="str">
            <v>t</v>
          </cell>
          <cell r="E284">
            <v>2</v>
          </cell>
          <cell r="F284" t="str">
            <v>SS</v>
          </cell>
          <cell r="G284" t="str">
            <v>5ST-1</v>
          </cell>
          <cell r="H284" t="str">
            <v>4S</v>
          </cell>
          <cell r="I284" t="str">
            <v>W1G11-KAN-7700</v>
          </cell>
          <cell r="J284" t="str">
            <v>COIL SPRING</v>
          </cell>
          <cell r="K284">
            <v>0.28000000000000003</v>
          </cell>
        </row>
        <row r="285">
          <cell r="B285">
            <v>279</v>
          </cell>
          <cell r="C285" t="str">
            <v>Keihin</v>
          </cell>
          <cell r="D285" t="str">
            <v>t</v>
          </cell>
          <cell r="E285">
            <v>2</v>
          </cell>
          <cell r="F285" t="str">
            <v>FM</v>
          </cell>
          <cell r="G285" t="str">
            <v>5T</v>
          </cell>
          <cell r="H285" t="str">
            <v>2FFM-F2</v>
          </cell>
          <cell r="I285" t="str">
            <v>W9535-25000</v>
          </cell>
          <cell r="J285" t="str">
            <v>TUBE CLIP</v>
          </cell>
          <cell r="K285">
            <v>0.48</v>
          </cell>
        </row>
        <row r="286">
          <cell r="B286">
            <v>280</v>
          </cell>
          <cell r="C286" t="str">
            <v>Kulthorn</v>
          </cell>
          <cell r="D286" t="str">
            <v>w</v>
          </cell>
          <cell r="E286">
            <v>3</v>
          </cell>
          <cell r="F286" t="str">
            <v>TT</v>
          </cell>
          <cell r="G286" t="str">
            <v>5TL</v>
          </cell>
          <cell r="H286" t="str">
            <v>5T</v>
          </cell>
          <cell r="I286" t="str">
            <v>KES 288</v>
          </cell>
          <cell r="J286" t="str">
            <v>SPRING OVERLOAD</v>
          </cell>
          <cell r="K286">
            <v>0.86</v>
          </cell>
        </row>
        <row r="287">
          <cell r="B287">
            <v>281</v>
          </cell>
          <cell r="C287" t="str">
            <v>S_Aisin</v>
          </cell>
          <cell r="D287" t="str">
            <v>p</v>
          </cell>
          <cell r="E287">
            <v>1</v>
          </cell>
          <cell r="F287" t="str">
            <v>SS</v>
          </cell>
          <cell r="G287" t="str">
            <v>3S</v>
          </cell>
          <cell r="H287" t="str">
            <v>47509-04020</v>
          </cell>
          <cell r="I287" t="str">
            <v>SPG. SUB ASSY WHEEL</v>
          </cell>
          <cell r="J287">
            <v>2.54</v>
          </cell>
          <cell r="K287">
            <v>4800</v>
          </cell>
        </row>
        <row r="288">
          <cell r="B288">
            <v>282</v>
          </cell>
          <cell r="C288" t="str">
            <v>S_Aisin</v>
          </cell>
          <cell r="D288" t="str">
            <v>p</v>
          </cell>
          <cell r="E288">
            <v>1</v>
          </cell>
          <cell r="F288" t="str">
            <v>FM</v>
          </cell>
          <cell r="G288" t="str">
            <v>2FFM-F2</v>
          </cell>
          <cell r="H288" t="str">
            <v>47743-04010</v>
          </cell>
          <cell r="I288" t="str">
            <v>SPG. ANTI SQUEL</v>
          </cell>
          <cell r="J288">
            <v>1.1499999999999999</v>
          </cell>
          <cell r="K288">
            <v>12500</v>
          </cell>
        </row>
        <row r="289">
          <cell r="B289">
            <v>283</v>
          </cell>
          <cell r="C289" t="str">
            <v>MACO</v>
          </cell>
          <cell r="D289" t="str">
            <v>w</v>
          </cell>
          <cell r="E289">
            <v>3</v>
          </cell>
          <cell r="F289" t="str">
            <v>SS</v>
          </cell>
          <cell r="H289" t="str">
            <v>3S</v>
          </cell>
          <cell r="I289" t="str">
            <v>AHA941D003</v>
          </cell>
          <cell r="J289" t="str">
            <v>SPRING PROTECTOR</v>
          </cell>
          <cell r="K289">
            <v>1.49</v>
          </cell>
        </row>
        <row r="290">
          <cell r="B290">
            <v>284</v>
          </cell>
          <cell r="C290" t="str">
            <v>MACO</v>
          </cell>
          <cell r="D290" t="str">
            <v>w</v>
          </cell>
          <cell r="E290">
            <v>3</v>
          </cell>
          <cell r="F290" t="str">
            <v>SS</v>
          </cell>
          <cell r="H290" t="str">
            <v>4S</v>
          </cell>
          <cell r="I290" t="str">
            <v>RVD941D002</v>
          </cell>
          <cell r="J290" t="str">
            <v>SPRING COIL</v>
          </cell>
          <cell r="K290">
            <v>0.6</v>
          </cell>
        </row>
        <row r="291">
          <cell r="B291">
            <v>285</v>
          </cell>
          <cell r="C291" t="str">
            <v>Matsushita</v>
          </cell>
          <cell r="D291" t="str">
            <v>t</v>
          </cell>
          <cell r="E291">
            <v>3</v>
          </cell>
          <cell r="F291" t="str">
            <v>SS</v>
          </cell>
          <cell r="H291" t="str">
            <v>3S</v>
          </cell>
          <cell r="I291" t="str">
            <v>EH564P780</v>
          </cell>
          <cell r="J291" t="str">
            <v>LOCK SPRING</v>
          </cell>
          <cell r="K291">
            <v>0.35</v>
          </cell>
        </row>
        <row r="292">
          <cell r="B292">
            <v>286</v>
          </cell>
          <cell r="C292" t="str">
            <v>Matsushita</v>
          </cell>
          <cell r="D292" t="str">
            <v>t</v>
          </cell>
          <cell r="E292">
            <v>3</v>
          </cell>
          <cell r="F292" t="str">
            <v>SS</v>
          </cell>
          <cell r="G292" t="str">
            <v>6L-VALVE</v>
          </cell>
          <cell r="H292" t="str">
            <v>4S</v>
          </cell>
          <cell r="I292" t="str">
            <v>ES843P-160</v>
          </cell>
          <cell r="J292" t="str">
            <v>LOCK SPRING</v>
          </cell>
          <cell r="K292">
            <v>0.24</v>
          </cell>
        </row>
        <row r="293">
          <cell r="B293">
            <v>287</v>
          </cell>
          <cell r="C293" t="str">
            <v>Matsushita</v>
          </cell>
          <cell r="D293" t="str">
            <v>t</v>
          </cell>
          <cell r="E293">
            <v>3</v>
          </cell>
          <cell r="F293" t="str">
            <v>SS</v>
          </cell>
          <cell r="G293" t="str">
            <v>6L</v>
          </cell>
          <cell r="H293" t="str">
            <v>4S</v>
          </cell>
          <cell r="I293" t="str">
            <v>ES893P-210</v>
          </cell>
          <cell r="J293" t="str">
            <v>BLADE FIT SPRING</v>
          </cell>
          <cell r="K293">
            <v>0.25</v>
          </cell>
        </row>
        <row r="294">
          <cell r="B294">
            <v>288</v>
          </cell>
          <cell r="C294" t="str">
            <v>Mazda Engine</v>
          </cell>
          <cell r="D294" t="str">
            <v>g</v>
          </cell>
          <cell r="E294">
            <v>1</v>
          </cell>
          <cell r="F294" t="str">
            <v>SS</v>
          </cell>
          <cell r="G294" t="str">
            <v>6L</v>
          </cell>
          <cell r="H294" t="str">
            <v>3S</v>
          </cell>
          <cell r="I294" t="str">
            <v>8-97910-107-0</v>
          </cell>
          <cell r="J294" t="str">
            <v>COIL SPRING</v>
          </cell>
          <cell r="K294">
            <v>1.5</v>
          </cell>
        </row>
        <row r="295">
          <cell r="B295">
            <v>289</v>
          </cell>
          <cell r="C295" t="str">
            <v>Mikuni</v>
          </cell>
          <cell r="D295" t="str">
            <v>t</v>
          </cell>
          <cell r="E295">
            <v>2</v>
          </cell>
          <cell r="F295" t="str">
            <v>SS</v>
          </cell>
          <cell r="G295" t="str">
            <v>5T</v>
          </cell>
          <cell r="H295" t="str">
            <v>3S</v>
          </cell>
          <cell r="I295" t="str">
            <v>730-12023-T</v>
          </cell>
          <cell r="J295" t="str">
            <v>SPRING</v>
          </cell>
          <cell r="K295">
            <v>0.71</v>
          </cell>
        </row>
        <row r="296">
          <cell r="B296">
            <v>290</v>
          </cell>
          <cell r="C296" t="str">
            <v>Mikuni</v>
          </cell>
          <cell r="D296" t="str">
            <v>t</v>
          </cell>
          <cell r="E296">
            <v>2</v>
          </cell>
          <cell r="F296" t="str">
            <v>SS</v>
          </cell>
          <cell r="G296" t="str">
            <v>4S</v>
          </cell>
          <cell r="H296" t="str">
            <v>3S</v>
          </cell>
          <cell r="I296" t="str">
            <v>730-14003-T</v>
          </cell>
          <cell r="J296" t="str">
            <v>SPRING</v>
          </cell>
          <cell r="K296">
            <v>0.72</v>
          </cell>
        </row>
        <row r="297">
          <cell r="B297">
            <v>291</v>
          </cell>
          <cell r="C297" t="str">
            <v>Mikuni</v>
          </cell>
          <cell r="D297" t="str">
            <v>t</v>
          </cell>
          <cell r="E297">
            <v>2</v>
          </cell>
          <cell r="F297" t="str">
            <v>SS</v>
          </cell>
          <cell r="G297" t="str">
            <v>3S</v>
          </cell>
          <cell r="H297" t="str">
            <v>3S</v>
          </cell>
          <cell r="I297" t="str">
            <v>BV21/25A-1-T</v>
          </cell>
          <cell r="J297" t="str">
            <v>SPRING</v>
          </cell>
          <cell r="K297">
            <v>0.31</v>
          </cell>
        </row>
        <row r="298">
          <cell r="B298">
            <v>292</v>
          </cell>
          <cell r="C298" t="str">
            <v>Mikuni</v>
          </cell>
          <cell r="D298" t="str">
            <v>t</v>
          </cell>
          <cell r="E298">
            <v>2</v>
          </cell>
          <cell r="F298" t="str">
            <v>SS</v>
          </cell>
          <cell r="G298" t="str">
            <v>5T</v>
          </cell>
          <cell r="H298" t="str">
            <v>4S</v>
          </cell>
          <cell r="I298" t="str">
            <v>M12F/46A-8-1-T</v>
          </cell>
          <cell r="J298" t="str">
            <v>SPG COMPRESSION</v>
          </cell>
          <cell r="K298">
            <v>0.45</v>
          </cell>
        </row>
        <row r="299">
          <cell r="B299">
            <v>293</v>
          </cell>
          <cell r="C299" t="str">
            <v>Mikuni</v>
          </cell>
          <cell r="D299" t="str">
            <v>t</v>
          </cell>
          <cell r="E299">
            <v>2</v>
          </cell>
          <cell r="F299" t="str">
            <v>SS</v>
          </cell>
          <cell r="G299" t="str">
            <v>3S</v>
          </cell>
          <cell r="H299" t="str">
            <v>3S</v>
          </cell>
          <cell r="I299" t="str">
            <v>VM20/232-5-T</v>
          </cell>
          <cell r="J299" t="str">
            <v>SPRING</v>
          </cell>
          <cell r="K299">
            <v>1.46</v>
          </cell>
        </row>
        <row r="300">
          <cell r="B300">
            <v>294</v>
          </cell>
          <cell r="C300" t="str">
            <v>Mikuni</v>
          </cell>
          <cell r="D300" t="str">
            <v>t</v>
          </cell>
          <cell r="E300">
            <v>2</v>
          </cell>
          <cell r="F300" t="str">
            <v>SS</v>
          </cell>
          <cell r="G300" t="str">
            <v>3S</v>
          </cell>
          <cell r="H300" t="str">
            <v>3S</v>
          </cell>
          <cell r="I300" t="str">
            <v>VM20/475A-2-T</v>
          </cell>
          <cell r="J300" t="str">
            <v>SPRING</v>
          </cell>
          <cell r="K300">
            <v>1.01</v>
          </cell>
        </row>
        <row r="301">
          <cell r="B301">
            <v>295</v>
          </cell>
          <cell r="C301" t="str">
            <v>Mikuni</v>
          </cell>
          <cell r="D301" t="str">
            <v>t</v>
          </cell>
          <cell r="E301">
            <v>2</v>
          </cell>
          <cell r="F301" t="str">
            <v>SS</v>
          </cell>
          <cell r="G301" t="str">
            <v>3S</v>
          </cell>
          <cell r="H301" t="str">
            <v>3S</v>
          </cell>
          <cell r="I301" t="str">
            <v>VM26/197-1-T</v>
          </cell>
          <cell r="J301" t="str">
            <v>SPRING</v>
          </cell>
          <cell r="K301">
            <v>0.81</v>
          </cell>
        </row>
        <row r="302">
          <cell r="B302">
            <v>296</v>
          </cell>
          <cell r="C302" t="str">
            <v>Murakami</v>
          </cell>
          <cell r="D302" t="str">
            <v>a</v>
          </cell>
          <cell r="E302">
            <v>1</v>
          </cell>
          <cell r="F302" t="str">
            <v>LS</v>
          </cell>
          <cell r="G302" t="str">
            <v>3S</v>
          </cell>
          <cell r="H302" t="str">
            <v>6L</v>
          </cell>
          <cell r="I302" t="str">
            <v>3N005-67830</v>
          </cell>
          <cell r="J302" t="str">
            <v>SPRING</v>
          </cell>
          <cell r="K302">
            <v>2.63</v>
          </cell>
        </row>
        <row r="303">
          <cell r="B303">
            <v>297</v>
          </cell>
          <cell r="C303" t="str">
            <v>Murakami</v>
          </cell>
          <cell r="D303" t="str">
            <v>a</v>
          </cell>
          <cell r="E303">
            <v>1</v>
          </cell>
          <cell r="F303" t="str">
            <v>LS</v>
          </cell>
          <cell r="G303" t="str">
            <v>3S</v>
          </cell>
          <cell r="H303" t="str">
            <v>6L</v>
          </cell>
          <cell r="I303" t="str">
            <v>3N005-A042A</v>
          </cell>
          <cell r="J303" t="str">
            <v>SPRING A042</v>
          </cell>
          <cell r="K303">
            <v>2</v>
          </cell>
        </row>
        <row r="304">
          <cell r="B304">
            <v>298</v>
          </cell>
          <cell r="C304" t="str">
            <v>Murakami</v>
          </cell>
          <cell r="D304" t="str">
            <v>a</v>
          </cell>
          <cell r="E304">
            <v>1</v>
          </cell>
          <cell r="F304" t="str">
            <v>LS</v>
          </cell>
          <cell r="G304" t="str">
            <v>6L</v>
          </cell>
          <cell r="H304" t="str">
            <v>6L</v>
          </cell>
          <cell r="I304" t="str">
            <v>3N005-A0430</v>
          </cell>
          <cell r="J304" t="str">
            <v>SPRING INNER A043</v>
          </cell>
          <cell r="K304">
            <v>4.75</v>
          </cell>
        </row>
        <row r="305">
          <cell r="B305">
            <v>299</v>
          </cell>
          <cell r="C305" t="str">
            <v>Murakami</v>
          </cell>
          <cell r="D305" t="str">
            <v>a</v>
          </cell>
          <cell r="E305">
            <v>1</v>
          </cell>
          <cell r="F305" t="str">
            <v>SS</v>
          </cell>
          <cell r="G305" t="str">
            <v>3S</v>
          </cell>
          <cell r="H305" t="str">
            <v>3S</v>
          </cell>
          <cell r="I305" t="str">
            <v>3N015-A0430</v>
          </cell>
          <cell r="J305" t="str">
            <v>SPRING OUTER A043</v>
          </cell>
          <cell r="K305">
            <v>1.1000000000000001</v>
          </cell>
        </row>
        <row r="306">
          <cell r="B306">
            <v>300</v>
          </cell>
          <cell r="C306" t="str">
            <v>Musashi</v>
          </cell>
          <cell r="D306" t="str">
            <v>n</v>
          </cell>
          <cell r="E306">
            <v>2</v>
          </cell>
          <cell r="F306" t="str">
            <v>SS</v>
          </cell>
          <cell r="G306" t="str">
            <v>5ST-1</v>
          </cell>
          <cell r="H306" t="str">
            <v>51466-065-9010-M1</v>
          </cell>
          <cell r="I306" t="str">
            <v>1403-GCC-000</v>
          </cell>
          <cell r="J306" t="str">
            <v>COIL SPRING</v>
          </cell>
          <cell r="K306">
            <v>2.27</v>
          </cell>
        </row>
        <row r="307">
          <cell r="B307">
            <v>301</v>
          </cell>
          <cell r="C307" t="str">
            <v>Nakagawa</v>
          </cell>
          <cell r="D307" t="str">
            <v>w</v>
          </cell>
          <cell r="E307">
            <v>3</v>
          </cell>
          <cell r="F307" t="str">
            <v>SS</v>
          </cell>
          <cell r="G307" t="str">
            <v>3S</v>
          </cell>
          <cell r="H307" t="str">
            <v>4S</v>
          </cell>
          <cell r="I307" t="str">
            <v>BS209H</v>
          </cell>
          <cell r="J307" t="str">
            <v>SPRING</v>
          </cell>
          <cell r="K307">
            <v>0.5</v>
          </cell>
        </row>
        <row r="308">
          <cell r="B308">
            <v>302</v>
          </cell>
          <cell r="C308" t="str">
            <v>Nakagawa</v>
          </cell>
          <cell r="D308" t="str">
            <v>w</v>
          </cell>
          <cell r="E308">
            <v>3</v>
          </cell>
          <cell r="F308" t="str">
            <v>SS</v>
          </cell>
          <cell r="G308" t="str">
            <v>3S</v>
          </cell>
          <cell r="H308" t="str">
            <v>4S</v>
          </cell>
          <cell r="I308" t="str">
            <v>BS214H</v>
          </cell>
          <cell r="J308" t="str">
            <v>SPRING</v>
          </cell>
          <cell r="K308">
            <v>0.5</v>
          </cell>
        </row>
        <row r="309">
          <cell r="B309">
            <v>303</v>
          </cell>
          <cell r="C309" t="str">
            <v>Nakagawa</v>
          </cell>
          <cell r="D309" t="str">
            <v>w</v>
          </cell>
          <cell r="E309">
            <v>3</v>
          </cell>
          <cell r="F309" t="str">
            <v>SS</v>
          </cell>
          <cell r="G309" t="str">
            <v>3S</v>
          </cell>
          <cell r="H309" t="str">
            <v>4S</v>
          </cell>
          <cell r="I309" t="str">
            <v>BS259H</v>
          </cell>
          <cell r="J309" t="str">
            <v>SPRING</v>
          </cell>
          <cell r="K309">
            <v>0.25</v>
          </cell>
        </row>
        <row r="310">
          <cell r="B310">
            <v>304</v>
          </cell>
          <cell r="C310" t="str">
            <v>NC Tech.</v>
          </cell>
          <cell r="D310" t="str">
            <v>w</v>
          </cell>
          <cell r="E310">
            <v>3</v>
          </cell>
          <cell r="F310" t="str">
            <v>SS</v>
          </cell>
          <cell r="G310" t="str">
            <v>3S</v>
          </cell>
          <cell r="H310" t="str">
            <v>3ST</v>
          </cell>
          <cell r="I310" t="str">
            <v>NC-008</v>
          </cell>
          <cell r="J310" t="str">
            <v>INNER SPRING</v>
          </cell>
          <cell r="K310">
            <v>1.5</v>
          </cell>
        </row>
        <row r="311">
          <cell r="B311">
            <v>305</v>
          </cell>
          <cell r="C311" t="str">
            <v>NEC</v>
          </cell>
          <cell r="D311" t="str">
            <v>t</v>
          </cell>
          <cell r="E311">
            <v>4</v>
          </cell>
          <cell r="F311" t="str">
            <v>TT</v>
          </cell>
          <cell r="G311" t="str">
            <v>4S</v>
          </cell>
          <cell r="H311" t="str">
            <v>5ST-2</v>
          </cell>
          <cell r="I311" t="str">
            <v>M-773986</v>
          </cell>
          <cell r="J311" t="str">
            <v>COIL SPRING</v>
          </cell>
          <cell r="K311">
            <v>0.72</v>
          </cell>
        </row>
        <row r="312">
          <cell r="B312">
            <v>306</v>
          </cell>
          <cell r="C312" t="str">
            <v>NEC</v>
          </cell>
          <cell r="D312" t="str">
            <v>t</v>
          </cell>
          <cell r="E312">
            <v>4</v>
          </cell>
          <cell r="F312" t="str">
            <v>TT</v>
          </cell>
          <cell r="G312" t="str">
            <v>3S</v>
          </cell>
          <cell r="H312" t="str">
            <v>5TC</v>
          </cell>
          <cell r="I312" t="str">
            <v>M-774585</v>
          </cell>
          <cell r="J312" t="str">
            <v>COIL SPRING</v>
          </cell>
          <cell r="K312">
            <v>1.06</v>
          </cell>
        </row>
        <row r="313">
          <cell r="B313">
            <v>307</v>
          </cell>
          <cell r="C313" t="str">
            <v>New Somthai</v>
          </cell>
          <cell r="D313" t="str">
            <v>w</v>
          </cell>
          <cell r="E313">
            <v>2</v>
          </cell>
          <cell r="F313" t="str">
            <v>TT</v>
          </cell>
          <cell r="G313" t="str">
            <v>6L</v>
          </cell>
          <cell r="H313" t="str">
            <v>5ST-1</v>
          </cell>
          <cell r="I313" t="str">
            <v>09443-08050</v>
          </cell>
          <cell r="J313" t="str">
            <v>GEAR SHIFT PAWL SPRING</v>
          </cell>
          <cell r="K313">
            <v>1.38</v>
          </cell>
        </row>
        <row r="314">
          <cell r="B314">
            <v>308</v>
          </cell>
          <cell r="C314" t="str">
            <v>New Somthai</v>
          </cell>
          <cell r="D314" t="str">
            <v>w</v>
          </cell>
          <cell r="E314">
            <v>2</v>
          </cell>
          <cell r="F314" t="str">
            <v>SS</v>
          </cell>
          <cell r="G314" t="str">
            <v>4S</v>
          </cell>
          <cell r="H314" t="str">
            <v>3S</v>
          </cell>
          <cell r="I314" t="str">
            <v>54117-692-9801</v>
          </cell>
          <cell r="J314" t="str">
            <v>SPRING LOCK PIN</v>
          </cell>
          <cell r="K314">
            <v>1</v>
          </cell>
        </row>
        <row r="315">
          <cell r="B315">
            <v>309</v>
          </cell>
          <cell r="C315" t="str">
            <v>New Somthai</v>
          </cell>
          <cell r="D315" t="str">
            <v>w</v>
          </cell>
          <cell r="E315">
            <v>2</v>
          </cell>
          <cell r="F315" t="str">
            <v>TT</v>
          </cell>
          <cell r="G315" t="str">
            <v>3ST</v>
          </cell>
          <cell r="H315" t="str">
            <v>5T</v>
          </cell>
          <cell r="I315" t="str">
            <v>92144-1720A</v>
          </cell>
          <cell r="J315" t="str">
            <v>SPRING</v>
          </cell>
          <cell r="K315">
            <v>1.9</v>
          </cell>
        </row>
        <row r="316">
          <cell r="B316">
            <v>310</v>
          </cell>
          <cell r="C316" t="str">
            <v>NHK  BP</v>
          </cell>
          <cell r="D316" t="str">
            <v>a</v>
          </cell>
          <cell r="E316">
            <v>1</v>
          </cell>
          <cell r="F316" t="str">
            <v>BP</v>
          </cell>
          <cell r="G316" t="str">
            <v>3S</v>
          </cell>
          <cell r="H316">
            <v>0</v>
          </cell>
          <cell r="I316" t="str">
            <v>72531-30070</v>
          </cell>
          <cell r="J316">
            <v>1</v>
          </cell>
          <cell r="K316">
            <v>35</v>
          </cell>
        </row>
        <row r="317">
          <cell r="B317">
            <v>311</v>
          </cell>
          <cell r="C317" t="str">
            <v>NHK  BP</v>
          </cell>
          <cell r="D317" t="str">
            <v>a</v>
          </cell>
          <cell r="E317">
            <v>1</v>
          </cell>
          <cell r="F317" t="str">
            <v>BP</v>
          </cell>
          <cell r="G317" t="str">
            <v>5T</v>
          </cell>
          <cell r="H317">
            <v>0</v>
          </cell>
          <cell r="I317" t="str">
            <v>72533-14030</v>
          </cell>
          <cell r="J317">
            <v>3.7</v>
          </cell>
          <cell r="K317">
            <v>17.98</v>
          </cell>
        </row>
        <row r="318">
          <cell r="B318">
            <v>312</v>
          </cell>
          <cell r="C318" t="str">
            <v>NHK  BP</v>
          </cell>
          <cell r="D318" t="str">
            <v>a</v>
          </cell>
          <cell r="E318">
            <v>1</v>
          </cell>
          <cell r="F318" t="str">
            <v>BP</v>
          </cell>
          <cell r="G318" t="str">
            <v>6L</v>
          </cell>
          <cell r="H318">
            <v>0</v>
          </cell>
          <cell r="I318" t="str">
            <v>CU309-00001</v>
          </cell>
          <cell r="J318">
            <v>2.0299999999999998</v>
          </cell>
          <cell r="K318">
            <v>5</v>
          </cell>
        </row>
        <row r="319">
          <cell r="B319">
            <v>313</v>
          </cell>
          <cell r="C319" t="str">
            <v>NHK  BP</v>
          </cell>
          <cell r="D319" t="str">
            <v>a</v>
          </cell>
          <cell r="E319">
            <v>1</v>
          </cell>
          <cell r="F319" t="str">
            <v>BP</v>
          </cell>
          <cell r="G319" t="str">
            <v>2F-F2</v>
          </cell>
          <cell r="H319">
            <v>0</v>
          </cell>
          <cell r="I319" t="str">
            <v>CU309-00002</v>
          </cell>
          <cell r="J319">
            <v>3.62</v>
          </cell>
          <cell r="K319">
            <v>4</v>
          </cell>
        </row>
        <row r="320">
          <cell r="B320">
            <v>314</v>
          </cell>
          <cell r="C320" t="str">
            <v>NHK  BP</v>
          </cell>
          <cell r="D320" t="str">
            <v>a</v>
          </cell>
          <cell r="E320">
            <v>1</v>
          </cell>
          <cell r="F320" t="str">
            <v>BP</v>
          </cell>
          <cell r="G320" t="str">
            <v>3S</v>
          </cell>
          <cell r="H320">
            <v>0</v>
          </cell>
          <cell r="I320" t="str">
            <v>CU309-00003</v>
          </cell>
          <cell r="J320">
            <v>1.82</v>
          </cell>
          <cell r="K320">
            <v>3</v>
          </cell>
        </row>
        <row r="321">
          <cell r="B321">
            <v>315</v>
          </cell>
          <cell r="C321" t="str">
            <v>NHK  BP</v>
          </cell>
          <cell r="D321" t="str">
            <v>a</v>
          </cell>
          <cell r="E321">
            <v>1</v>
          </cell>
          <cell r="F321" t="str">
            <v>BP</v>
          </cell>
          <cell r="G321" t="str">
            <v>4ST</v>
          </cell>
          <cell r="H321">
            <v>0</v>
          </cell>
          <cell r="I321" t="str">
            <v>NI669-27231-A</v>
          </cell>
          <cell r="J321">
            <v>0.34</v>
          </cell>
          <cell r="K321">
            <v>17.8</v>
          </cell>
        </row>
        <row r="322">
          <cell r="B322">
            <v>316</v>
          </cell>
          <cell r="C322" t="str">
            <v>NHK  BP</v>
          </cell>
          <cell r="D322" t="str">
            <v>a</v>
          </cell>
          <cell r="E322">
            <v>1</v>
          </cell>
          <cell r="F322" t="str">
            <v>BP</v>
          </cell>
          <cell r="G322" t="str">
            <v>4S</v>
          </cell>
          <cell r="H322">
            <v>0</v>
          </cell>
          <cell r="I322" t="str">
            <v>NMF003-10131</v>
          </cell>
          <cell r="J322">
            <v>0.76</v>
          </cell>
          <cell r="K322">
            <v>31</v>
          </cell>
        </row>
        <row r="323">
          <cell r="B323">
            <v>317</v>
          </cell>
          <cell r="C323" t="str">
            <v>NHK  BP</v>
          </cell>
          <cell r="D323" t="str">
            <v>a</v>
          </cell>
          <cell r="E323">
            <v>1</v>
          </cell>
          <cell r="F323" t="str">
            <v>BP</v>
          </cell>
          <cell r="G323" t="str">
            <v>4ST</v>
          </cell>
          <cell r="H323">
            <v>0</v>
          </cell>
          <cell r="I323" t="str">
            <v>NMF003-10170-B</v>
          </cell>
          <cell r="J323">
            <v>0.76</v>
          </cell>
          <cell r="K323">
            <v>4.75</v>
          </cell>
        </row>
        <row r="324">
          <cell r="B324">
            <v>318</v>
          </cell>
          <cell r="C324" t="str">
            <v>NHK  BP</v>
          </cell>
          <cell r="D324" t="str">
            <v>a</v>
          </cell>
          <cell r="E324">
            <v>1</v>
          </cell>
          <cell r="F324" t="str">
            <v>BP</v>
          </cell>
          <cell r="G324" t="str">
            <v>4S</v>
          </cell>
          <cell r="H324">
            <v>0</v>
          </cell>
          <cell r="I324" t="str">
            <v>NMF003-17110-B</v>
          </cell>
          <cell r="J324">
            <v>0.83</v>
          </cell>
          <cell r="K324">
            <v>12</v>
          </cell>
        </row>
        <row r="325">
          <cell r="B325">
            <v>319</v>
          </cell>
          <cell r="C325" t="str">
            <v>NHK  BP</v>
          </cell>
          <cell r="D325" t="str">
            <v>a</v>
          </cell>
          <cell r="E325">
            <v>1</v>
          </cell>
          <cell r="F325" t="str">
            <v>BP</v>
          </cell>
          <cell r="G325" t="str">
            <v>4S</v>
          </cell>
          <cell r="H325">
            <v>0</v>
          </cell>
          <cell r="I325" t="str">
            <v>NMF005-10133-A</v>
          </cell>
          <cell r="J325">
            <v>0.64</v>
          </cell>
          <cell r="K325">
            <v>37.96</v>
          </cell>
        </row>
        <row r="326">
          <cell r="B326">
            <v>320</v>
          </cell>
          <cell r="C326" t="str">
            <v>NHK  BP</v>
          </cell>
          <cell r="D326" t="str">
            <v>a</v>
          </cell>
          <cell r="E326">
            <v>1</v>
          </cell>
          <cell r="F326" t="str">
            <v>BP</v>
          </cell>
          <cell r="G326" t="str">
            <v>4ST</v>
          </cell>
          <cell r="H326">
            <v>0</v>
          </cell>
          <cell r="I326" t="str">
            <v>NMF005-10134-A</v>
          </cell>
          <cell r="J326">
            <v>0.8</v>
          </cell>
          <cell r="K326">
            <v>17.98</v>
          </cell>
        </row>
        <row r="327">
          <cell r="B327">
            <v>321</v>
          </cell>
          <cell r="C327" t="str">
            <v>NHK  BP</v>
          </cell>
          <cell r="D327" t="str">
            <v>a</v>
          </cell>
          <cell r="E327">
            <v>1</v>
          </cell>
          <cell r="F327" t="str">
            <v>BP</v>
          </cell>
          <cell r="G327" t="str">
            <v>4ST</v>
          </cell>
          <cell r="H327">
            <v>0</v>
          </cell>
          <cell r="I327" t="str">
            <v>NS621-30232</v>
          </cell>
          <cell r="J327">
            <v>0.42</v>
          </cell>
          <cell r="K327">
            <v>30</v>
          </cell>
        </row>
        <row r="328">
          <cell r="B328">
            <v>322</v>
          </cell>
          <cell r="C328" t="str">
            <v>NHK  BP</v>
          </cell>
          <cell r="D328" t="str">
            <v>a</v>
          </cell>
          <cell r="E328">
            <v>1</v>
          </cell>
          <cell r="F328" t="str">
            <v>BP</v>
          </cell>
          <cell r="G328" t="str">
            <v>4ST</v>
          </cell>
          <cell r="H328">
            <v>0</v>
          </cell>
          <cell r="I328" t="str">
            <v>NT771-10131</v>
          </cell>
          <cell r="J328">
            <v>0.74</v>
          </cell>
          <cell r="K328">
            <v>27</v>
          </cell>
        </row>
        <row r="329">
          <cell r="B329">
            <v>323</v>
          </cell>
          <cell r="C329" t="str">
            <v>NHK  BP</v>
          </cell>
          <cell r="D329" t="str">
            <v>a</v>
          </cell>
          <cell r="E329">
            <v>1</v>
          </cell>
          <cell r="F329" t="str">
            <v>BP</v>
          </cell>
          <cell r="G329" t="str">
            <v>4S</v>
          </cell>
          <cell r="H329">
            <v>0</v>
          </cell>
          <cell r="I329" t="str">
            <v>NT783-11210-D</v>
          </cell>
          <cell r="J329">
            <v>0.5</v>
          </cell>
          <cell r="K329">
            <v>11.4</v>
          </cell>
        </row>
        <row r="330">
          <cell r="B330">
            <v>324</v>
          </cell>
          <cell r="C330" t="str">
            <v>NHK  BP</v>
          </cell>
          <cell r="D330" t="str">
            <v>a</v>
          </cell>
          <cell r="E330">
            <v>1</v>
          </cell>
          <cell r="F330" t="str">
            <v>BP</v>
          </cell>
          <cell r="G330" t="str">
            <v>4ST</v>
          </cell>
          <cell r="H330">
            <v>0</v>
          </cell>
          <cell r="I330" t="str">
            <v>NT785-11210-E</v>
          </cell>
          <cell r="J330">
            <v>0.78</v>
          </cell>
          <cell r="K330">
            <v>11.4</v>
          </cell>
        </row>
        <row r="331">
          <cell r="B331">
            <v>325</v>
          </cell>
          <cell r="C331" t="str">
            <v>NHK  BP</v>
          </cell>
          <cell r="D331" t="str">
            <v>a</v>
          </cell>
          <cell r="E331">
            <v>1</v>
          </cell>
          <cell r="F331" t="str">
            <v>BP</v>
          </cell>
          <cell r="G331" t="str">
            <v>4ST</v>
          </cell>
          <cell r="H331">
            <v>0</v>
          </cell>
          <cell r="I331" t="str">
            <v>NT787-11231</v>
          </cell>
          <cell r="J331">
            <v>1.9</v>
          </cell>
          <cell r="K331">
            <v>2.7</v>
          </cell>
        </row>
        <row r="332">
          <cell r="B332">
            <v>326</v>
          </cell>
          <cell r="C332" t="str">
            <v>NHK  BP</v>
          </cell>
          <cell r="D332" t="str">
            <v>a</v>
          </cell>
          <cell r="E332">
            <v>1</v>
          </cell>
          <cell r="F332" t="str">
            <v>BP</v>
          </cell>
          <cell r="G332" t="str">
            <v>4S</v>
          </cell>
          <cell r="H332">
            <v>0</v>
          </cell>
          <cell r="I332" t="str">
            <v>NT791-32331</v>
          </cell>
          <cell r="J332">
            <v>0.85</v>
          </cell>
          <cell r="K332">
            <v>5.2</v>
          </cell>
        </row>
        <row r="333">
          <cell r="B333">
            <v>327</v>
          </cell>
          <cell r="C333" t="str">
            <v>NHK  BP</v>
          </cell>
          <cell r="D333" t="str">
            <v>a</v>
          </cell>
          <cell r="E333">
            <v>1</v>
          </cell>
          <cell r="F333" t="str">
            <v>BP</v>
          </cell>
          <cell r="G333" t="str">
            <v>4S</v>
          </cell>
          <cell r="H333">
            <v>0</v>
          </cell>
          <cell r="I333" t="str">
            <v>NT853-37232</v>
          </cell>
          <cell r="J333">
            <v>0.95</v>
          </cell>
          <cell r="K333">
            <v>4.45</v>
          </cell>
        </row>
        <row r="334">
          <cell r="B334">
            <v>328</v>
          </cell>
          <cell r="C334" t="str">
            <v>NHK  BP</v>
          </cell>
          <cell r="D334" t="str">
            <v>a</v>
          </cell>
          <cell r="E334">
            <v>1</v>
          </cell>
          <cell r="F334" t="str">
            <v>BP</v>
          </cell>
          <cell r="G334" t="str">
            <v>4S</v>
          </cell>
          <cell r="H334">
            <v>0</v>
          </cell>
          <cell r="I334" t="str">
            <v>NT853-47232</v>
          </cell>
          <cell r="J334">
            <v>0.8</v>
          </cell>
          <cell r="K334">
            <v>4.45</v>
          </cell>
        </row>
        <row r="335">
          <cell r="B335">
            <v>329</v>
          </cell>
          <cell r="C335" t="str">
            <v>NHK  BP</v>
          </cell>
          <cell r="D335" t="str">
            <v>a</v>
          </cell>
          <cell r="E335">
            <v>1</v>
          </cell>
          <cell r="F335" t="str">
            <v>BP</v>
          </cell>
          <cell r="G335" t="str">
            <v>4S</v>
          </cell>
          <cell r="H335">
            <v>0</v>
          </cell>
          <cell r="I335" t="str">
            <v>NT969-12336</v>
          </cell>
          <cell r="J335">
            <v>0.6</v>
          </cell>
          <cell r="K335">
            <v>12.7</v>
          </cell>
        </row>
        <row r="336">
          <cell r="B336">
            <v>330</v>
          </cell>
          <cell r="C336" t="str">
            <v>NHK  BP</v>
          </cell>
          <cell r="D336" t="str">
            <v>a</v>
          </cell>
          <cell r="E336">
            <v>1</v>
          </cell>
          <cell r="F336" t="str">
            <v>BP</v>
          </cell>
          <cell r="G336" t="str">
            <v>4S</v>
          </cell>
          <cell r="H336">
            <v>0</v>
          </cell>
          <cell r="I336" t="str">
            <v>NT969-12337</v>
          </cell>
          <cell r="J336">
            <v>0.86</v>
          </cell>
          <cell r="K336">
            <v>12.7</v>
          </cell>
        </row>
        <row r="337">
          <cell r="B337">
            <v>331</v>
          </cell>
          <cell r="C337" t="str">
            <v>Nisshin Bo</v>
          </cell>
          <cell r="D337" t="str">
            <v>p</v>
          </cell>
          <cell r="E337">
            <v>1</v>
          </cell>
          <cell r="F337" t="str">
            <v>TT</v>
          </cell>
          <cell r="G337" t="str">
            <v>3S</v>
          </cell>
          <cell r="H337" t="str">
            <v>5T</v>
          </cell>
          <cell r="I337" t="str">
            <v>BM165-72203</v>
          </cell>
          <cell r="J337" t="str">
            <v>SPRING, RETURN LOWER</v>
          </cell>
          <cell r="K337">
            <v>3.19</v>
          </cell>
        </row>
        <row r="338">
          <cell r="B338">
            <v>332</v>
          </cell>
          <cell r="C338" t="str">
            <v>Nisshin Bo</v>
          </cell>
          <cell r="D338" t="str">
            <v>p</v>
          </cell>
          <cell r="E338">
            <v>1</v>
          </cell>
          <cell r="F338" t="str">
            <v>TT</v>
          </cell>
          <cell r="G338" t="str">
            <v>3S</v>
          </cell>
          <cell r="H338" t="str">
            <v>5T</v>
          </cell>
          <cell r="I338" t="str">
            <v>BM165-72401</v>
          </cell>
          <cell r="J338" t="str">
            <v>SPG ADJUSTER</v>
          </cell>
          <cell r="K338">
            <v>2.4500000000000002</v>
          </cell>
        </row>
        <row r="339">
          <cell r="B339">
            <v>333</v>
          </cell>
          <cell r="C339" t="str">
            <v>Nisshin Bo</v>
          </cell>
          <cell r="D339" t="str">
            <v>p</v>
          </cell>
          <cell r="E339">
            <v>1</v>
          </cell>
          <cell r="F339" t="str">
            <v>SS</v>
          </cell>
          <cell r="G339" t="str">
            <v>3S</v>
          </cell>
          <cell r="H339" t="str">
            <v>3S</v>
          </cell>
          <cell r="I339" t="str">
            <v>BM165-74800</v>
          </cell>
          <cell r="J339" t="str">
            <v>SPG. SHOE HLOD DOWN</v>
          </cell>
          <cell r="K339">
            <v>1.59</v>
          </cell>
        </row>
        <row r="340">
          <cell r="B340">
            <v>334</v>
          </cell>
          <cell r="C340" t="str">
            <v>Nisshin Brake</v>
          </cell>
          <cell r="D340" t="str">
            <v>t</v>
          </cell>
          <cell r="E340">
            <v>2</v>
          </cell>
          <cell r="F340" t="str">
            <v>FL</v>
          </cell>
          <cell r="G340">
            <v>0</v>
          </cell>
          <cell r="H340" t="str">
            <v>1F-F1</v>
          </cell>
          <cell r="I340" t="str">
            <v>002-C30-061A</v>
          </cell>
          <cell r="J340">
            <v>35</v>
          </cell>
          <cell r="K340">
            <v>6200</v>
          </cell>
        </row>
        <row r="341">
          <cell r="B341">
            <v>335</v>
          </cell>
          <cell r="C341" t="str">
            <v>Nisshin Brake</v>
          </cell>
          <cell r="D341" t="str">
            <v>t</v>
          </cell>
          <cell r="E341">
            <v>2</v>
          </cell>
          <cell r="F341" t="str">
            <v>FL</v>
          </cell>
          <cell r="G341">
            <v>0</v>
          </cell>
          <cell r="H341" t="str">
            <v>1F-F1</v>
          </cell>
          <cell r="I341" t="str">
            <v>002-C30-069B</v>
          </cell>
          <cell r="J341">
            <v>17.98</v>
          </cell>
          <cell r="K341">
            <v>6200</v>
          </cell>
        </row>
        <row r="342">
          <cell r="B342">
            <v>336</v>
          </cell>
          <cell r="C342" t="str">
            <v>Nisshin Brake</v>
          </cell>
          <cell r="D342" t="str">
            <v>t</v>
          </cell>
          <cell r="E342">
            <v>2</v>
          </cell>
          <cell r="F342" t="str">
            <v>FL</v>
          </cell>
          <cell r="G342" t="str">
            <v>6L</v>
          </cell>
          <cell r="H342" t="str">
            <v>1F-F1</v>
          </cell>
          <cell r="I342" t="str">
            <v>002-C30-098C</v>
          </cell>
          <cell r="J342" t="str">
            <v>PAD SPRING</v>
          </cell>
          <cell r="K342">
            <v>9.16</v>
          </cell>
        </row>
        <row r="343">
          <cell r="B343">
            <v>337</v>
          </cell>
          <cell r="C343" t="str">
            <v>Nisshin Brake</v>
          </cell>
          <cell r="D343" t="str">
            <v>t</v>
          </cell>
          <cell r="E343">
            <v>2</v>
          </cell>
          <cell r="F343" t="str">
            <v>LS</v>
          </cell>
          <cell r="H343" t="str">
            <v>1F-F1</v>
          </cell>
          <cell r="I343" t="str">
            <v>002-C30-104A-1</v>
          </cell>
          <cell r="J343">
            <v>5.38</v>
          </cell>
          <cell r="K343">
            <v>18000</v>
          </cell>
        </row>
        <row r="344">
          <cell r="B344">
            <v>338</v>
          </cell>
          <cell r="C344" t="str">
            <v>Nisshin Brake</v>
          </cell>
          <cell r="D344" t="str">
            <v>t</v>
          </cell>
          <cell r="E344">
            <v>2</v>
          </cell>
          <cell r="F344" t="str">
            <v>FL</v>
          </cell>
          <cell r="G344" t="str">
            <v>3S</v>
          </cell>
          <cell r="H344" t="str">
            <v>1F-F1</v>
          </cell>
          <cell r="I344" t="str">
            <v>002-C30-111A-1</v>
          </cell>
          <cell r="J344" t="str">
            <v>SPRING,PAD</v>
          </cell>
          <cell r="K344">
            <v>9.6199999999999992</v>
          </cell>
        </row>
        <row r="345">
          <cell r="B345">
            <v>339</v>
          </cell>
          <cell r="C345" t="str">
            <v>Nisshin Brake</v>
          </cell>
          <cell r="D345" t="str">
            <v>t</v>
          </cell>
          <cell r="E345">
            <v>2</v>
          </cell>
          <cell r="F345" t="str">
            <v>FM</v>
          </cell>
          <cell r="G345" t="str">
            <v>3S</v>
          </cell>
          <cell r="H345" t="str">
            <v>2FFM-F2</v>
          </cell>
          <cell r="I345" t="str">
            <v>002-C81-104A</v>
          </cell>
          <cell r="J345" t="str">
            <v>WEAR INDICATOR</v>
          </cell>
          <cell r="K345">
            <v>3.53</v>
          </cell>
        </row>
        <row r="346">
          <cell r="B346">
            <v>340</v>
          </cell>
          <cell r="C346" t="str">
            <v>Nisshin Brake</v>
          </cell>
          <cell r="D346" t="str">
            <v>t</v>
          </cell>
          <cell r="E346">
            <v>2</v>
          </cell>
          <cell r="F346" t="str">
            <v>FL</v>
          </cell>
          <cell r="G346" t="str">
            <v>5T</v>
          </cell>
          <cell r="H346" t="str">
            <v>1F-F1</v>
          </cell>
          <cell r="I346" t="str">
            <v>002-C95-071C</v>
          </cell>
          <cell r="J346" t="str">
            <v>RETAINER</v>
          </cell>
          <cell r="K346">
            <v>3.45</v>
          </cell>
        </row>
        <row r="347">
          <cell r="B347">
            <v>341</v>
          </cell>
          <cell r="C347" t="str">
            <v>Nisshin Brake</v>
          </cell>
          <cell r="D347" t="str">
            <v>t</v>
          </cell>
          <cell r="E347">
            <v>2</v>
          </cell>
          <cell r="F347" t="str">
            <v>FM</v>
          </cell>
          <cell r="G347" t="str">
            <v>4S</v>
          </cell>
          <cell r="H347" t="str">
            <v>2FFM-F2</v>
          </cell>
          <cell r="I347" t="str">
            <v>002-D64-101</v>
          </cell>
          <cell r="J347" t="str">
            <v>SPRING SHOE CLAMP</v>
          </cell>
          <cell r="K347">
            <v>2.04</v>
          </cell>
        </row>
        <row r="348">
          <cell r="B348">
            <v>342</v>
          </cell>
          <cell r="C348" t="str">
            <v>Nisshin Brake</v>
          </cell>
          <cell r="D348" t="str">
            <v>t</v>
          </cell>
          <cell r="E348">
            <v>2</v>
          </cell>
          <cell r="F348" t="str">
            <v>FS</v>
          </cell>
          <cell r="G348" t="str">
            <v>3S</v>
          </cell>
          <cell r="H348" t="str">
            <v>2F-F2</v>
          </cell>
          <cell r="I348" t="str">
            <v>003-M93-022A</v>
          </cell>
          <cell r="J348" t="str">
            <v>PROTECTOR</v>
          </cell>
          <cell r="K348">
            <v>0.93</v>
          </cell>
        </row>
        <row r="349">
          <cell r="B349">
            <v>343</v>
          </cell>
          <cell r="C349" t="str">
            <v>Nisshin Brake</v>
          </cell>
          <cell r="D349" t="str">
            <v>t</v>
          </cell>
          <cell r="E349">
            <v>2</v>
          </cell>
          <cell r="F349" t="str">
            <v>FL</v>
          </cell>
          <cell r="G349" t="str">
            <v>3S</v>
          </cell>
          <cell r="H349" t="str">
            <v>1F-F1</v>
          </cell>
          <cell r="I349" t="str">
            <v>003-M93-072</v>
          </cell>
          <cell r="J349" t="str">
            <v>PLATE REFLECTION</v>
          </cell>
          <cell r="K349">
            <v>1.32</v>
          </cell>
        </row>
        <row r="350">
          <cell r="B350">
            <v>344</v>
          </cell>
          <cell r="C350" t="str">
            <v>Nisshin Brake</v>
          </cell>
          <cell r="D350" t="str">
            <v>t</v>
          </cell>
          <cell r="E350">
            <v>2</v>
          </cell>
          <cell r="F350" t="str">
            <v>FL</v>
          </cell>
          <cell r="G350" t="str">
            <v>3S</v>
          </cell>
          <cell r="H350" t="str">
            <v>1FFB-F1</v>
          </cell>
          <cell r="I350" t="str">
            <v>012-C44-095X</v>
          </cell>
          <cell r="J350" t="str">
            <v>PAD PLATE</v>
          </cell>
          <cell r="K350">
            <v>5.2</v>
          </cell>
        </row>
        <row r="351">
          <cell r="B351">
            <v>345</v>
          </cell>
          <cell r="C351" t="str">
            <v>Nissho Iwai</v>
          </cell>
          <cell r="D351" t="str">
            <v>t</v>
          </cell>
          <cell r="E351">
            <v>4</v>
          </cell>
          <cell r="F351" t="str">
            <v>SS</v>
          </cell>
          <cell r="G351" t="str">
            <v>5ST-2</v>
          </cell>
          <cell r="H351" t="str">
            <v>4ST</v>
          </cell>
          <cell r="I351" t="str">
            <v>6ZB-1394</v>
          </cell>
          <cell r="J351" t="str">
            <v>COMPRESSION SPRING</v>
          </cell>
          <cell r="K351">
            <v>0.34</v>
          </cell>
        </row>
        <row r="352">
          <cell r="B352">
            <v>346</v>
          </cell>
          <cell r="C352" t="str">
            <v>Nissho Iwai</v>
          </cell>
          <cell r="D352" t="str">
            <v>t</v>
          </cell>
          <cell r="E352">
            <v>4</v>
          </cell>
          <cell r="F352" t="str">
            <v>SS</v>
          </cell>
          <cell r="G352" t="str">
            <v>4S</v>
          </cell>
          <cell r="H352" t="str">
            <v>4S</v>
          </cell>
          <cell r="I352" t="str">
            <v>6ZB-1396A</v>
          </cell>
          <cell r="J352" t="str">
            <v>COMPRESSION SPRING</v>
          </cell>
          <cell r="K352">
            <v>0.76</v>
          </cell>
        </row>
        <row r="353">
          <cell r="B353">
            <v>347</v>
          </cell>
          <cell r="C353" t="str">
            <v>Nissho Iwai</v>
          </cell>
          <cell r="D353" t="str">
            <v>t</v>
          </cell>
          <cell r="E353">
            <v>4</v>
          </cell>
          <cell r="F353" t="str">
            <v>SS</v>
          </cell>
          <cell r="G353" t="str">
            <v>4S</v>
          </cell>
          <cell r="H353" t="str">
            <v>4ST</v>
          </cell>
          <cell r="I353" t="str">
            <v>6ZB-1396E06</v>
          </cell>
          <cell r="J353" t="str">
            <v>COMPRESSION SPRING</v>
          </cell>
          <cell r="K353">
            <v>0.76</v>
          </cell>
        </row>
        <row r="354">
          <cell r="B354">
            <v>348</v>
          </cell>
          <cell r="C354" t="str">
            <v>Nissho Iwai</v>
          </cell>
          <cell r="D354" t="str">
            <v>t</v>
          </cell>
          <cell r="E354">
            <v>4</v>
          </cell>
          <cell r="F354" t="str">
            <v>SS</v>
          </cell>
          <cell r="G354" t="str">
            <v>3S</v>
          </cell>
          <cell r="H354" t="str">
            <v>4S</v>
          </cell>
          <cell r="I354" t="str">
            <v>6ZB-1399</v>
          </cell>
          <cell r="J354" t="str">
            <v>COMPRESSION SPRING</v>
          </cell>
          <cell r="K354">
            <v>0.83</v>
          </cell>
        </row>
        <row r="355">
          <cell r="B355">
            <v>349</v>
          </cell>
          <cell r="C355" t="str">
            <v>Nissho Iwai</v>
          </cell>
          <cell r="D355" t="str">
            <v>t</v>
          </cell>
          <cell r="E355">
            <v>4</v>
          </cell>
          <cell r="F355" t="str">
            <v>SS</v>
          </cell>
          <cell r="G355" t="str">
            <v>4S</v>
          </cell>
          <cell r="H355" t="str">
            <v>4S</v>
          </cell>
          <cell r="I355" t="str">
            <v>6ZB-1427E01</v>
          </cell>
          <cell r="J355" t="str">
            <v>COMPRESSION SPRING</v>
          </cell>
          <cell r="K355">
            <v>0.64</v>
          </cell>
        </row>
        <row r="356">
          <cell r="B356">
            <v>350</v>
          </cell>
          <cell r="C356" t="str">
            <v>Nissho Iwai</v>
          </cell>
          <cell r="D356" t="str">
            <v>t</v>
          </cell>
          <cell r="E356">
            <v>4</v>
          </cell>
          <cell r="F356" t="str">
            <v>SS</v>
          </cell>
          <cell r="G356" t="str">
            <v>4ST</v>
          </cell>
          <cell r="H356" t="str">
            <v>4ST</v>
          </cell>
          <cell r="I356" t="str">
            <v>6ZB-1427E01-A</v>
          </cell>
          <cell r="J356" t="str">
            <v>SPRING</v>
          </cell>
          <cell r="K356">
            <v>0.8</v>
          </cell>
        </row>
        <row r="357">
          <cell r="B357">
            <v>351</v>
          </cell>
          <cell r="C357" t="str">
            <v>Nissho Iwai</v>
          </cell>
          <cell r="D357" t="str">
            <v>t</v>
          </cell>
          <cell r="E357">
            <v>4</v>
          </cell>
          <cell r="F357" t="str">
            <v>SS</v>
          </cell>
          <cell r="G357" t="str">
            <v>3S</v>
          </cell>
          <cell r="H357" t="str">
            <v>4ST</v>
          </cell>
          <cell r="I357" t="str">
            <v>6ZB-1456</v>
          </cell>
          <cell r="J357" t="str">
            <v>COMPRESSION SPRING</v>
          </cell>
          <cell r="K357">
            <v>0.42</v>
          </cell>
        </row>
        <row r="358">
          <cell r="B358">
            <v>352</v>
          </cell>
          <cell r="C358" t="str">
            <v>Nissho Iwai</v>
          </cell>
          <cell r="D358" t="str">
            <v>t</v>
          </cell>
          <cell r="E358">
            <v>4</v>
          </cell>
          <cell r="F358" t="str">
            <v>SS</v>
          </cell>
          <cell r="G358" t="str">
            <v>4S</v>
          </cell>
          <cell r="H358" t="str">
            <v>4ST</v>
          </cell>
          <cell r="I358" t="str">
            <v>6ZB-1462</v>
          </cell>
          <cell r="J358" t="str">
            <v>COMPRESSION SPRING</v>
          </cell>
          <cell r="K358">
            <v>0.74</v>
          </cell>
        </row>
        <row r="359">
          <cell r="B359">
            <v>353</v>
          </cell>
          <cell r="C359" t="str">
            <v>Nissho Iwai</v>
          </cell>
          <cell r="D359" t="str">
            <v>t</v>
          </cell>
          <cell r="E359">
            <v>4</v>
          </cell>
          <cell r="F359" t="str">
            <v>SS</v>
          </cell>
          <cell r="G359" t="str">
            <v>4S</v>
          </cell>
          <cell r="H359" t="str">
            <v>4S</v>
          </cell>
          <cell r="I359" t="str">
            <v>6ZB-1487</v>
          </cell>
          <cell r="J359" t="str">
            <v>COMPRESSION SPRING</v>
          </cell>
          <cell r="K359">
            <v>0.5</v>
          </cell>
        </row>
        <row r="360">
          <cell r="B360">
            <v>354</v>
          </cell>
          <cell r="C360" t="str">
            <v>Nissho Iwai</v>
          </cell>
          <cell r="D360" t="str">
            <v>t</v>
          </cell>
          <cell r="E360">
            <v>4</v>
          </cell>
          <cell r="F360" t="str">
            <v>SS</v>
          </cell>
          <cell r="G360" t="str">
            <v>3S</v>
          </cell>
          <cell r="H360" t="str">
            <v>4ST</v>
          </cell>
          <cell r="I360" t="str">
            <v>6ZB-1500</v>
          </cell>
          <cell r="J360" t="str">
            <v>COMPRESSION SPRING</v>
          </cell>
          <cell r="K360">
            <v>0.78</v>
          </cell>
        </row>
        <row r="361">
          <cell r="B361">
            <v>355</v>
          </cell>
          <cell r="C361" t="str">
            <v>Nissho Iwai</v>
          </cell>
          <cell r="D361" t="str">
            <v>t</v>
          </cell>
          <cell r="E361">
            <v>4</v>
          </cell>
          <cell r="F361" t="str">
            <v>SS</v>
          </cell>
          <cell r="G361" t="str">
            <v>4S</v>
          </cell>
          <cell r="H361" t="str">
            <v>4ST</v>
          </cell>
          <cell r="I361" t="str">
            <v>6ZB-1532TP2</v>
          </cell>
          <cell r="J361" t="str">
            <v>SPRING</v>
          </cell>
          <cell r="K361">
            <v>1.9</v>
          </cell>
        </row>
        <row r="362">
          <cell r="B362">
            <v>356</v>
          </cell>
          <cell r="C362" t="str">
            <v>Nissho Iwai</v>
          </cell>
          <cell r="D362" t="str">
            <v>t</v>
          </cell>
          <cell r="E362">
            <v>4</v>
          </cell>
          <cell r="F362" t="str">
            <v>SS</v>
          </cell>
          <cell r="G362" t="str">
            <v>4S</v>
          </cell>
          <cell r="H362" t="str">
            <v>4S</v>
          </cell>
          <cell r="I362" t="str">
            <v>6ZB-1534TP1</v>
          </cell>
          <cell r="J362" t="str">
            <v>SPRING</v>
          </cell>
          <cell r="K362">
            <v>0.85</v>
          </cell>
        </row>
        <row r="363">
          <cell r="B363">
            <v>357</v>
          </cell>
          <cell r="C363" t="str">
            <v>Nissho Iwai</v>
          </cell>
          <cell r="D363" t="str">
            <v>t</v>
          </cell>
          <cell r="E363">
            <v>4</v>
          </cell>
          <cell r="F363" t="str">
            <v>SS</v>
          </cell>
          <cell r="G363" t="str">
            <v>4S</v>
          </cell>
          <cell r="H363" t="str">
            <v>4S</v>
          </cell>
          <cell r="I363" t="str">
            <v>6ZB-1560TP10</v>
          </cell>
          <cell r="J363" t="str">
            <v>SPRING</v>
          </cell>
          <cell r="K363">
            <v>0.95</v>
          </cell>
        </row>
        <row r="364">
          <cell r="B364">
            <v>358</v>
          </cell>
          <cell r="C364" t="str">
            <v>Nissho Iwai</v>
          </cell>
          <cell r="D364" t="str">
            <v>t</v>
          </cell>
          <cell r="E364">
            <v>4</v>
          </cell>
          <cell r="F364" t="str">
            <v>SS</v>
          </cell>
          <cell r="G364" t="str">
            <v>4S</v>
          </cell>
          <cell r="H364" t="str">
            <v>4S</v>
          </cell>
          <cell r="I364" t="str">
            <v>6ZB-1562</v>
          </cell>
          <cell r="J364" t="str">
            <v>SPRING</v>
          </cell>
          <cell r="K364">
            <v>0.8</v>
          </cell>
        </row>
        <row r="365">
          <cell r="B365">
            <v>359</v>
          </cell>
          <cell r="C365" t="str">
            <v>Nissho Iwai</v>
          </cell>
          <cell r="D365" t="str">
            <v>t</v>
          </cell>
          <cell r="E365">
            <v>4</v>
          </cell>
          <cell r="F365" t="str">
            <v>SS</v>
          </cell>
          <cell r="G365" t="str">
            <v>4S</v>
          </cell>
          <cell r="H365" t="str">
            <v>4S</v>
          </cell>
          <cell r="I365" t="str">
            <v>6ZB-1568</v>
          </cell>
          <cell r="J365" t="str">
            <v>COIL  SPRING</v>
          </cell>
          <cell r="K365">
            <v>0.6</v>
          </cell>
        </row>
        <row r="366">
          <cell r="B366">
            <v>360</v>
          </cell>
          <cell r="C366" t="str">
            <v>Nissho Iwai</v>
          </cell>
          <cell r="D366" t="str">
            <v>t</v>
          </cell>
          <cell r="E366">
            <v>4</v>
          </cell>
          <cell r="F366" t="str">
            <v>SS</v>
          </cell>
          <cell r="G366" t="str">
            <v>3S</v>
          </cell>
          <cell r="H366" t="str">
            <v>4S</v>
          </cell>
          <cell r="I366" t="str">
            <v>6ZB-965B</v>
          </cell>
          <cell r="J366" t="str">
            <v>COMPRESSION SPRING</v>
          </cell>
          <cell r="K366">
            <v>0.86</v>
          </cell>
        </row>
        <row r="367">
          <cell r="B367">
            <v>361</v>
          </cell>
          <cell r="C367" t="str">
            <v>O.A Golden</v>
          </cell>
          <cell r="D367" t="str">
            <v>w</v>
          </cell>
          <cell r="E367">
            <v>3</v>
          </cell>
          <cell r="F367" t="str">
            <v>SS</v>
          </cell>
          <cell r="G367" t="str">
            <v>4ST</v>
          </cell>
          <cell r="H367" t="str">
            <v>3ST</v>
          </cell>
          <cell r="I367" t="str">
            <v>KMD-001</v>
          </cell>
          <cell r="J367" t="str">
            <v>OUTER SPRING (250a)</v>
          </cell>
          <cell r="K367">
            <v>2.97</v>
          </cell>
        </row>
        <row r="368">
          <cell r="B368">
            <v>362</v>
          </cell>
          <cell r="C368" t="str">
            <v>O.A Golden</v>
          </cell>
          <cell r="D368" t="str">
            <v>w</v>
          </cell>
          <cell r="E368">
            <v>3</v>
          </cell>
          <cell r="F368" t="str">
            <v>SS</v>
          </cell>
          <cell r="G368" t="str">
            <v>3S</v>
          </cell>
          <cell r="H368" t="str">
            <v>3ST</v>
          </cell>
          <cell r="I368" t="str">
            <v>KMD-002</v>
          </cell>
          <cell r="J368" t="str">
            <v>OUTER SPRING (270a)</v>
          </cell>
          <cell r="K368">
            <v>2.97</v>
          </cell>
        </row>
        <row r="369">
          <cell r="B369">
            <v>363</v>
          </cell>
          <cell r="C369" t="str">
            <v>O.A Golden</v>
          </cell>
          <cell r="D369" t="str">
            <v>w</v>
          </cell>
          <cell r="E369">
            <v>3</v>
          </cell>
          <cell r="F369" t="str">
            <v>SS</v>
          </cell>
          <cell r="G369" t="str">
            <v>5ST-2</v>
          </cell>
          <cell r="H369" t="str">
            <v>3ST</v>
          </cell>
          <cell r="I369" t="str">
            <v>KMD-003</v>
          </cell>
          <cell r="J369" t="str">
            <v>INNER SPRING</v>
          </cell>
          <cell r="K369">
            <v>1.53</v>
          </cell>
        </row>
        <row r="370">
          <cell r="B370">
            <v>364</v>
          </cell>
          <cell r="C370" t="str">
            <v>O.A Golden</v>
          </cell>
          <cell r="D370" t="str">
            <v>w</v>
          </cell>
          <cell r="E370">
            <v>3</v>
          </cell>
          <cell r="F370" t="str">
            <v>SS</v>
          </cell>
          <cell r="G370" t="str">
            <v>4S</v>
          </cell>
          <cell r="H370" t="str">
            <v>4ST</v>
          </cell>
          <cell r="I370" t="str">
            <v>KMD-004</v>
          </cell>
          <cell r="J370" t="str">
            <v>HOOK LEVER SPRING</v>
          </cell>
          <cell r="K370">
            <v>0.79</v>
          </cell>
        </row>
        <row r="371">
          <cell r="B371">
            <v>365</v>
          </cell>
          <cell r="C371" t="str">
            <v>PCS</v>
          </cell>
          <cell r="D371" t="str">
            <v>t</v>
          </cell>
          <cell r="E371">
            <v>1</v>
          </cell>
          <cell r="F371" t="str">
            <v>SS</v>
          </cell>
          <cell r="G371" t="str">
            <v>3S</v>
          </cell>
          <cell r="H371" t="str">
            <v>4S</v>
          </cell>
          <cell r="I371" t="str">
            <v>22-2</v>
          </cell>
          <cell r="J371" t="str">
            <v>SPRING</v>
          </cell>
          <cell r="K371">
            <v>0.6</v>
          </cell>
        </row>
        <row r="372">
          <cell r="B372">
            <v>366</v>
          </cell>
          <cell r="C372" t="str">
            <v>PCS</v>
          </cell>
          <cell r="D372" t="str">
            <v>t</v>
          </cell>
          <cell r="E372">
            <v>1</v>
          </cell>
          <cell r="F372" t="str">
            <v>LS</v>
          </cell>
          <cell r="G372" t="str">
            <v>4S</v>
          </cell>
          <cell r="H372" t="str">
            <v>6L</v>
          </cell>
          <cell r="I372" t="str">
            <v>39-3</v>
          </cell>
          <cell r="J372" t="str">
            <v>SPRING</v>
          </cell>
          <cell r="K372">
            <v>5.25</v>
          </cell>
        </row>
        <row r="373">
          <cell r="B373">
            <v>367</v>
          </cell>
          <cell r="C373" t="str">
            <v>Prestige</v>
          </cell>
          <cell r="D373" t="str">
            <v>w</v>
          </cell>
          <cell r="E373">
            <v>1</v>
          </cell>
          <cell r="F373" t="str">
            <v>SS</v>
          </cell>
          <cell r="G373" t="str">
            <v>4S</v>
          </cell>
          <cell r="H373" t="str">
            <v>3S</v>
          </cell>
          <cell r="I373" t="str">
            <v>0651-00051</v>
          </cell>
          <cell r="J373" t="str">
            <v>SPRING GOVERNOR</v>
          </cell>
          <cell r="K373">
            <v>0.85</v>
          </cell>
        </row>
        <row r="374">
          <cell r="B374">
            <v>368</v>
          </cell>
          <cell r="C374" t="str">
            <v>Progress Toyo</v>
          </cell>
          <cell r="D374" t="str">
            <v>a</v>
          </cell>
          <cell r="E374">
            <v>1</v>
          </cell>
          <cell r="F374" t="str">
            <v>LS</v>
          </cell>
          <cell r="G374" t="str">
            <v>2F-F2</v>
          </cell>
          <cell r="H374" t="str">
            <v>6L</v>
          </cell>
          <cell r="I374" t="str">
            <v>3527-007-00</v>
          </cell>
          <cell r="J374" t="str">
            <v>SPRING</v>
          </cell>
          <cell r="K374">
            <v>2.15</v>
          </cell>
        </row>
        <row r="375">
          <cell r="B375">
            <v>369</v>
          </cell>
          <cell r="C375" t="str">
            <v>Progress Toyo</v>
          </cell>
          <cell r="D375" t="str">
            <v>a</v>
          </cell>
          <cell r="E375">
            <v>1</v>
          </cell>
          <cell r="F375" t="str">
            <v>LS</v>
          </cell>
          <cell r="G375" t="str">
            <v>6L</v>
          </cell>
          <cell r="H375" t="str">
            <v>6L</v>
          </cell>
          <cell r="I375" t="str">
            <v>P-2084-007-00</v>
          </cell>
          <cell r="J375" t="str">
            <v>SPRING</v>
          </cell>
          <cell r="K375">
            <v>2.8</v>
          </cell>
        </row>
        <row r="376">
          <cell r="B376">
            <v>370</v>
          </cell>
          <cell r="C376" t="str">
            <v>S_Adler</v>
          </cell>
          <cell r="D376" t="str">
            <v>p</v>
          </cell>
          <cell r="E376">
            <v>2</v>
          </cell>
          <cell r="F376" t="str">
            <v>SS</v>
          </cell>
          <cell r="G376" t="str">
            <v>2FFM-F2</v>
          </cell>
          <cell r="H376" t="str">
            <v>4S</v>
          </cell>
          <cell r="I376" t="str">
            <v>90501-050F1</v>
          </cell>
          <cell r="J376" t="str">
            <v>SPRING COMPRESSION</v>
          </cell>
          <cell r="K376">
            <v>0.3</v>
          </cell>
        </row>
        <row r="377">
          <cell r="B377">
            <v>371</v>
          </cell>
          <cell r="C377" t="str">
            <v>S_Adler</v>
          </cell>
          <cell r="D377" t="str">
            <v>p</v>
          </cell>
          <cell r="E377">
            <v>2</v>
          </cell>
          <cell r="F377" t="str">
            <v>LS</v>
          </cell>
          <cell r="G377" t="str">
            <v>6L</v>
          </cell>
          <cell r="H377" t="str">
            <v>6L</v>
          </cell>
          <cell r="I377" t="str">
            <v>90501-20126</v>
          </cell>
          <cell r="J377" t="str">
            <v>SPRING COMPRESSION</v>
          </cell>
          <cell r="K377">
            <v>1.79</v>
          </cell>
        </row>
        <row r="378">
          <cell r="B378">
            <v>372</v>
          </cell>
          <cell r="C378" t="str">
            <v>S_Adler</v>
          </cell>
          <cell r="D378" t="str">
            <v>p</v>
          </cell>
          <cell r="E378">
            <v>2</v>
          </cell>
          <cell r="F378" t="str">
            <v>LS</v>
          </cell>
          <cell r="G378" t="str">
            <v>5T</v>
          </cell>
          <cell r="H378" t="str">
            <v>6L</v>
          </cell>
          <cell r="I378" t="str">
            <v>90501-203G2</v>
          </cell>
          <cell r="J378" t="str">
            <v>SPRING COMPRESSION</v>
          </cell>
          <cell r="K378">
            <v>2.76</v>
          </cell>
        </row>
        <row r="379">
          <cell r="B379">
            <v>373</v>
          </cell>
          <cell r="C379" t="str">
            <v>S_Adler</v>
          </cell>
          <cell r="D379" t="str">
            <v>p</v>
          </cell>
          <cell r="E379">
            <v>2</v>
          </cell>
          <cell r="F379" t="str">
            <v>LS</v>
          </cell>
          <cell r="G379" t="str">
            <v>3S</v>
          </cell>
          <cell r="H379" t="str">
            <v>6L</v>
          </cell>
          <cell r="I379" t="str">
            <v>90501-20568</v>
          </cell>
          <cell r="J379" t="str">
            <v>SPRING COMPRESSION</v>
          </cell>
          <cell r="K379">
            <v>2.75</v>
          </cell>
        </row>
        <row r="380">
          <cell r="B380">
            <v>374</v>
          </cell>
          <cell r="C380" t="str">
            <v>S_Adler</v>
          </cell>
          <cell r="D380" t="str">
            <v>p</v>
          </cell>
          <cell r="E380">
            <v>2</v>
          </cell>
          <cell r="F380" t="str">
            <v>LS</v>
          </cell>
          <cell r="G380" t="str">
            <v>5TC</v>
          </cell>
          <cell r="H380" t="str">
            <v>6L</v>
          </cell>
          <cell r="I380" t="str">
            <v>90501-217J8</v>
          </cell>
          <cell r="J380" t="str">
            <v>SPRING COMPRESSION</v>
          </cell>
          <cell r="K380">
            <v>3</v>
          </cell>
        </row>
        <row r="381">
          <cell r="B381">
            <v>375</v>
          </cell>
          <cell r="C381" t="str">
            <v>S_Aisin</v>
          </cell>
          <cell r="D381" t="str">
            <v>p</v>
          </cell>
          <cell r="E381">
            <v>1</v>
          </cell>
          <cell r="F381" t="str">
            <v>SS</v>
          </cell>
          <cell r="G381" t="str">
            <v>5TC</v>
          </cell>
          <cell r="H381" t="str">
            <v>3S</v>
          </cell>
          <cell r="I381" t="str">
            <v>132281-14060</v>
          </cell>
          <cell r="J381">
            <v>2.84</v>
          </cell>
          <cell r="K381">
            <v>4.2</v>
          </cell>
        </row>
        <row r="382">
          <cell r="B382">
            <v>376</v>
          </cell>
          <cell r="C382" t="str">
            <v>S_Aisin</v>
          </cell>
          <cell r="D382" t="str">
            <v>p</v>
          </cell>
          <cell r="E382">
            <v>1</v>
          </cell>
          <cell r="F382" t="str">
            <v>LS</v>
          </cell>
          <cell r="H382" t="str">
            <v>3S</v>
          </cell>
          <cell r="I382" t="str">
            <v>15132-02110</v>
          </cell>
          <cell r="J382" t="str">
            <v>SPR. OIL PUMP RELEASE VA</v>
          </cell>
          <cell r="K382">
            <v>1.51</v>
          </cell>
        </row>
        <row r="383">
          <cell r="B383">
            <v>377</v>
          </cell>
          <cell r="C383" t="str">
            <v>S_Aisin</v>
          </cell>
          <cell r="D383" t="str">
            <v>p</v>
          </cell>
          <cell r="E383">
            <v>1</v>
          </cell>
          <cell r="F383" t="str">
            <v>FL</v>
          </cell>
          <cell r="G383" t="str">
            <v>5ST-1</v>
          </cell>
          <cell r="H383" t="str">
            <v>1F-F1</v>
          </cell>
          <cell r="I383" t="str">
            <v>44628-S501</v>
          </cell>
          <cell r="J383" t="str">
            <v>RING CIRCULAR</v>
          </cell>
          <cell r="K383">
            <v>1.87</v>
          </cell>
        </row>
        <row r="384">
          <cell r="B384">
            <v>378</v>
          </cell>
          <cell r="C384" t="str">
            <v>S_Aisin</v>
          </cell>
          <cell r="D384" t="str">
            <v>p</v>
          </cell>
          <cell r="E384">
            <v>1</v>
          </cell>
          <cell r="F384" t="str">
            <v>FL</v>
          </cell>
          <cell r="G384" t="str">
            <v>7SUB-KDK</v>
          </cell>
          <cell r="H384" t="str">
            <v>1F-F1</v>
          </cell>
          <cell r="I384" t="str">
            <v>44628-S502</v>
          </cell>
          <cell r="J384" t="str">
            <v>RING CIRCULAR</v>
          </cell>
          <cell r="K384">
            <v>3.15</v>
          </cell>
        </row>
        <row r="385">
          <cell r="B385">
            <v>379</v>
          </cell>
          <cell r="C385" t="str">
            <v>S_Aisin</v>
          </cell>
          <cell r="D385" t="str">
            <v>p</v>
          </cell>
          <cell r="E385">
            <v>1</v>
          </cell>
          <cell r="F385" t="str">
            <v>LS</v>
          </cell>
          <cell r="G385" t="str">
            <v>3S</v>
          </cell>
          <cell r="H385" t="str">
            <v>6L</v>
          </cell>
          <cell r="I385" t="str">
            <v>44638-S501</v>
          </cell>
          <cell r="J385" t="str">
            <v>SPG. BOOSTER PISTON</v>
          </cell>
          <cell r="K385">
            <v>16.829999999999998</v>
          </cell>
        </row>
        <row r="386">
          <cell r="B386">
            <v>380</v>
          </cell>
          <cell r="C386" t="str">
            <v>S_Aisin</v>
          </cell>
          <cell r="D386" t="str">
            <v>p</v>
          </cell>
          <cell r="E386">
            <v>1</v>
          </cell>
          <cell r="F386" t="str">
            <v>LS</v>
          </cell>
          <cell r="G386" t="str">
            <v>6L-VALVE</v>
          </cell>
          <cell r="H386" t="str">
            <v>6L</v>
          </cell>
          <cell r="I386" t="str">
            <v>44638-S502</v>
          </cell>
          <cell r="J386" t="str">
            <v>SPG. BOOSTER PISTON</v>
          </cell>
          <cell r="K386">
            <v>13.93</v>
          </cell>
        </row>
        <row r="387">
          <cell r="B387">
            <v>381</v>
          </cell>
          <cell r="C387" t="str">
            <v>S_Aisin</v>
          </cell>
          <cell r="D387" t="str">
            <v>p</v>
          </cell>
          <cell r="E387">
            <v>1</v>
          </cell>
          <cell r="F387" t="str">
            <v>SS</v>
          </cell>
          <cell r="G387" t="str">
            <v>5T</v>
          </cell>
          <cell r="H387" t="str">
            <v>3S</v>
          </cell>
          <cell r="I387" t="str">
            <v>44656-S501</v>
          </cell>
          <cell r="J387" t="str">
            <v>SPG. CONTROL VALAE</v>
          </cell>
          <cell r="K387">
            <v>0.76</v>
          </cell>
        </row>
        <row r="388">
          <cell r="B388">
            <v>382</v>
          </cell>
          <cell r="C388" t="str">
            <v>S_Aisin</v>
          </cell>
          <cell r="D388" t="str">
            <v>p</v>
          </cell>
          <cell r="E388">
            <v>1</v>
          </cell>
          <cell r="F388" t="str">
            <v>SS</v>
          </cell>
          <cell r="G388" t="str">
            <v>5T</v>
          </cell>
          <cell r="H388" t="str">
            <v>3S</v>
          </cell>
          <cell r="I388" t="str">
            <v>44666-S501</v>
          </cell>
          <cell r="J388" t="str">
            <v>SPG. AIR VALAE RETURN</v>
          </cell>
          <cell r="K388">
            <v>2.5499999999999998</v>
          </cell>
        </row>
        <row r="389">
          <cell r="B389">
            <v>383</v>
          </cell>
          <cell r="C389" t="str">
            <v>S_Aisin</v>
          </cell>
          <cell r="D389" t="str">
            <v>p</v>
          </cell>
          <cell r="E389">
            <v>1</v>
          </cell>
          <cell r="F389" t="str">
            <v>SS</v>
          </cell>
          <cell r="G389" t="str">
            <v>5T</v>
          </cell>
          <cell r="H389" t="str">
            <v>3S</v>
          </cell>
          <cell r="I389" t="str">
            <v>44666-S502</v>
          </cell>
          <cell r="J389" t="str">
            <v>SPG. AIR VALAE RETURN</v>
          </cell>
          <cell r="K389">
            <v>2.5499999999999998</v>
          </cell>
        </row>
        <row r="390">
          <cell r="B390">
            <v>384</v>
          </cell>
          <cell r="C390" t="str">
            <v>S_Aisin</v>
          </cell>
          <cell r="D390" t="str">
            <v>p</v>
          </cell>
          <cell r="E390">
            <v>1</v>
          </cell>
          <cell r="F390" t="str">
            <v>SS</v>
          </cell>
          <cell r="G390" t="str">
            <v>5T</v>
          </cell>
          <cell r="H390" t="str">
            <v>3S</v>
          </cell>
          <cell r="I390" t="str">
            <v>47509-04020</v>
          </cell>
          <cell r="J390" t="str">
            <v>SPG. SUB ASSY WHEEL</v>
          </cell>
          <cell r="K390">
            <v>2.54</v>
          </cell>
        </row>
        <row r="391">
          <cell r="B391">
            <v>385</v>
          </cell>
          <cell r="C391" t="str">
            <v>S_Aisin</v>
          </cell>
          <cell r="D391" t="str">
            <v>p</v>
          </cell>
          <cell r="E391">
            <v>1</v>
          </cell>
          <cell r="F391" t="str">
            <v>FM</v>
          </cell>
          <cell r="G391" t="str">
            <v>3S</v>
          </cell>
          <cell r="H391" t="str">
            <v>2FFM-F2</v>
          </cell>
          <cell r="I391" t="str">
            <v>47743-04010</v>
          </cell>
          <cell r="J391" t="str">
            <v>SPG. ANTI SQUEL</v>
          </cell>
          <cell r="K391">
            <v>1.1499999999999999</v>
          </cell>
        </row>
        <row r="392">
          <cell r="B392">
            <v>386</v>
          </cell>
          <cell r="C392" t="str">
            <v>S_Aisin</v>
          </cell>
          <cell r="D392" t="str">
            <v>p</v>
          </cell>
          <cell r="E392">
            <v>1</v>
          </cell>
          <cell r="F392" t="str">
            <v>SS</v>
          </cell>
          <cell r="H392" t="str">
            <v>3S</v>
          </cell>
          <cell r="I392" t="str">
            <v>50501-4300-II</v>
          </cell>
          <cell r="J392" t="str">
            <v>SPG COMPRESSION</v>
          </cell>
          <cell r="K392">
            <v>1.1399999999999999</v>
          </cell>
        </row>
        <row r="393">
          <cell r="B393">
            <v>387</v>
          </cell>
          <cell r="C393" t="str">
            <v>S_Aisin</v>
          </cell>
          <cell r="D393" t="str">
            <v>p</v>
          </cell>
          <cell r="E393">
            <v>1</v>
          </cell>
          <cell r="F393" t="str">
            <v>SS</v>
          </cell>
          <cell r="G393" t="str">
            <v>6L-VALVE</v>
          </cell>
          <cell r="H393" t="str">
            <v>3S</v>
          </cell>
          <cell r="I393" t="str">
            <v>50504-S401</v>
          </cell>
          <cell r="J393" t="str">
            <v>SPG COMPRESSION</v>
          </cell>
          <cell r="K393">
            <v>2.08</v>
          </cell>
        </row>
        <row r="394">
          <cell r="B394">
            <v>388</v>
          </cell>
          <cell r="C394" t="str">
            <v>S_Aisin</v>
          </cell>
          <cell r="D394" t="str">
            <v>p</v>
          </cell>
          <cell r="E394">
            <v>1</v>
          </cell>
          <cell r="F394" t="str">
            <v>SS</v>
          </cell>
          <cell r="G394" t="str">
            <v>6L</v>
          </cell>
          <cell r="H394" t="str">
            <v>3S</v>
          </cell>
          <cell r="I394" t="str">
            <v>50504-S402</v>
          </cell>
          <cell r="J394" t="str">
            <v>SPG COMPRESSION</v>
          </cell>
          <cell r="K394">
            <v>2.69</v>
          </cell>
        </row>
        <row r="395">
          <cell r="B395">
            <v>389</v>
          </cell>
          <cell r="C395" t="str">
            <v>S_Aisin</v>
          </cell>
          <cell r="D395" t="str">
            <v>p</v>
          </cell>
          <cell r="E395">
            <v>1</v>
          </cell>
          <cell r="F395" t="str">
            <v>SS</v>
          </cell>
          <cell r="G395" t="str">
            <v>5T</v>
          </cell>
          <cell r="H395" t="str">
            <v>3S</v>
          </cell>
          <cell r="I395" t="str">
            <v>50504-S403-ECI</v>
          </cell>
          <cell r="J395" t="str">
            <v>SPG COMPRESSION</v>
          </cell>
          <cell r="K395">
            <v>2.75</v>
          </cell>
        </row>
        <row r="396">
          <cell r="B396">
            <v>390</v>
          </cell>
          <cell r="C396" t="str">
            <v>S_Aisin</v>
          </cell>
          <cell r="D396" t="str">
            <v>p</v>
          </cell>
          <cell r="E396">
            <v>1</v>
          </cell>
          <cell r="F396" t="str">
            <v>SS</v>
          </cell>
          <cell r="G396" t="str">
            <v>5T</v>
          </cell>
          <cell r="H396" t="str">
            <v>3S</v>
          </cell>
          <cell r="I396" t="str">
            <v>50504-S404-ECI</v>
          </cell>
          <cell r="J396" t="str">
            <v>SPG COMPRESSION</v>
          </cell>
          <cell r="K396">
            <v>2.13</v>
          </cell>
        </row>
        <row r="397">
          <cell r="B397">
            <v>391</v>
          </cell>
          <cell r="C397" t="str">
            <v>S_Aisin</v>
          </cell>
          <cell r="D397" t="str">
            <v>p</v>
          </cell>
          <cell r="E397">
            <v>1</v>
          </cell>
          <cell r="F397" t="str">
            <v>SS</v>
          </cell>
          <cell r="G397" t="str">
            <v>5T</v>
          </cell>
          <cell r="H397" t="str">
            <v>3S</v>
          </cell>
          <cell r="I397" t="str">
            <v>50504-S405</v>
          </cell>
          <cell r="J397" t="str">
            <v>SPRING, COMPRESSION</v>
          </cell>
          <cell r="K397">
            <v>4.25</v>
          </cell>
        </row>
        <row r="398">
          <cell r="B398">
            <v>392</v>
          </cell>
          <cell r="C398" t="str">
            <v>S_Aisin</v>
          </cell>
          <cell r="D398" t="str">
            <v>p</v>
          </cell>
          <cell r="E398">
            <v>1</v>
          </cell>
          <cell r="F398" t="str">
            <v>SS</v>
          </cell>
          <cell r="G398" t="str">
            <v>5T</v>
          </cell>
          <cell r="H398" t="str">
            <v>3S</v>
          </cell>
          <cell r="I398" t="str">
            <v>90027-60001</v>
          </cell>
          <cell r="J398" t="str">
            <v>SPG COMPRESSION</v>
          </cell>
          <cell r="K398">
            <v>0.76</v>
          </cell>
        </row>
        <row r="399">
          <cell r="B399">
            <v>393</v>
          </cell>
          <cell r="C399" t="str">
            <v>S_Aisin</v>
          </cell>
          <cell r="D399" t="str">
            <v>p</v>
          </cell>
          <cell r="E399">
            <v>1</v>
          </cell>
          <cell r="F399" t="str">
            <v>LS</v>
          </cell>
          <cell r="G399" t="str">
            <v>5T</v>
          </cell>
          <cell r="H399" t="str">
            <v>6L</v>
          </cell>
          <cell r="I399" t="str">
            <v>90080-50209</v>
          </cell>
          <cell r="J399" t="str">
            <v>SPRING  COMPRESSION</v>
          </cell>
          <cell r="K399">
            <v>2</v>
          </cell>
        </row>
        <row r="400">
          <cell r="B400">
            <v>394</v>
          </cell>
          <cell r="C400" t="str">
            <v>S_Aisin</v>
          </cell>
          <cell r="D400" t="str">
            <v>p</v>
          </cell>
          <cell r="E400">
            <v>1</v>
          </cell>
          <cell r="F400" t="str">
            <v>TT</v>
          </cell>
          <cell r="G400" t="str">
            <v>5T</v>
          </cell>
          <cell r="H400" t="str">
            <v>5T</v>
          </cell>
          <cell r="I400" t="str">
            <v>90080-50210</v>
          </cell>
          <cell r="J400" t="str">
            <v>SPG TENSION</v>
          </cell>
          <cell r="K400">
            <v>8</v>
          </cell>
        </row>
        <row r="401">
          <cell r="B401">
            <v>395</v>
          </cell>
          <cell r="C401" t="str">
            <v>S_Aisin</v>
          </cell>
          <cell r="D401" t="str">
            <v>p</v>
          </cell>
          <cell r="E401">
            <v>1</v>
          </cell>
          <cell r="F401" t="str">
            <v>TT</v>
          </cell>
          <cell r="G401" t="str">
            <v>3S</v>
          </cell>
          <cell r="H401" t="str">
            <v>5T</v>
          </cell>
          <cell r="I401" t="str">
            <v>90080-50211</v>
          </cell>
          <cell r="J401" t="str">
            <v>SPG.</v>
          </cell>
          <cell r="K401">
            <v>2.2000000000000002</v>
          </cell>
        </row>
        <row r="402">
          <cell r="B402">
            <v>396</v>
          </cell>
          <cell r="C402" t="str">
            <v>S_Aisin</v>
          </cell>
          <cell r="D402" t="str">
            <v>p</v>
          </cell>
          <cell r="E402">
            <v>1</v>
          </cell>
          <cell r="F402" t="str">
            <v>TT</v>
          </cell>
          <cell r="G402" t="str">
            <v>3S</v>
          </cell>
          <cell r="H402" t="str">
            <v>5T</v>
          </cell>
          <cell r="I402" t="str">
            <v>90080-50212</v>
          </cell>
          <cell r="J402" t="str">
            <v>SPG TENSION</v>
          </cell>
          <cell r="K402">
            <v>8</v>
          </cell>
        </row>
        <row r="403">
          <cell r="B403">
            <v>397</v>
          </cell>
          <cell r="C403" t="str">
            <v>S_Aisin</v>
          </cell>
          <cell r="D403" t="str">
            <v>p</v>
          </cell>
          <cell r="E403">
            <v>1</v>
          </cell>
          <cell r="F403" t="str">
            <v>TT</v>
          </cell>
          <cell r="G403" t="str">
            <v>3S</v>
          </cell>
          <cell r="H403" t="str">
            <v>5T</v>
          </cell>
          <cell r="I403" t="str">
            <v>90080-50213</v>
          </cell>
          <cell r="J403" t="str">
            <v>SPG TENSION</v>
          </cell>
          <cell r="K403">
            <v>3.91</v>
          </cell>
        </row>
        <row r="404">
          <cell r="B404">
            <v>398</v>
          </cell>
          <cell r="C404" t="str">
            <v>S_Aisin</v>
          </cell>
          <cell r="D404" t="str">
            <v>p</v>
          </cell>
          <cell r="E404">
            <v>1</v>
          </cell>
          <cell r="F404" t="str">
            <v>TT</v>
          </cell>
          <cell r="G404" t="str">
            <v>6L</v>
          </cell>
          <cell r="H404" t="str">
            <v>5T</v>
          </cell>
          <cell r="I404" t="str">
            <v>90080-50236</v>
          </cell>
          <cell r="J404" t="str">
            <v>SPG TENSION</v>
          </cell>
          <cell r="K404">
            <v>2.33</v>
          </cell>
        </row>
        <row r="405">
          <cell r="B405">
            <v>399</v>
          </cell>
          <cell r="C405" t="str">
            <v>S_Aisin</v>
          </cell>
          <cell r="D405" t="str">
            <v>p</v>
          </cell>
          <cell r="E405">
            <v>1</v>
          </cell>
          <cell r="F405" t="str">
            <v>TT</v>
          </cell>
          <cell r="G405" t="str">
            <v>3S</v>
          </cell>
          <cell r="H405" t="str">
            <v>5T</v>
          </cell>
          <cell r="I405" t="str">
            <v>90080-50237</v>
          </cell>
          <cell r="J405" t="str">
            <v>SPG TENSION</v>
          </cell>
          <cell r="K405">
            <v>2.62</v>
          </cell>
        </row>
        <row r="406">
          <cell r="B406">
            <v>400</v>
          </cell>
          <cell r="C406" t="str">
            <v>S_Aisin</v>
          </cell>
          <cell r="D406" t="str">
            <v>p</v>
          </cell>
          <cell r="E406">
            <v>1</v>
          </cell>
          <cell r="F406" t="str">
            <v>SS</v>
          </cell>
          <cell r="G406" t="str">
            <v>5T</v>
          </cell>
          <cell r="H406" t="str">
            <v>3S</v>
          </cell>
          <cell r="I406" t="str">
            <v>90080-50238</v>
          </cell>
          <cell r="J406" t="str">
            <v>SPG COMPRESSION</v>
          </cell>
          <cell r="K406">
            <v>0.99</v>
          </cell>
        </row>
        <row r="407">
          <cell r="B407">
            <v>401</v>
          </cell>
          <cell r="C407" t="str">
            <v>S_Aisin</v>
          </cell>
          <cell r="D407" t="str">
            <v>p</v>
          </cell>
          <cell r="E407">
            <v>1</v>
          </cell>
          <cell r="F407" t="str">
            <v>SS</v>
          </cell>
          <cell r="G407" t="str">
            <v>1F-F1</v>
          </cell>
          <cell r="H407" t="str">
            <v>3S</v>
          </cell>
          <cell r="I407" t="str">
            <v>90080-50239</v>
          </cell>
          <cell r="J407" t="str">
            <v>SPG COMPRESSION</v>
          </cell>
          <cell r="K407">
            <v>1.8</v>
          </cell>
        </row>
        <row r="408">
          <cell r="B408">
            <v>402</v>
          </cell>
          <cell r="C408" t="str">
            <v>S_Aisin</v>
          </cell>
          <cell r="D408" t="str">
            <v>p</v>
          </cell>
          <cell r="E408">
            <v>1</v>
          </cell>
          <cell r="F408" t="str">
            <v>SS</v>
          </cell>
          <cell r="G408" t="str">
            <v>7SUB-KDK</v>
          </cell>
          <cell r="H408" t="str">
            <v>3S</v>
          </cell>
          <cell r="I408" t="str">
            <v>90501-S301</v>
          </cell>
          <cell r="J408" t="str">
            <v>SPRING  COMPRESSION</v>
          </cell>
          <cell r="K408">
            <v>0.65</v>
          </cell>
        </row>
        <row r="409">
          <cell r="B409">
            <v>403</v>
          </cell>
          <cell r="C409" t="str">
            <v>S_Aisin</v>
          </cell>
          <cell r="D409" t="str">
            <v>p</v>
          </cell>
          <cell r="E409">
            <v>1</v>
          </cell>
          <cell r="F409" t="str">
            <v>SS</v>
          </cell>
          <cell r="G409" t="str">
            <v>1F-F1</v>
          </cell>
          <cell r="H409" t="str">
            <v>4S</v>
          </cell>
          <cell r="I409" t="str">
            <v>90502-S301</v>
          </cell>
          <cell r="J409" t="str">
            <v>SPRING  CONICAL</v>
          </cell>
          <cell r="K409">
            <v>2.4</v>
          </cell>
        </row>
        <row r="410">
          <cell r="B410">
            <v>404</v>
          </cell>
          <cell r="C410" t="str">
            <v>S_Ansei</v>
          </cell>
          <cell r="D410" t="str">
            <v>w</v>
          </cell>
          <cell r="E410">
            <v>1</v>
          </cell>
          <cell r="F410" t="str">
            <v>TT</v>
          </cell>
          <cell r="G410" t="str">
            <v>7SUB-KDK</v>
          </cell>
          <cell r="H410" t="str">
            <v>5ST-1</v>
          </cell>
          <cell r="I410" t="str">
            <v>AA-00A057E</v>
          </cell>
          <cell r="J410" t="str">
            <v>SPRING OPEN LEVER RET</v>
          </cell>
          <cell r="K410">
            <v>1.1599999999999999</v>
          </cell>
        </row>
        <row r="411">
          <cell r="B411">
            <v>405</v>
          </cell>
          <cell r="C411" t="str">
            <v>S_Ansei</v>
          </cell>
          <cell r="D411" t="str">
            <v>w</v>
          </cell>
          <cell r="E411">
            <v>1</v>
          </cell>
          <cell r="F411" t="str">
            <v>TT</v>
          </cell>
          <cell r="G411" t="str">
            <v>1F-F1</v>
          </cell>
          <cell r="H411" t="str">
            <v>7SUB-TNC</v>
          </cell>
          <cell r="I411" t="str">
            <v>AA-00A717J</v>
          </cell>
          <cell r="J411" t="str">
            <v>SPRING LATCH RET (LH)</v>
          </cell>
          <cell r="K411">
            <v>0.95</v>
          </cell>
        </row>
        <row r="412">
          <cell r="B412">
            <v>406</v>
          </cell>
          <cell r="C412" t="str">
            <v>S_Ansei</v>
          </cell>
          <cell r="D412" t="str">
            <v>w</v>
          </cell>
          <cell r="E412">
            <v>1</v>
          </cell>
          <cell r="F412" t="str">
            <v>TT</v>
          </cell>
          <cell r="G412" t="str">
            <v>4S</v>
          </cell>
          <cell r="H412" t="str">
            <v>7SUB-TNC</v>
          </cell>
          <cell r="I412" t="str">
            <v>AA-00A718J</v>
          </cell>
          <cell r="J412" t="str">
            <v>SPRING LATCH RET (RH)</v>
          </cell>
          <cell r="K412">
            <v>0.95</v>
          </cell>
        </row>
        <row r="413">
          <cell r="B413">
            <v>407</v>
          </cell>
          <cell r="C413" t="str">
            <v>S_Ansei</v>
          </cell>
          <cell r="D413" t="str">
            <v>w</v>
          </cell>
          <cell r="E413">
            <v>1</v>
          </cell>
          <cell r="F413" t="str">
            <v>TT</v>
          </cell>
          <cell r="G413" t="str">
            <v>4S</v>
          </cell>
          <cell r="H413" t="str">
            <v>5T</v>
          </cell>
          <cell r="I413" t="str">
            <v>AA-01A371E</v>
          </cell>
          <cell r="J413" t="str">
            <v>SPRING OPEN LEVER RET</v>
          </cell>
          <cell r="K413">
            <v>0.88</v>
          </cell>
        </row>
        <row r="414">
          <cell r="B414">
            <v>408</v>
          </cell>
          <cell r="C414" t="str">
            <v>S_Ansei</v>
          </cell>
          <cell r="D414" t="str">
            <v>w</v>
          </cell>
          <cell r="E414">
            <v>1</v>
          </cell>
          <cell r="F414" t="str">
            <v>TT</v>
          </cell>
          <cell r="G414" t="str">
            <v>4S</v>
          </cell>
          <cell r="H414" t="str">
            <v>5T</v>
          </cell>
          <cell r="I414" t="str">
            <v>AA-01A372E</v>
          </cell>
          <cell r="J414" t="str">
            <v>SPRING OPEN LEVER RET</v>
          </cell>
          <cell r="K414">
            <v>0.88</v>
          </cell>
        </row>
        <row r="415">
          <cell r="B415">
            <v>409</v>
          </cell>
          <cell r="C415" t="str">
            <v>S_Ansei</v>
          </cell>
          <cell r="D415" t="str">
            <v>w</v>
          </cell>
          <cell r="E415">
            <v>1</v>
          </cell>
          <cell r="F415" t="str">
            <v>SS</v>
          </cell>
          <cell r="G415" t="str">
            <v>4S</v>
          </cell>
          <cell r="H415" t="str">
            <v>4S</v>
          </cell>
          <cell r="I415" t="str">
            <v>D2-001208J</v>
          </cell>
          <cell r="J415" t="str">
            <v>SPRING CHECKER RETURN</v>
          </cell>
          <cell r="K415">
            <v>0.52</v>
          </cell>
        </row>
        <row r="416">
          <cell r="B416">
            <v>410</v>
          </cell>
          <cell r="C416" t="str">
            <v>S_Ansei</v>
          </cell>
          <cell r="D416" t="str">
            <v>w</v>
          </cell>
          <cell r="E416">
            <v>1</v>
          </cell>
          <cell r="F416" t="str">
            <v>TT</v>
          </cell>
          <cell r="G416" t="str">
            <v>3S</v>
          </cell>
          <cell r="H416" t="str">
            <v>5T</v>
          </cell>
          <cell r="I416" t="str">
            <v>F1-002010J</v>
          </cell>
          <cell r="J416" t="str">
            <v>SPRING (HOOK)</v>
          </cell>
          <cell r="K416">
            <v>1.35</v>
          </cell>
        </row>
        <row r="417">
          <cell r="B417">
            <v>411</v>
          </cell>
          <cell r="C417" t="str">
            <v>S_Ansei</v>
          </cell>
          <cell r="D417" t="str">
            <v>w</v>
          </cell>
          <cell r="E417">
            <v>1</v>
          </cell>
          <cell r="F417" t="str">
            <v>SS</v>
          </cell>
          <cell r="G417" t="str">
            <v>6L</v>
          </cell>
          <cell r="H417" t="str">
            <v>4S</v>
          </cell>
          <cell r="I417" t="str">
            <v>MB 134344</v>
          </cell>
          <cell r="J417" t="str">
            <v>SPRING SILENCER</v>
          </cell>
          <cell r="K417">
            <v>0.4</v>
          </cell>
        </row>
        <row r="418">
          <cell r="B418">
            <v>412</v>
          </cell>
          <cell r="C418" t="str">
            <v>S_Ansei</v>
          </cell>
          <cell r="D418" t="str">
            <v>w</v>
          </cell>
          <cell r="E418">
            <v>1</v>
          </cell>
          <cell r="F418" t="str">
            <v>SS</v>
          </cell>
          <cell r="G418" t="str">
            <v>6L</v>
          </cell>
          <cell r="H418" t="str">
            <v>3S</v>
          </cell>
          <cell r="I418" t="str">
            <v>MB 437885</v>
          </cell>
          <cell r="J418" t="str">
            <v>SPRING</v>
          </cell>
          <cell r="K418">
            <v>2.1</v>
          </cell>
        </row>
        <row r="419">
          <cell r="B419">
            <v>413</v>
          </cell>
          <cell r="C419" t="str">
            <v>S_Ansei</v>
          </cell>
          <cell r="D419" t="str">
            <v>w</v>
          </cell>
          <cell r="E419">
            <v>1</v>
          </cell>
          <cell r="F419" t="str">
            <v>TT</v>
          </cell>
          <cell r="G419" t="str">
            <v>6L</v>
          </cell>
          <cell r="H419" t="str">
            <v>5TC</v>
          </cell>
          <cell r="I419" t="str">
            <v>MR 101431</v>
          </cell>
          <cell r="J419" t="str">
            <v>SPRING (LATCH)</v>
          </cell>
          <cell r="K419">
            <v>3.5</v>
          </cell>
        </row>
        <row r="420">
          <cell r="B420">
            <v>414</v>
          </cell>
          <cell r="C420" t="str">
            <v>S_Ansei</v>
          </cell>
          <cell r="D420" t="str">
            <v>w</v>
          </cell>
          <cell r="E420">
            <v>1</v>
          </cell>
          <cell r="F420" t="str">
            <v>TT</v>
          </cell>
          <cell r="G420" t="str">
            <v>6L</v>
          </cell>
          <cell r="H420" t="str">
            <v>5T</v>
          </cell>
          <cell r="I420" t="str">
            <v>MR 101432</v>
          </cell>
          <cell r="J420" t="str">
            <v>SPRING (PAWL)</v>
          </cell>
          <cell r="K420">
            <v>3.4</v>
          </cell>
        </row>
        <row r="421">
          <cell r="B421">
            <v>415</v>
          </cell>
          <cell r="C421" t="str">
            <v>S_DK</v>
          </cell>
          <cell r="D421" t="str">
            <v>p</v>
          </cell>
          <cell r="E421">
            <v>1</v>
          </cell>
          <cell r="F421" t="str">
            <v>FM</v>
          </cell>
          <cell r="G421" t="str">
            <v>3S</v>
          </cell>
          <cell r="H421" t="str">
            <v>2FFM-F2</v>
          </cell>
          <cell r="I421" t="str">
            <v>10210-39000</v>
          </cell>
          <cell r="J421" t="str">
            <v>CLIP</v>
          </cell>
          <cell r="K421">
            <v>4.9000000000000004</v>
          </cell>
        </row>
        <row r="422">
          <cell r="B422">
            <v>416</v>
          </cell>
          <cell r="C422" t="str">
            <v>S_DK</v>
          </cell>
          <cell r="D422" t="str">
            <v>p</v>
          </cell>
          <cell r="E422">
            <v>1</v>
          </cell>
          <cell r="F422" t="str">
            <v>FM</v>
          </cell>
          <cell r="G422" t="str">
            <v>4S</v>
          </cell>
          <cell r="H422" t="str">
            <v>2FFM-F2</v>
          </cell>
          <cell r="I422" t="str">
            <v>10210-82000</v>
          </cell>
          <cell r="J422" t="str">
            <v>CLIP</v>
          </cell>
          <cell r="K422">
            <v>4.0999999999999996</v>
          </cell>
        </row>
        <row r="423">
          <cell r="B423">
            <v>417</v>
          </cell>
          <cell r="C423" t="str">
            <v>S_DK</v>
          </cell>
          <cell r="D423" t="str">
            <v>p</v>
          </cell>
          <cell r="E423">
            <v>1</v>
          </cell>
          <cell r="F423" t="str">
            <v>FM</v>
          </cell>
          <cell r="G423" t="str">
            <v>1F-F1</v>
          </cell>
          <cell r="H423" t="str">
            <v>2FFM-F2</v>
          </cell>
          <cell r="I423" t="str">
            <v>1021141000</v>
          </cell>
          <cell r="J423" t="str">
            <v>CLIP</v>
          </cell>
          <cell r="K423">
            <v>4.4800000000000004</v>
          </cell>
        </row>
        <row r="424">
          <cell r="B424">
            <v>418</v>
          </cell>
          <cell r="C424" t="str">
            <v>S_DK</v>
          </cell>
          <cell r="D424" t="str">
            <v>p</v>
          </cell>
          <cell r="E424">
            <v>1</v>
          </cell>
          <cell r="F424" t="str">
            <v>LS</v>
          </cell>
          <cell r="G424" t="str">
            <v>5T</v>
          </cell>
          <cell r="H424" t="str">
            <v>6L</v>
          </cell>
          <cell r="I424" t="str">
            <v>2U00600300</v>
          </cell>
          <cell r="J424" t="str">
            <v>TORSION SPRING</v>
          </cell>
          <cell r="K424">
            <v>9.75</v>
          </cell>
        </row>
        <row r="425">
          <cell r="B425">
            <v>419</v>
          </cell>
          <cell r="C425" t="str">
            <v>S_DK</v>
          </cell>
          <cell r="D425" t="str">
            <v>p</v>
          </cell>
          <cell r="E425">
            <v>1</v>
          </cell>
          <cell r="F425" t="str">
            <v>LS</v>
          </cell>
          <cell r="G425" t="str">
            <v>5T</v>
          </cell>
          <cell r="H425" t="str">
            <v>6L</v>
          </cell>
          <cell r="I425" t="str">
            <v>2U00600400</v>
          </cell>
          <cell r="J425" t="str">
            <v>TORSION SPRING</v>
          </cell>
          <cell r="K425">
            <v>4.25</v>
          </cell>
        </row>
        <row r="426">
          <cell r="B426">
            <v>420</v>
          </cell>
          <cell r="C426" t="str">
            <v>S_DK</v>
          </cell>
          <cell r="D426" t="str">
            <v>p</v>
          </cell>
          <cell r="E426">
            <v>1</v>
          </cell>
          <cell r="F426" t="str">
            <v>SR</v>
          </cell>
          <cell r="G426" t="str">
            <v>3S</v>
          </cell>
          <cell r="H426" t="str">
            <v>1FSB-F1</v>
          </cell>
          <cell r="I426" t="str">
            <v>2U02400201</v>
          </cell>
          <cell r="J426" t="str">
            <v>CONED SPRING</v>
          </cell>
          <cell r="K426">
            <v>10.11</v>
          </cell>
        </row>
        <row r="427">
          <cell r="B427">
            <v>421</v>
          </cell>
          <cell r="C427" t="str">
            <v>S_DK</v>
          </cell>
          <cell r="D427" t="str">
            <v>p</v>
          </cell>
          <cell r="E427">
            <v>1</v>
          </cell>
          <cell r="F427" t="str">
            <v>SR</v>
          </cell>
          <cell r="G427" t="str">
            <v>3S</v>
          </cell>
          <cell r="H427" t="str">
            <v>1FSB-F1</v>
          </cell>
          <cell r="I427" t="str">
            <v>2U02400300</v>
          </cell>
          <cell r="J427" t="str">
            <v>CONED SPRING</v>
          </cell>
          <cell r="K427">
            <v>10.62</v>
          </cell>
        </row>
        <row r="428">
          <cell r="B428">
            <v>422</v>
          </cell>
          <cell r="C428" t="str">
            <v>S_DK</v>
          </cell>
          <cell r="D428" t="str">
            <v>p</v>
          </cell>
          <cell r="E428">
            <v>1</v>
          </cell>
          <cell r="F428" t="str">
            <v>SR</v>
          </cell>
          <cell r="G428" t="str">
            <v>3S</v>
          </cell>
          <cell r="H428" t="str">
            <v>1FSB-F1</v>
          </cell>
          <cell r="I428" t="str">
            <v>2U02400400</v>
          </cell>
          <cell r="J428" t="str">
            <v>CONED SPG.</v>
          </cell>
          <cell r="K428">
            <v>9.17</v>
          </cell>
        </row>
        <row r="429">
          <cell r="B429">
            <v>423</v>
          </cell>
          <cell r="C429" t="str">
            <v>S_DK</v>
          </cell>
          <cell r="D429" t="str">
            <v>p</v>
          </cell>
          <cell r="E429">
            <v>1</v>
          </cell>
          <cell r="F429" t="str">
            <v>SR</v>
          </cell>
          <cell r="G429" t="str">
            <v>7SUB-KDK</v>
          </cell>
          <cell r="H429" t="str">
            <v>1FSB-F1</v>
          </cell>
          <cell r="I429" t="str">
            <v>2U02400500</v>
          </cell>
          <cell r="J429" t="str">
            <v>CONED SPG.</v>
          </cell>
          <cell r="K429">
            <v>10.28</v>
          </cell>
        </row>
        <row r="430">
          <cell r="B430">
            <v>424</v>
          </cell>
          <cell r="C430" t="str">
            <v>S_DK</v>
          </cell>
          <cell r="D430" t="str">
            <v>p</v>
          </cell>
          <cell r="E430">
            <v>1</v>
          </cell>
          <cell r="F430" t="str">
            <v>SR</v>
          </cell>
          <cell r="G430" t="str">
            <v>3S</v>
          </cell>
          <cell r="H430" t="str">
            <v>1FSB-F1</v>
          </cell>
          <cell r="I430" t="str">
            <v>2U02400700</v>
          </cell>
          <cell r="J430" t="str">
            <v>CONED SPG.</v>
          </cell>
          <cell r="K430">
            <v>11.13</v>
          </cell>
        </row>
        <row r="431">
          <cell r="B431">
            <v>425</v>
          </cell>
          <cell r="C431" t="str">
            <v>S_DK</v>
          </cell>
          <cell r="D431" t="str">
            <v>p</v>
          </cell>
          <cell r="E431">
            <v>1</v>
          </cell>
          <cell r="F431" t="str">
            <v>SR</v>
          </cell>
          <cell r="G431" t="str">
            <v>3S</v>
          </cell>
          <cell r="H431" t="str">
            <v>1FSB-F1</v>
          </cell>
          <cell r="I431" t="str">
            <v>2U02430100</v>
          </cell>
          <cell r="J431" t="str">
            <v>CONED SPG.</v>
          </cell>
          <cell r="K431">
            <v>13.37</v>
          </cell>
        </row>
        <row r="432">
          <cell r="B432">
            <v>426</v>
          </cell>
          <cell r="C432" t="str">
            <v>S_Goshi</v>
          </cell>
          <cell r="D432" t="str">
            <v>n</v>
          </cell>
          <cell r="E432">
            <v>2</v>
          </cell>
          <cell r="F432" t="str">
            <v>ME</v>
          </cell>
          <cell r="G432" t="str">
            <v>5ST-2</v>
          </cell>
          <cell r="H432" t="str">
            <v>2FMH-F3</v>
          </cell>
          <cell r="I432" t="str">
            <v>18171-KBP-7700</v>
          </cell>
          <cell r="J432" t="str">
            <v>RING,M/CAT SUPPORT</v>
          </cell>
          <cell r="K432">
            <v>31</v>
          </cell>
        </row>
        <row r="433">
          <cell r="B433">
            <v>427</v>
          </cell>
          <cell r="C433" t="str">
            <v>S_Goshi</v>
          </cell>
          <cell r="D433" t="str">
            <v>n</v>
          </cell>
          <cell r="E433">
            <v>2</v>
          </cell>
          <cell r="F433" t="str">
            <v>ME</v>
          </cell>
          <cell r="G433" t="str">
            <v>3S</v>
          </cell>
          <cell r="H433" t="str">
            <v>2FMH-F3</v>
          </cell>
          <cell r="I433" t="str">
            <v>18351-HN2B-0000-02</v>
          </cell>
          <cell r="J433" t="str">
            <v>SPACER MESH</v>
          </cell>
          <cell r="K433">
            <v>37</v>
          </cell>
        </row>
        <row r="434">
          <cell r="B434">
            <v>428</v>
          </cell>
          <cell r="C434" t="str">
            <v>S_Goshi</v>
          </cell>
          <cell r="D434" t="str">
            <v>n</v>
          </cell>
          <cell r="E434">
            <v>2</v>
          </cell>
          <cell r="F434" t="str">
            <v>ME</v>
          </cell>
          <cell r="G434" t="str">
            <v>3S</v>
          </cell>
          <cell r="H434" t="str">
            <v>2FMH-F3</v>
          </cell>
          <cell r="I434" t="str">
            <v>18353-KBA-8400-H1</v>
          </cell>
          <cell r="J434" t="str">
            <v>RING A,EMISSION CONVERTE</v>
          </cell>
          <cell r="K434">
            <v>22.03</v>
          </cell>
        </row>
        <row r="435">
          <cell r="B435">
            <v>429</v>
          </cell>
          <cell r="C435" t="str">
            <v>S_Goshi</v>
          </cell>
          <cell r="D435" t="str">
            <v>n</v>
          </cell>
          <cell r="E435">
            <v>2</v>
          </cell>
          <cell r="F435" t="str">
            <v>ME</v>
          </cell>
          <cell r="G435" t="str">
            <v>3S</v>
          </cell>
          <cell r="H435" t="str">
            <v>2FMH-F3</v>
          </cell>
          <cell r="I435" t="str">
            <v>18353-KBA-8500-H1</v>
          </cell>
          <cell r="J435" t="str">
            <v>RING A EMISSION CONVERTE</v>
          </cell>
          <cell r="K435">
            <v>30.8</v>
          </cell>
        </row>
        <row r="436">
          <cell r="B436">
            <v>430</v>
          </cell>
          <cell r="C436" t="str">
            <v>S_Goshi</v>
          </cell>
          <cell r="D436" t="str">
            <v>n</v>
          </cell>
          <cell r="E436">
            <v>2</v>
          </cell>
          <cell r="F436" t="str">
            <v>ME</v>
          </cell>
          <cell r="G436" t="str">
            <v>5T</v>
          </cell>
          <cell r="H436" t="str">
            <v>2FMH-F3</v>
          </cell>
          <cell r="I436" t="str">
            <v>18353-KGC-9000-H1</v>
          </cell>
          <cell r="J436" t="str">
            <v>RING A,EMISSION CONVERTE</v>
          </cell>
          <cell r="K436">
            <v>23.9</v>
          </cell>
        </row>
        <row r="437">
          <cell r="B437">
            <v>431</v>
          </cell>
          <cell r="C437" t="str">
            <v>S_Goshi</v>
          </cell>
          <cell r="D437" t="str">
            <v>n</v>
          </cell>
          <cell r="E437">
            <v>2</v>
          </cell>
          <cell r="F437" t="str">
            <v>ME</v>
          </cell>
          <cell r="H437" t="str">
            <v>2FMH-F3</v>
          </cell>
          <cell r="I437" t="str">
            <v>18353-KW6-8400-H1</v>
          </cell>
          <cell r="J437" t="str">
            <v>RING B EMISSION CONVERTE</v>
          </cell>
          <cell r="K437">
            <v>41.06</v>
          </cell>
        </row>
        <row r="438">
          <cell r="B438">
            <v>432</v>
          </cell>
          <cell r="C438" t="str">
            <v>S_Goshi</v>
          </cell>
          <cell r="D438" t="str">
            <v>n</v>
          </cell>
          <cell r="E438">
            <v>2</v>
          </cell>
          <cell r="F438" t="str">
            <v>ME</v>
          </cell>
          <cell r="G438" t="str">
            <v>4S</v>
          </cell>
          <cell r="H438" t="str">
            <v>2FMH-F3</v>
          </cell>
          <cell r="I438" t="str">
            <v>18354-KFN-8800-H1</v>
          </cell>
          <cell r="J438" t="str">
            <v>RING,EMISSION CONVERTER</v>
          </cell>
          <cell r="K438">
            <v>26.1</v>
          </cell>
        </row>
        <row r="439">
          <cell r="B439">
            <v>433</v>
          </cell>
          <cell r="C439" t="str">
            <v>S_Goshi</v>
          </cell>
          <cell r="D439" t="str">
            <v>n</v>
          </cell>
          <cell r="E439">
            <v>2</v>
          </cell>
          <cell r="F439" t="str">
            <v>ME</v>
          </cell>
          <cell r="G439" t="str">
            <v>1FSB-F1</v>
          </cell>
          <cell r="H439" t="str">
            <v>2FMH-F3</v>
          </cell>
          <cell r="I439" t="str">
            <v>18363-KW6-8400-H1</v>
          </cell>
          <cell r="J439" t="str">
            <v>RING A EMISSION CONVERTE</v>
          </cell>
          <cell r="K439">
            <v>22.06</v>
          </cell>
        </row>
        <row r="440">
          <cell r="B440">
            <v>434</v>
          </cell>
          <cell r="C440" t="str">
            <v>S_Goshi</v>
          </cell>
          <cell r="D440" t="str">
            <v>n</v>
          </cell>
          <cell r="E440">
            <v>2</v>
          </cell>
          <cell r="F440" t="str">
            <v>ME</v>
          </cell>
          <cell r="G440" t="str">
            <v>5T</v>
          </cell>
          <cell r="H440" t="str">
            <v>2FMH-F3</v>
          </cell>
          <cell r="I440" t="str">
            <v>18383-KBA-8400-H1</v>
          </cell>
          <cell r="J440" t="str">
            <v>RING B,EMISSION CONVERTE</v>
          </cell>
          <cell r="K440">
            <v>41.29</v>
          </cell>
        </row>
        <row r="441">
          <cell r="B441">
            <v>435</v>
          </cell>
          <cell r="C441" t="str">
            <v>S_Hitachi</v>
          </cell>
          <cell r="D441" t="str">
            <v>p</v>
          </cell>
          <cell r="E441">
            <v>1</v>
          </cell>
          <cell r="F441" t="str">
            <v>SS</v>
          </cell>
          <cell r="G441" t="str">
            <v>3S</v>
          </cell>
          <cell r="H441" t="str">
            <v>3S</v>
          </cell>
          <cell r="I441" t="str">
            <v>GB486878-1</v>
          </cell>
          <cell r="J441" t="str">
            <v>SPRING</v>
          </cell>
          <cell r="K441">
            <v>1.65</v>
          </cell>
        </row>
        <row r="442">
          <cell r="B442">
            <v>436</v>
          </cell>
          <cell r="C442" t="str">
            <v>S_Hitachi</v>
          </cell>
          <cell r="D442" t="str">
            <v>p</v>
          </cell>
          <cell r="E442">
            <v>1</v>
          </cell>
          <cell r="F442" t="str">
            <v>SS</v>
          </cell>
          <cell r="G442" t="str">
            <v>1FSB-F1</v>
          </cell>
          <cell r="H442" t="str">
            <v>3S</v>
          </cell>
          <cell r="I442" t="str">
            <v>GB493248-1</v>
          </cell>
          <cell r="J442" t="str">
            <v>SPRING</v>
          </cell>
          <cell r="K442">
            <v>1.2</v>
          </cell>
        </row>
        <row r="443">
          <cell r="B443">
            <v>437</v>
          </cell>
          <cell r="C443" t="str">
            <v>S_Hitachi</v>
          </cell>
          <cell r="D443" t="str">
            <v>p</v>
          </cell>
          <cell r="E443">
            <v>1</v>
          </cell>
          <cell r="F443" t="str">
            <v>SS</v>
          </cell>
          <cell r="G443" t="str">
            <v>3S</v>
          </cell>
          <cell r="H443" t="str">
            <v>3S</v>
          </cell>
          <cell r="I443" t="str">
            <v>GD318564-1</v>
          </cell>
          <cell r="J443" t="str">
            <v>C RETURN SPRING</v>
          </cell>
          <cell r="K443">
            <v>1.3</v>
          </cell>
        </row>
        <row r="444">
          <cell r="B444">
            <v>438</v>
          </cell>
          <cell r="C444" t="str">
            <v>S_Hitachi</v>
          </cell>
          <cell r="D444" t="str">
            <v>p</v>
          </cell>
          <cell r="E444">
            <v>1</v>
          </cell>
          <cell r="F444" t="str">
            <v>SS</v>
          </cell>
          <cell r="G444" t="str">
            <v>6L</v>
          </cell>
          <cell r="H444" t="str">
            <v>4S</v>
          </cell>
          <cell r="I444" t="str">
            <v>GD405363</v>
          </cell>
          <cell r="J444" t="str">
            <v>SPRING</v>
          </cell>
          <cell r="K444">
            <v>1.2</v>
          </cell>
        </row>
        <row r="445">
          <cell r="B445">
            <v>439</v>
          </cell>
          <cell r="C445" t="str">
            <v>S_Inter</v>
          </cell>
          <cell r="D445" t="str">
            <v>a</v>
          </cell>
          <cell r="E445">
            <v>1</v>
          </cell>
          <cell r="F445" t="str">
            <v>TT</v>
          </cell>
          <cell r="G445" t="str">
            <v>1FSB-F1</v>
          </cell>
          <cell r="H445" t="str">
            <v>5T</v>
          </cell>
          <cell r="I445" t="str">
            <v>09448-29010</v>
          </cell>
          <cell r="J445" t="str">
            <v>SPRING CLUTCH PEDAL</v>
          </cell>
          <cell r="K445">
            <v>14.5</v>
          </cell>
        </row>
        <row r="446">
          <cell r="B446">
            <v>440</v>
          </cell>
          <cell r="C446" t="str">
            <v>S_Inter</v>
          </cell>
          <cell r="D446" t="str">
            <v>a</v>
          </cell>
          <cell r="E446">
            <v>1</v>
          </cell>
          <cell r="F446" t="str">
            <v>SS</v>
          </cell>
          <cell r="G446" t="str">
            <v>1FSB-F1</v>
          </cell>
          <cell r="H446" t="str">
            <v>3S</v>
          </cell>
          <cell r="I446" t="str">
            <v>12891-82001</v>
          </cell>
          <cell r="J446" t="str">
            <v>SPRING,ROCKER ARM</v>
          </cell>
          <cell r="K446">
            <v>1</v>
          </cell>
        </row>
        <row r="447">
          <cell r="B447">
            <v>441</v>
          </cell>
          <cell r="C447" t="str">
            <v>S_Inter</v>
          </cell>
          <cell r="D447" t="str">
            <v>a</v>
          </cell>
          <cell r="E447">
            <v>1</v>
          </cell>
          <cell r="F447" t="str">
            <v>LS</v>
          </cell>
          <cell r="G447" t="str">
            <v>5T</v>
          </cell>
          <cell r="H447" t="str">
            <v>CKD</v>
          </cell>
          <cell r="I447" t="str">
            <v>12921-82000</v>
          </cell>
          <cell r="J447" t="str">
            <v>SPRING VALVE</v>
          </cell>
          <cell r="K447">
            <v>27</v>
          </cell>
        </row>
        <row r="448">
          <cell r="B448">
            <v>442</v>
          </cell>
          <cell r="C448" t="str">
            <v>S_Inter</v>
          </cell>
          <cell r="D448" t="str">
            <v>a</v>
          </cell>
          <cell r="E448">
            <v>1</v>
          </cell>
          <cell r="F448" t="str">
            <v>TT</v>
          </cell>
          <cell r="G448" t="str">
            <v>1FSB-F1</v>
          </cell>
          <cell r="H448" t="str">
            <v>5T</v>
          </cell>
          <cell r="I448" t="str">
            <v>49831-62A00</v>
          </cell>
          <cell r="J448" t="str">
            <v>SPRING ASSY,CLUTCH PEDAL</v>
          </cell>
          <cell r="K448">
            <v>14</v>
          </cell>
        </row>
        <row r="449">
          <cell r="B449">
            <v>443</v>
          </cell>
          <cell r="C449" t="str">
            <v>S_Kubota</v>
          </cell>
          <cell r="D449" t="str">
            <v>t</v>
          </cell>
          <cell r="E449">
            <v>5</v>
          </cell>
          <cell r="F449" t="str">
            <v>SS</v>
          </cell>
          <cell r="H449" t="str">
            <v>4S</v>
          </cell>
          <cell r="I449" t="str">
            <v>1432154231</v>
          </cell>
          <cell r="J449" t="str">
            <v>SPRING FULL LIMITER 1</v>
          </cell>
          <cell r="K449">
            <v>1.6</v>
          </cell>
        </row>
        <row r="450">
          <cell r="B450">
            <v>444</v>
          </cell>
          <cell r="C450" t="str">
            <v>S_Kubota</v>
          </cell>
          <cell r="D450" t="str">
            <v>t</v>
          </cell>
          <cell r="E450">
            <v>5</v>
          </cell>
          <cell r="F450" t="str">
            <v>SS</v>
          </cell>
          <cell r="G450" t="str">
            <v>3S</v>
          </cell>
          <cell r="H450" t="str">
            <v>4S</v>
          </cell>
          <cell r="I450" t="str">
            <v>1909012431</v>
          </cell>
          <cell r="J450" t="str">
            <v>SPRING FUEL LIMITER 2</v>
          </cell>
          <cell r="K450">
            <v>1.8</v>
          </cell>
        </row>
        <row r="451">
          <cell r="B451">
            <v>445</v>
          </cell>
          <cell r="C451" t="str">
            <v>S_Kubota</v>
          </cell>
          <cell r="D451" t="str">
            <v>t</v>
          </cell>
          <cell r="E451">
            <v>5</v>
          </cell>
          <cell r="F451" t="str">
            <v>LS</v>
          </cell>
          <cell r="G451" t="str">
            <v>3S</v>
          </cell>
          <cell r="H451" t="str">
            <v>6L</v>
          </cell>
          <cell r="I451" t="str">
            <v>35-14351-13240</v>
          </cell>
          <cell r="J451" t="str">
            <v>SPRING VALVE</v>
          </cell>
          <cell r="K451">
            <v>3.85</v>
          </cell>
        </row>
        <row r="452">
          <cell r="B452">
            <v>446</v>
          </cell>
          <cell r="C452" t="str">
            <v>S_Kubota</v>
          </cell>
          <cell r="D452" t="str">
            <v>t</v>
          </cell>
          <cell r="E452">
            <v>5</v>
          </cell>
          <cell r="F452" t="str">
            <v>SS</v>
          </cell>
          <cell r="H452" t="str">
            <v>3S</v>
          </cell>
          <cell r="I452" t="str">
            <v>35-14911-36951</v>
          </cell>
          <cell r="J452" t="str">
            <v>SPRING PLUG</v>
          </cell>
          <cell r="K452">
            <v>0.96</v>
          </cell>
        </row>
        <row r="453">
          <cell r="B453">
            <v>447</v>
          </cell>
          <cell r="C453" t="str">
            <v>S_Kubota</v>
          </cell>
          <cell r="D453" t="str">
            <v>t</v>
          </cell>
          <cell r="E453">
            <v>5</v>
          </cell>
          <cell r="F453" t="str">
            <v>TT</v>
          </cell>
          <cell r="G453" t="str">
            <v>3S</v>
          </cell>
          <cell r="H453" t="str">
            <v>5T</v>
          </cell>
          <cell r="I453" t="str">
            <v>35-14911-66210</v>
          </cell>
          <cell r="J453" t="str">
            <v>SPRING DECOMPRESS</v>
          </cell>
          <cell r="K453">
            <v>0.5</v>
          </cell>
        </row>
        <row r="454">
          <cell r="B454">
            <v>448</v>
          </cell>
          <cell r="C454" t="str">
            <v>S_Nastech</v>
          </cell>
          <cell r="D454" t="str">
            <v>t</v>
          </cell>
          <cell r="E454">
            <v>1</v>
          </cell>
          <cell r="F454" t="str">
            <v>FS</v>
          </cell>
          <cell r="G454" t="str">
            <v>3S</v>
          </cell>
          <cell r="H454" t="str">
            <v>2F-F2</v>
          </cell>
          <cell r="I454" t="str">
            <v>82102S0004</v>
          </cell>
          <cell r="J454" t="str">
            <v>WASHER-PLAIN</v>
          </cell>
          <cell r="K454">
            <v>1.55</v>
          </cell>
        </row>
        <row r="455">
          <cell r="B455">
            <v>449</v>
          </cell>
          <cell r="C455" t="str">
            <v>S_Nastech</v>
          </cell>
          <cell r="D455" t="str">
            <v>t</v>
          </cell>
          <cell r="E455">
            <v>1</v>
          </cell>
          <cell r="F455" t="str">
            <v>FM</v>
          </cell>
          <cell r="G455" t="str">
            <v>3S</v>
          </cell>
          <cell r="H455" t="str">
            <v>2FFM-F2</v>
          </cell>
          <cell r="I455" t="str">
            <v>8339-S-0078</v>
          </cell>
          <cell r="J455" t="str">
            <v>RETRING</v>
          </cell>
          <cell r="K455">
            <v>1.18</v>
          </cell>
        </row>
        <row r="456">
          <cell r="B456">
            <v>450</v>
          </cell>
          <cell r="C456" t="str">
            <v>S_Nastech</v>
          </cell>
          <cell r="D456" t="str">
            <v>t</v>
          </cell>
          <cell r="E456">
            <v>1</v>
          </cell>
          <cell r="F456" t="str">
            <v>LS</v>
          </cell>
          <cell r="G456" t="str">
            <v>3S</v>
          </cell>
          <cell r="H456" t="str">
            <v>6L</v>
          </cell>
          <cell r="I456" t="str">
            <v>8350S0381</v>
          </cell>
          <cell r="J456" t="str">
            <v>COIL SPRING</v>
          </cell>
          <cell r="K456">
            <v>2.74</v>
          </cell>
        </row>
        <row r="457">
          <cell r="B457">
            <v>451</v>
          </cell>
          <cell r="C457" t="str">
            <v>S_Nastech</v>
          </cell>
          <cell r="D457" t="str">
            <v>t</v>
          </cell>
          <cell r="E457">
            <v>1</v>
          </cell>
          <cell r="F457" t="str">
            <v>TT</v>
          </cell>
          <cell r="G457" t="str">
            <v>6L</v>
          </cell>
          <cell r="H457" t="str">
            <v>5T</v>
          </cell>
          <cell r="I457" t="str">
            <v>8351S0112</v>
          </cell>
          <cell r="J457" t="str">
            <v>COIL SPRING : TENS.</v>
          </cell>
          <cell r="K457">
            <v>4.8</v>
          </cell>
        </row>
        <row r="458">
          <cell r="B458">
            <v>452</v>
          </cell>
          <cell r="C458" t="str">
            <v>S_Nastech</v>
          </cell>
          <cell r="D458" t="str">
            <v>t</v>
          </cell>
          <cell r="E458">
            <v>1</v>
          </cell>
          <cell r="F458" t="str">
            <v>SS</v>
          </cell>
          <cell r="G458" t="str">
            <v>2FFM-F2</v>
          </cell>
          <cell r="H458" t="str">
            <v>3S</v>
          </cell>
          <cell r="I458" t="str">
            <v>8359S0047</v>
          </cell>
          <cell r="J458" t="str">
            <v>SPRING</v>
          </cell>
          <cell r="K458">
            <v>0.39</v>
          </cell>
        </row>
        <row r="459">
          <cell r="B459">
            <v>453</v>
          </cell>
          <cell r="C459" t="str">
            <v>S_Nastech</v>
          </cell>
          <cell r="D459" t="str">
            <v>t</v>
          </cell>
          <cell r="E459">
            <v>1</v>
          </cell>
          <cell r="F459" t="str">
            <v>TT</v>
          </cell>
          <cell r="G459" t="str">
            <v>5T</v>
          </cell>
          <cell r="H459" t="str">
            <v>5TC</v>
          </cell>
          <cell r="I459" t="str">
            <v>8360S0012</v>
          </cell>
          <cell r="J459" t="str">
            <v>WIRE</v>
          </cell>
          <cell r="K459">
            <v>2.84</v>
          </cell>
        </row>
        <row r="460">
          <cell r="B460">
            <v>454</v>
          </cell>
          <cell r="C460" t="str">
            <v>S_Nastech</v>
          </cell>
          <cell r="D460" t="str">
            <v>t</v>
          </cell>
          <cell r="E460">
            <v>1</v>
          </cell>
          <cell r="F460" t="str">
            <v>TT</v>
          </cell>
          <cell r="G460" t="str">
            <v>5T</v>
          </cell>
          <cell r="H460" t="str">
            <v>5TC</v>
          </cell>
          <cell r="I460" t="str">
            <v>8367S0012</v>
          </cell>
          <cell r="J460" t="str">
            <v>WIRE</v>
          </cell>
          <cell r="K460">
            <v>2.84</v>
          </cell>
        </row>
        <row r="461">
          <cell r="B461">
            <v>455</v>
          </cell>
          <cell r="C461" t="str">
            <v>S_Sanitary</v>
          </cell>
          <cell r="D461" t="str">
            <v>t</v>
          </cell>
          <cell r="E461">
            <v>5</v>
          </cell>
          <cell r="F461" t="str">
            <v>SS</v>
          </cell>
          <cell r="G461" t="str">
            <v>1F-F1</v>
          </cell>
          <cell r="H461" t="str">
            <v>3S</v>
          </cell>
          <cell r="I461" t="str">
            <v>52001</v>
          </cell>
          <cell r="J461" t="str">
            <v>SPRING</v>
          </cell>
          <cell r="K461">
            <v>0.92</v>
          </cell>
        </row>
        <row r="462">
          <cell r="B462">
            <v>456</v>
          </cell>
          <cell r="C462" t="str">
            <v>S_Sanitary</v>
          </cell>
          <cell r="D462" t="str">
            <v>t</v>
          </cell>
          <cell r="E462">
            <v>5</v>
          </cell>
          <cell r="F462" t="str">
            <v>SS</v>
          </cell>
          <cell r="G462">
            <v>0</v>
          </cell>
          <cell r="H462" t="str">
            <v>3S</v>
          </cell>
          <cell r="I462" t="str">
            <v>52002</v>
          </cell>
          <cell r="J462" t="str">
            <v>SPRING</v>
          </cell>
          <cell r="K462">
            <v>1.26</v>
          </cell>
        </row>
        <row r="463">
          <cell r="B463">
            <v>457</v>
          </cell>
          <cell r="C463" t="str">
            <v>S_Sanitary</v>
          </cell>
          <cell r="D463" t="str">
            <v>t</v>
          </cell>
          <cell r="E463">
            <v>5</v>
          </cell>
          <cell r="F463" t="str">
            <v>SS</v>
          </cell>
          <cell r="H463" t="str">
            <v>3S</v>
          </cell>
          <cell r="I463" t="str">
            <v>52003</v>
          </cell>
          <cell r="J463" t="str">
            <v>SPRING</v>
          </cell>
          <cell r="K463">
            <v>0.46</v>
          </cell>
        </row>
        <row r="464">
          <cell r="B464">
            <v>458</v>
          </cell>
          <cell r="C464" t="str">
            <v>S_Sanitary</v>
          </cell>
          <cell r="D464" t="str">
            <v>t</v>
          </cell>
          <cell r="E464">
            <v>5</v>
          </cell>
          <cell r="F464" t="str">
            <v>SS</v>
          </cell>
          <cell r="G464" t="str">
            <v>6L</v>
          </cell>
          <cell r="H464" t="str">
            <v>3S</v>
          </cell>
          <cell r="I464" t="str">
            <v>52004</v>
          </cell>
          <cell r="J464" t="str">
            <v>SPRING</v>
          </cell>
          <cell r="K464">
            <v>1.1000000000000001</v>
          </cell>
        </row>
        <row r="465">
          <cell r="B465">
            <v>459</v>
          </cell>
          <cell r="C465" t="str">
            <v>S_Sanitary</v>
          </cell>
          <cell r="D465" t="str">
            <v>t</v>
          </cell>
          <cell r="E465">
            <v>5</v>
          </cell>
          <cell r="F465" t="str">
            <v>SS</v>
          </cell>
          <cell r="G465" t="str">
            <v>2F-F2</v>
          </cell>
          <cell r="H465" t="str">
            <v>4S</v>
          </cell>
          <cell r="I465" t="str">
            <v>52005</v>
          </cell>
          <cell r="J465" t="str">
            <v>SPRING</v>
          </cell>
          <cell r="K465">
            <v>0.56999999999999995</v>
          </cell>
        </row>
        <row r="466">
          <cell r="B466">
            <v>460</v>
          </cell>
          <cell r="C466" t="str">
            <v>S_Sanitary</v>
          </cell>
          <cell r="D466" t="str">
            <v>t</v>
          </cell>
          <cell r="E466">
            <v>5</v>
          </cell>
          <cell r="F466" t="str">
            <v>SS</v>
          </cell>
          <cell r="G466" t="str">
            <v>2F-F2</v>
          </cell>
          <cell r="H466" t="str">
            <v>3S</v>
          </cell>
          <cell r="I466" t="str">
            <v>52006</v>
          </cell>
          <cell r="J466" t="str">
            <v>SPRING</v>
          </cell>
          <cell r="K466">
            <v>2.02</v>
          </cell>
        </row>
        <row r="467">
          <cell r="B467">
            <v>461</v>
          </cell>
          <cell r="C467" t="str">
            <v>S_Sanitary</v>
          </cell>
          <cell r="D467" t="str">
            <v>t</v>
          </cell>
          <cell r="E467">
            <v>5</v>
          </cell>
          <cell r="F467" t="str">
            <v>LS</v>
          </cell>
          <cell r="G467" t="str">
            <v>2F-F2</v>
          </cell>
          <cell r="H467" t="str">
            <v>6L</v>
          </cell>
          <cell r="I467" t="str">
            <v>52007</v>
          </cell>
          <cell r="J467" t="str">
            <v>SPRING</v>
          </cell>
          <cell r="K467">
            <v>7.47</v>
          </cell>
        </row>
        <row r="468">
          <cell r="B468">
            <v>462</v>
          </cell>
          <cell r="C468" t="str">
            <v>S_Sanitary</v>
          </cell>
          <cell r="D468" t="str">
            <v>t</v>
          </cell>
          <cell r="E468">
            <v>5</v>
          </cell>
          <cell r="F468" t="str">
            <v>SS</v>
          </cell>
          <cell r="G468" t="str">
            <v>2F-F2</v>
          </cell>
          <cell r="H468" t="str">
            <v>4S</v>
          </cell>
          <cell r="I468" t="str">
            <v>52008</v>
          </cell>
          <cell r="J468" t="str">
            <v>SPRING</v>
          </cell>
          <cell r="K468">
            <v>0.25</v>
          </cell>
        </row>
        <row r="469">
          <cell r="B469">
            <v>463</v>
          </cell>
          <cell r="C469" t="str">
            <v>S_Sanitary</v>
          </cell>
          <cell r="D469" t="str">
            <v>t</v>
          </cell>
          <cell r="E469">
            <v>5</v>
          </cell>
          <cell r="F469" t="str">
            <v>SS</v>
          </cell>
          <cell r="G469" t="str">
            <v>2F-F2</v>
          </cell>
          <cell r="H469" t="str">
            <v>3ST</v>
          </cell>
          <cell r="I469" t="str">
            <v>52023</v>
          </cell>
          <cell r="J469" t="str">
            <v>SPRING</v>
          </cell>
          <cell r="K469">
            <v>1.45</v>
          </cell>
        </row>
        <row r="470">
          <cell r="B470">
            <v>464</v>
          </cell>
          <cell r="C470" t="str">
            <v>S_Showa</v>
          </cell>
          <cell r="D470" t="str">
            <v>w</v>
          </cell>
          <cell r="E470">
            <v>2</v>
          </cell>
          <cell r="F470" t="str">
            <v>LS</v>
          </cell>
          <cell r="G470" t="str">
            <v>2F-F2</v>
          </cell>
          <cell r="H470" t="str">
            <v>6L</v>
          </cell>
          <cell r="I470" t="str">
            <v>24009-385-00</v>
          </cell>
          <cell r="J470" t="str">
            <v>SPRING REBOUND</v>
          </cell>
          <cell r="K470">
            <v>1.54</v>
          </cell>
        </row>
        <row r="471">
          <cell r="B471">
            <v>465</v>
          </cell>
          <cell r="C471" t="str">
            <v>S_Showa</v>
          </cell>
          <cell r="D471" t="str">
            <v>w</v>
          </cell>
          <cell r="E471">
            <v>2</v>
          </cell>
          <cell r="F471" t="str">
            <v>LS</v>
          </cell>
          <cell r="G471" t="str">
            <v>2F-F2</v>
          </cell>
          <cell r="H471" t="str">
            <v>6L</v>
          </cell>
          <cell r="I471" t="str">
            <v>25009-385-00</v>
          </cell>
          <cell r="J471" t="str">
            <v>REBOUND SPRING</v>
          </cell>
          <cell r="K471">
            <v>1.93</v>
          </cell>
        </row>
        <row r="472">
          <cell r="B472">
            <v>466</v>
          </cell>
          <cell r="C472" t="str">
            <v>S_Showa</v>
          </cell>
          <cell r="D472" t="str">
            <v>w</v>
          </cell>
          <cell r="E472">
            <v>2</v>
          </cell>
          <cell r="F472" t="str">
            <v>LS</v>
          </cell>
          <cell r="G472" t="str">
            <v>2FFM-F2</v>
          </cell>
          <cell r="H472" t="str">
            <v>6L</v>
          </cell>
          <cell r="I472" t="str">
            <v>27009-385-00</v>
          </cell>
          <cell r="J472" t="str">
            <v>SPRING REBOUND</v>
          </cell>
          <cell r="K472">
            <v>2.31</v>
          </cell>
        </row>
        <row r="473">
          <cell r="B473">
            <v>467</v>
          </cell>
          <cell r="C473" t="str">
            <v>S_Showa</v>
          </cell>
          <cell r="D473" t="str">
            <v>w</v>
          </cell>
          <cell r="E473">
            <v>2</v>
          </cell>
          <cell r="F473" t="str">
            <v>SS</v>
          </cell>
          <cell r="G473" t="str">
            <v>6L</v>
          </cell>
          <cell r="H473" t="str">
            <v>3S</v>
          </cell>
          <cell r="I473" t="str">
            <v>30009-366-20</v>
          </cell>
          <cell r="J473" t="str">
            <v>STOPPER  RING</v>
          </cell>
          <cell r="K473">
            <v>1.8</v>
          </cell>
        </row>
        <row r="474">
          <cell r="B474">
            <v>468</v>
          </cell>
          <cell r="C474" t="str">
            <v>S_Showa</v>
          </cell>
          <cell r="D474" t="str">
            <v>w</v>
          </cell>
          <cell r="E474">
            <v>2</v>
          </cell>
          <cell r="F474" t="str">
            <v>FL</v>
          </cell>
          <cell r="G474" t="str">
            <v>6LSTOP</v>
          </cell>
          <cell r="H474" t="str">
            <v>1F-F1</v>
          </cell>
          <cell r="I474" t="str">
            <v>31009-365-01</v>
          </cell>
          <cell r="J474" t="str">
            <v>RING, OIL SEAL STOP</v>
          </cell>
          <cell r="K474">
            <v>1.87</v>
          </cell>
        </row>
        <row r="475">
          <cell r="B475">
            <v>469</v>
          </cell>
          <cell r="C475" t="str">
            <v>S_Showa</v>
          </cell>
          <cell r="D475" t="str">
            <v>w</v>
          </cell>
          <cell r="E475">
            <v>2</v>
          </cell>
          <cell r="F475" t="str">
            <v>SS</v>
          </cell>
          <cell r="G475" t="str">
            <v>6LSTOP</v>
          </cell>
          <cell r="H475" t="str">
            <v>3S</v>
          </cell>
          <cell r="I475" t="str">
            <v>72059-215-10</v>
          </cell>
          <cell r="J475" t="str">
            <v>VALVE SPRING</v>
          </cell>
          <cell r="K475">
            <v>0.46</v>
          </cell>
        </row>
        <row r="476">
          <cell r="B476">
            <v>470</v>
          </cell>
          <cell r="C476" t="str">
            <v>S_Showa</v>
          </cell>
          <cell r="D476" t="str">
            <v>w</v>
          </cell>
          <cell r="E476">
            <v>2</v>
          </cell>
          <cell r="F476" t="str">
            <v>SS</v>
          </cell>
          <cell r="G476" t="str">
            <v>2L</v>
          </cell>
          <cell r="H476" t="str">
            <v>3S</v>
          </cell>
          <cell r="I476" t="str">
            <v>72069-215-10</v>
          </cell>
          <cell r="J476" t="str">
            <v>VALVE SPRING</v>
          </cell>
          <cell r="K476">
            <v>0.4</v>
          </cell>
        </row>
        <row r="477">
          <cell r="B477">
            <v>471</v>
          </cell>
          <cell r="C477" t="str">
            <v>S_Showa</v>
          </cell>
          <cell r="D477" t="str">
            <v>w</v>
          </cell>
          <cell r="E477">
            <v>2</v>
          </cell>
          <cell r="F477" t="str">
            <v>SS</v>
          </cell>
          <cell r="G477" t="str">
            <v>3ST</v>
          </cell>
          <cell r="H477" t="str">
            <v>3S</v>
          </cell>
          <cell r="I477" t="str">
            <v>72089-215-30</v>
          </cell>
          <cell r="J477" t="str">
            <v>VALVE SPRING</v>
          </cell>
          <cell r="K477">
            <v>0.45</v>
          </cell>
        </row>
        <row r="478">
          <cell r="B478">
            <v>472</v>
          </cell>
          <cell r="C478" t="str">
            <v>S_Showa</v>
          </cell>
          <cell r="D478" t="str">
            <v>w</v>
          </cell>
          <cell r="E478">
            <v>2</v>
          </cell>
          <cell r="F478" t="str">
            <v>LS</v>
          </cell>
          <cell r="G478" t="str">
            <v>3ST</v>
          </cell>
          <cell r="H478" t="str">
            <v>6L</v>
          </cell>
          <cell r="I478" t="str">
            <v>HGN51-385-01</v>
          </cell>
          <cell r="J478" t="str">
            <v>SPRING, REBOUND</v>
          </cell>
          <cell r="K478">
            <v>1.5</v>
          </cell>
        </row>
        <row r="479">
          <cell r="B479">
            <v>473</v>
          </cell>
          <cell r="C479" t="str">
            <v>S_Showa</v>
          </cell>
          <cell r="D479" t="str">
            <v>w</v>
          </cell>
          <cell r="E479">
            <v>2</v>
          </cell>
          <cell r="F479" t="str">
            <v>SS</v>
          </cell>
          <cell r="G479" t="str">
            <v>3ST</v>
          </cell>
          <cell r="H479" t="str">
            <v>3S</v>
          </cell>
          <cell r="I479" t="str">
            <v>HSB22-366-00-MA</v>
          </cell>
          <cell r="J479" t="str">
            <v>RING  STOPPER</v>
          </cell>
          <cell r="K479">
            <v>0.6</v>
          </cell>
        </row>
        <row r="480">
          <cell r="B480">
            <v>474</v>
          </cell>
          <cell r="C480" t="str">
            <v>S_Showa</v>
          </cell>
          <cell r="D480" t="str">
            <v>w</v>
          </cell>
          <cell r="E480">
            <v>2</v>
          </cell>
          <cell r="F480" t="str">
            <v>LS</v>
          </cell>
          <cell r="G480" t="str">
            <v>3ST</v>
          </cell>
          <cell r="H480" t="str">
            <v>6L</v>
          </cell>
          <cell r="I480" t="str">
            <v>K1271-380-00</v>
          </cell>
          <cell r="J480" t="str">
            <v>SPRING</v>
          </cell>
          <cell r="K480">
            <v>21.95</v>
          </cell>
        </row>
        <row r="481">
          <cell r="B481">
            <v>475</v>
          </cell>
          <cell r="C481" t="str">
            <v>S_Showa</v>
          </cell>
          <cell r="D481" t="str">
            <v>w</v>
          </cell>
          <cell r="E481">
            <v>2</v>
          </cell>
          <cell r="F481" t="str">
            <v>LS</v>
          </cell>
          <cell r="G481" t="str">
            <v>6LSTOP</v>
          </cell>
          <cell r="H481" t="str">
            <v>6LSTOP</v>
          </cell>
          <cell r="I481" t="str">
            <v>K1342-380-00</v>
          </cell>
          <cell r="J481" t="str">
            <v>SPRING 92144-1661</v>
          </cell>
          <cell r="K481">
            <v>50</v>
          </cell>
        </row>
        <row r="482">
          <cell r="B482">
            <v>476</v>
          </cell>
          <cell r="C482" t="str">
            <v>S_Showa</v>
          </cell>
          <cell r="D482" t="str">
            <v>w</v>
          </cell>
          <cell r="E482">
            <v>2</v>
          </cell>
          <cell r="F482" t="str">
            <v>LS</v>
          </cell>
          <cell r="G482" t="str">
            <v>3S</v>
          </cell>
          <cell r="H482" t="str">
            <v>6LSTOP</v>
          </cell>
          <cell r="I482" t="str">
            <v>K1371-380-9A</v>
          </cell>
          <cell r="J482" t="str">
            <v>SPRING,FR FORK</v>
          </cell>
          <cell r="K482">
            <v>19.95</v>
          </cell>
        </row>
        <row r="483">
          <cell r="B483">
            <v>477</v>
          </cell>
          <cell r="C483" t="str">
            <v>S_Showa</v>
          </cell>
          <cell r="D483" t="str">
            <v>w</v>
          </cell>
          <cell r="E483">
            <v>2</v>
          </cell>
          <cell r="F483" t="str">
            <v>LS</v>
          </cell>
          <cell r="H483" t="str">
            <v>6LSTOP</v>
          </cell>
          <cell r="I483" t="str">
            <v>K1401-380-0B</v>
          </cell>
          <cell r="J483" t="str">
            <v>SPRING</v>
          </cell>
          <cell r="K483">
            <v>7.9</v>
          </cell>
        </row>
        <row r="484">
          <cell r="B484">
            <v>478</v>
          </cell>
          <cell r="C484" t="str">
            <v>S_Showa</v>
          </cell>
          <cell r="D484" t="str">
            <v>w</v>
          </cell>
          <cell r="E484">
            <v>2</v>
          </cell>
          <cell r="F484" t="str">
            <v>LS</v>
          </cell>
          <cell r="G484" t="str">
            <v>4S</v>
          </cell>
          <cell r="H484" t="str">
            <v>6LSTOP</v>
          </cell>
          <cell r="I484" t="str">
            <v>K1401-381-0B</v>
          </cell>
          <cell r="J484" t="str">
            <v>SPRING B</v>
          </cell>
          <cell r="K484">
            <v>6.1</v>
          </cell>
        </row>
        <row r="485">
          <cell r="B485">
            <v>479</v>
          </cell>
          <cell r="C485" t="str">
            <v>S_Showa</v>
          </cell>
          <cell r="D485" t="str">
            <v>w</v>
          </cell>
          <cell r="E485">
            <v>2</v>
          </cell>
          <cell r="F485" t="str">
            <v>LS</v>
          </cell>
          <cell r="G485" t="str">
            <v>5ST-1</v>
          </cell>
          <cell r="H485" t="str">
            <v>6LSTOP</v>
          </cell>
          <cell r="I485" t="str">
            <v>K1472-380-0B</v>
          </cell>
          <cell r="J485" t="str">
            <v>SPRING</v>
          </cell>
          <cell r="K485">
            <v>149</v>
          </cell>
        </row>
        <row r="486">
          <cell r="B486">
            <v>480</v>
          </cell>
          <cell r="C486" t="str">
            <v>S_Showa</v>
          </cell>
          <cell r="D486" t="str">
            <v>w</v>
          </cell>
          <cell r="E486">
            <v>2</v>
          </cell>
          <cell r="F486" t="str">
            <v>LS</v>
          </cell>
          <cell r="G486" t="str">
            <v>7SUB-TNC</v>
          </cell>
          <cell r="H486" t="str">
            <v>6L</v>
          </cell>
          <cell r="I486" t="str">
            <v>S3142-380-OC</v>
          </cell>
          <cell r="J486" t="str">
            <v>SPRING,RR CUSH</v>
          </cell>
          <cell r="K486">
            <v>92</v>
          </cell>
        </row>
        <row r="487">
          <cell r="B487">
            <v>481</v>
          </cell>
          <cell r="C487" t="str">
            <v>S_Tennex</v>
          </cell>
          <cell r="D487" t="str">
            <v>n</v>
          </cell>
          <cell r="E487">
            <v>1</v>
          </cell>
          <cell r="F487" t="str">
            <v>LS</v>
          </cell>
          <cell r="G487" t="str">
            <v>7SUB-TNC</v>
          </cell>
          <cell r="H487" t="str">
            <v>6L</v>
          </cell>
          <cell r="I487" t="str">
            <v>23315-011-7275D</v>
          </cell>
          <cell r="J487" t="str">
            <v>SET SPRING</v>
          </cell>
          <cell r="K487">
            <v>1.59</v>
          </cell>
        </row>
        <row r="488">
          <cell r="B488">
            <v>482</v>
          </cell>
          <cell r="C488" t="str">
            <v>S_Tennex</v>
          </cell>
          <cell r="D488" t="str">
            <v>n</v>
          </cell>
          <cell r="E488">
            <v>1</v>
          </cell>
          <cell r="F488" t="str">
            <v>LS</v>
          </cell>
          <cell r="G488" t="str">
            <v>5T</v>
          </cell>
          <cell r="H488" t="str">
            <v>6L</v>
          </cell>
          <cell r="I488" t="str">
            <v>25932-701-7252D</v>
          </cell>
          <cell r="J488" t="str">
            <v>VALVE SPRING</v>
          </cell>
          <cell r="K488">
            <v>4.03</v>
          </cell>
        </row>
        <row r="489">
          <cell r="B489">
            <v>483</v>
          </cell>
          <cell r="C489" t="str">
            <v>S_Tennex</v>
          </cell>
          <cell r="D489" t="str">
            <v>n</v>
          </cell>
          <cell r="E489">
            <v>1</v>
          </cell>
          <cell r="F489" t="str">
            <v>SS</v>
          </cell>
          <cell r="G489" t="str">
            <v>5T</v>
          </cell>
          <cell r="H489" t="str">
            <v>3S</v>
          </cell>
          <cell r="I489" t="str">
            <v>35022-103-7240D</v>
          </cell>
          <cell r="J489" t="str">
            <v>VALVE SPRING</v>
          </cell>
          <cell r="K489">
            <v>3.31</v>
          </cell>
        </row>
        <row r="490">
          <cell r="B490">
            <v>484</v>
          </cell>
          <cell r="C490" t="str">
            <v>S_Tennex</v>
          </cell>
          <cell r="D490" t="str">
            <v>n</v>
          </cell>
          <cell r="E490">
            <v>1</v>
          </cell>
          <cell r="F490" t="str">
            <v>LS</v>
          </cell>
          <cell r="G490" t="str">
            <v>3S</v>
          </cell>
          <cell r="H490" t="str">
            <v>6L</v>
          </cell>
          <cell r="I490" t="str">
            <v>35022-112-7250D</v>
          </cell>
          <cell r="J490" t="str">
            <v>SPRING FOR R.V</v>
          </cell>
          <cell r="K490">
            <v>4.09</v>
          </cell>
        </row>
        <row r="491">
          <cell r="B491">
            <v>485</v>
          </cell>
          <cell r="C491" t="str">
            <v>S_Tennex</v>
          </cell>
          <cell r="D491" t="str">
            <v>n</v>
          </cell>
          <cell r="E491">
            <v>1</v>
          </cell>
          <cell r="F491" t="str">
            <v>SS</v>
          </cell>
          <cell r="G491" t="str">
            <v>3S</v>
          </cell>
          <cell r="H491" t="str">
            <v>3S</v>
          </cell>
          <cell r="I491" t="str">
            <v>39411-011-7140D</v>
          </cell>
          <cell r="J491" t="str">
            <v>VALVE SPRING</v>
          </cell>
          <cell r="K491">
            <v>3.24</v>
          </cell>
        </row>
        <row r="492">
          <cell r="B492">
            <v>486</v>
          </cell>
          <cell r="C492" t="str">
            <v>S_Tennex</v>
          </cell>
          <cell r="D492" t="str">
            <v>n</v>
          </cell>
          <cell r="E492">
            <v>1</v>
          </cell>
          <cell r="F492" t="str">
            <v>LS</v>
          </cell>
          <cell r="G492" t="str">
            <v>3S</v>
          </cell>
          <cell r="H492" t="str">
            <v>6L</v>
          </cell>
          <cell r="I492" t="str">
            <v>62541-181-7270D</v>
          </cell>
          <cell r="J492" t="str">
            <v>SET SPRING</v>
          </cell>
          <cell r="K492">
            <v>2.0299999999999998</v>
          </cell>
        </row>
        <row r="493">
          <cell r="B493">
            <v>487</v>
          </cell>
          <cell r="C493" t="str">
            <v>S_Tennex</v>
          </cell>
          <cell r="D493" t="str">
            <v>n</v>
          </cell>
          <cell r="E493">
            <v>1</v>
          </cell>
          <cell r="F493" t="str">
            <v>FS</v>
          </cell>
          <cell r="G493" t="str">
            <v>3S</v>
          </cell>
          <cell r="H493" t="str">
            <v>2F-F2</v>
          </cell>
          <cell r="I493" t="str">
            <v>62541-181-7281D</v>
          </cell>
          <cell r="J493" t="str">
            <v>SET SPRING FCR</v>
          </cell>
          <cell r="K493">
            <v>3.62</v>
          </cell>
        </row>
        <row r="494">
          <cell r="B494">
            <v>488</v>
          </cell>
          <cell r="C494" t="str">
            <v>S_Tennex</v>
          </cell>
          <cell r="D494" t="str">
            <v>n</v>
          </cell>
          <cell r="E494">
            <v>1</v>
          </cell>
          <cell r="F494" t="str">
            <v>SS</v>
          </cell>
          <cell r="G494" t="str">
            <v>3S</v>
          </cell>
          <cell r="H494" t="str">
            <v>3S</v>
          </cell>
          <cell r="I494" t="str">
            <v>62641-011-7240D</v>
          </cell>
          <cell r="J494" t="str">
            <v>VALVE SPRING</v>
          </cell>
          <cell r="K494">
            <v>1.82</v>
          </cell>
        </row>
        <row r="495">
          <cell r="B495">
            <v>489</v>
          </cell>
          <cell r="C495" t="str">
            <v>S_Tennex</v>
          </cell>
          <cell r="D495" t="str">
            <v>n</v>
          </cell>
          <cell r="E495">
            <v>1</v>
          </cell>
          <cell r="F495" t="str">
            <v>LS</v>
          </cell>
          <cell r="G495" t="str">
            <v>3S</v>
          </cell>
          <cell r="H495" t="str">
            <v>6L</v>
          </cell>
          <cell r="I495" t="str">
            <v>82301-011-7271D</v>
          </cell>
          <cell r="J495" t="str">
            <v>SET SPRING</v>
          </cell>
          <cell r="K495">
            <v>2.12</v>
          </cell>
        </row>
        <row r="496">
          <cell r="B496">
            <v>490</v>
          </cell>
          <cell r="C496" t="str">
            <v>S_Tennex</v>
          </cell>
          <cell r="D496" t="str">
            <v>n</v>
          </cell>
          <cell r="E496">
            <v>1</v>
          </cell>
          <cell r="F496" t="str">
            <v>SS</v>
          </cell>
          <cell r="G496" t="str">
            <v>4ST</v>
          </cell>
          <cell r="H496" t="str">
            <v>3S</v>
          </cell>
          <cell r="I496" t="str">
            <v>92318-011-7241D</v>
          </cell>
          <cell r="J496" t="str">
            <v>VALVE SPRING</v>
          </cell>
          <cell r="K496">
            <v>2.69</v>
          </cell>
        </row>
        <row r="497">
          <cell r="B497">
            <v>491</v>
          </cell>
          <cell r="C497" t="str">
            <v>S_Tennex</v>
          </cell>
          <cell r="D497" t="str">
            <v>n</v>
          </cell>
          <cell r="E497">
            <v>1</v>
          </cell>
          <cell r="F497" t="str">
            <v>SS</v>
          </cell>
          <cell r="G497" t="str">
            <v>3ST</v>
          </cell>
          <cell r="H497" t="str">
            <v>3S</v>
          </cell>
          <cell r="I497" t="str">
            <v>93380-011-7411D</v>
          </cell>
          <cell r="J497" t="str">
            <v>SPRING</v>
          </cell>
          <cell r="K497">
            <v>1.55</v>
          </cell>
        </row>
        <row r="498">
          <cell r="B498">
            <v>492</v>
          </cell>
          <cell r="C498" t="str">
            <v>S_Tennex</v>
          </cell>
          <cell r="D498" t="str">
            <v>n</v>
          </cell>
          <cell r="E498">
            <v>1</v>
          </cell>
          <cell r="F498" t="str">
            <v>SS</v>
          </cell>
          <cell r="G498" t="str">
            <v>4S</v>
          </cell>
          <cell r="H498" t="str">
            <v>3S</v>
          </cell>
          <cell r="I498" t="str">
            <v>F1127-011-7410D</v>
          </cell>
          <cell r="J498" t="str">
            <v>SPRING</v>
          </cell>
          <cell r="K498">
            <v>9.52</v>
          </cell>
        </row>
        <row r="499">
          <cell r="B499">
            <v>493</v>
          </cell>
          <cell r="C499" t="str">
            <v>S_Tennex</v>
          </cell>
          <cell r="D499" t="str">
            <v>n</v>
          </cell>
          <cell r="E499">
            <v>1</v>
          </cell>
          <cell r="F499" t="str">
            <v>SS</v>
          </cell>
          <cell r="G499" t="str">
            <v>3S</v>
          </cell>
          <cell r="H499" t="str">
            <v>3S</v>
          </cell>
          <cell r="I499" t="str">
            <v>H1099-011-7241D</v>
          </cell>
          <cell r="J499" t="str">
            <v>VALVE SPRING</v>
          </cell>
          <cell r="K499">
            <v>3.04</v>
          </cell>
        </row>
        <row r="500">
          <cell r="B500">
            <v>494</v>
          </cell>
          <cell r="C500" t="str">
            <v>S_Tennex</v>
          </cell>
          <cell r="D500" t="str">
            <v>n</v>
          </cell>
          <cell r="E500">
            <v>1</v>
          </cell>
          <cell r="F500" t="str">
            <v>SS</v>
          </cell>
          <cell r="G500" t="str">
            <v>4S</v>
          </cell>
          <cell r="H500" t="str">
            <v>3S</v>
          </cell>
          <cell r="I500" t="str">
            <v>H1099-011-7251D</v>
          </cell>
          <cell r="J500" t="str">
            <v>VALVE SPRING</v>
          </cell>
          <cell r="K500">
            <v>1.76</v>
          </cell>
        </row>
        <row r="501">
          <cell r="B501">
            <v>495</v>
          </cell>
          <cell r="C501" t="str">
            <v>S_Tennex</v>
          </cell>
          <cell r="D501" t="str">
            <v>n</v>
          </cell>
          <cell r="E501">
            <v>1</v>
          </cell>
          <cell r="F501" t="str">
            <v>FL</v>
          </cell>
          <cell r="G501" t="str">
            <v>5T</v>
          </cell>
          <cell r="H501">
            <v>0</v>
          </cell>
          <cell r="I501" t="str">
            <v>S3120-013-4</v>
          </cell>
          <cell r="J501" t="str">
            <v>CLIP</v>
          </cell>
          <cell r="K501">
            <v>16.57</v>
          </cell>
        </row>
        <row r="502">
          <cell r="B502">
            <v>496</v>
          </cell>
          <cell r="C502" t="str">
            <v>S_Toyota</v>
          </cell>
          <cell r="D502" t="str">
            <v>p</v>
          </cell>
          <cell r="E502">
            <v>1</v>
          </cell>
          <cell r="F502" t="str">
            <v>LS</v>
          </cell>
          <cell r="H502" t="str">
            <v>6L-VALVE</v>
          </cell>
          <cell r="I502" t="str">
            <v>90080-50040</v>
          </cell>
          <cell r="J502" t="str">
            <v>SPRING VALVE</v>
          </cell>
          <cell r="K502">
            <v>19.28</v>
          </cell>
        </row>
        <row r="503">
          <cell r="B503">
            <v>497</v>
          </cell>
          <cell r="C503" t="str">
            <v>S_Yamato</v>
          </cell>
          <cell r="D503" t="str">
            <v>g</v>
          </cell>
          <cell r="E503">
            <v>4</v>
          </cell>
          <cell r="F503" t="str">
            <v>FL</v>
          </cell>
          <cell r="G503" t="str">
            <v>5T</v>
          </cell>
          <cell r="H503" t="str">
            <v>1F-F1</v>
          </cell>
          <cell r="I503" t="str">
            <v>FB2-5417-00T</v>
          </cell>
          <cell r="J503" t="str">
            <v>SIDE RETAINING SPRING S</v>
          </cell>
          <cell r="K503">
            <v>2.2000000000000002</v>
          </cell>
        </row>
        <row r="504">
          <cell r="B504">
            <v>498</v>
          </cell>
          <cell r="C504" t="str">
            <v>S_Yamato</v>
          </cell>
          <cell r="D504" t="str">
            <v>g</v>
          </cell>
          <cell r="E504">
            <v>4</v>
          </cell>
          <cell r="F504" t="str">
            <v>FL</v>
          </cell>
          <cell r="G504" t="str">
            <v>3S</v>
          </cell>
          <cell r="H504" t="str">
            <v>1F-F1</v>
          </cell>
          <cell r="I504" t="str">
            <v>FB4-1092-00T</v>
          </cell>
          <cell r="J504" t="str">
            <v>SIDE RETAING SPRING</v>
          </cell>
          <cell r="K504">
            <v>2.8</v>
          </cell>
        </row>
        <row r="505">
          <cell r="B505">
            <v>499</v>
          </cell>
          <cell r="C505" t="str">
            <v>S_Yamato</v>
          </cell>
          <cell r="D505" t="str">
            <v>g</v>
          </cell>
          <cell r="E505">
            <v>4</v>
          </cell>
          <cell r="F505" t="str">
            <v>FM</v>
          </cell>
          <cell r="G505" t="str">
            <v>4S</v>
          </cell>
          <cell r="H505" t="str">
            <v>2FFM-F2</v>
          </cell>
          <cell r="I505" t="str">
            <v>FB5-0165-00T</v>
          </cell>
          <cell r="J505" t="str">
            <v>SPRING POSITION</v>
          </cell>
          <cell r="K505">
            <v>0.75</v>
          </cell>
        </row>
        <row r="506">
          <cell r="B506">
            <v>500</v>
          </cell>
          <cell r="C506" t="str">
            <v>Sanden</v>
          </cell>
          <cell r="D506" t="str">
            <v>g</v>
          </cell>
          <cell r="E506">
            <v>1</v>
          </cell>
          <cell r="F506" t="str">
            <v>LS</v>
          </cell>
          <cell r="G506" t="str">
            <v>3S</v>
          </cell>
          <cell r="H506" t="str">
            <v>6L</v>
          </cell>
          <cell r="I506" t="str">
            <v>7300-0330B</v>
          </cell>
          <cell r="J506" t="str">
            <v>SPRING</v>
          </cell>
          <cell r="K506">
            <v>4.8499999999999996</v>
          </cell>
        </row>
        <row r="507">
          <cell r="B507">
            <v>501</v>
          </cell>
          <cell r="C507" t="str">
            <v>Sanyo</v>
          </cell>
          <cell r="D507" t="str">
            <v>w</v>
          </cell>
          <cell r="E507">
            <v>3</v>
          </cell>
          <cell r="F507" t="str">
            <v>SS</v>
          </cell>
          <cell r="G507" t="str">
            <v>6L</v>
          </cell>
          <cell r="H507" t="str">
            <v>3S</v>
          </cell>
          <cell r="I507" t="str">
            <v>3114990004</v>
          </cell>
          <cell r="J507" t="str">
            <v>SPRING B</v>
          </cell>
          <cell r="K507">
            <v>2.5</v>
          </cell>
        </row>
        <row r="508">
          <cell r="B508">
            <v>502</v>
          </cell>
          <cell r="C508" t="str">
            <v>Sanyo</v>
          </cell>
          <cell r="D508" t="str">
            <v>w</v>
          </cell>
          <cell r="E508">
            <v>3</v>
          </cell>
          <cell r="F508" t="str">
            <v>SS</v>
          </cell>
          <cell r="G508" t="str">
            <v>4S</v>
          </cell>
          <cell r="H508" t="str">
            <v>4S</v>
          </cell>
          <cell r="I508" t="str">
            <v>807-2-7670-522-00</v>
          </cell>
          <cell r="J508" t="str">
            <v>DAMPING STRAP C-BZ</v>
          </cell>
          <cell r="K508">
            <v>1.58</v>
          </cell>
        </row>
        <row r="509">
          <cell r="B509">
            <v>503</v>
          </cell>
          <cell r="C509" t="str">
            <v>Sharp</v>
          </cell>
          <cell r="D509" t="str">
            <v>w</v>
          </cell>
          <cell r="E509">
            <v>3</v>
          </cell>
          <cell r="F509" t="str">
            <v>FM</v>
          </cell>
          <cell r="G509" t="str">
            <v>4S</v>
          </cell>
          <cell r="H509" t="str">
            <v>2FFM-F2</v>
          </cell>
          <cell r="I509" t="str">
            <v>LSPR-A006JBEOE</v>
          </cell>
          <cell r="J509" t="str">
            <v>SHEET SPRING</v>
          </cell>
          <cell r="K509">
            <v>0.92</v>
          </cell>
        </row>
        <row r="510">
          <cell r="B510">
            <v>504</v>
          </cell>
          <cell r="C510" t="str">
            <v>Sharp</v>
          </cell>
          <cell r="D510" t="str">
            <v>w</v>
          </cell>
          <cell r="E510">
            <v>3</v>
          </cell>
          <cell r="F510" t="str">
            <v>FM</v>
          </cell>
          <cell r="G510" t="str">
            <v>4S</v>
          </cell>
          <cell r="H510" t="str">
            <v>2FFM-F2</v>
          </cell>
          <cell r="I510" t="str">
            <v>LSPR-A007JBEOE</v>
          </cell>
          <cell r="J510" t="str">
            <v>SHEET SPRING</v>
          </cell>
          <cell r="K510">
            <v>1.4</v>
          </cell>
        </row>
        <row r="511">
          <cell r="B511">
            <v>505</v>
          </cell>
          <cell r="C511" t="str">
            <v>Sharp</v>
          </cell>
          <cell r="D511" t="str">
            <v>w</v>
          </cell>
          <cell r="E511">
            <v>3</v>
          </cell>
          <cell r="F511" t="str">
            <v>FM</v>
          </cell>
          <cell r="G511" t="str">
            <v>3S</v>
          </cell>
          <cell r="H511" t="str">
            <v>2FFM-F2</v>
          </cell>
          <cell r="I511" t="str">
            <v>LSPR-A011JBEO</v>
          </cell>
          <cell r="J511" t="str">
            <v>SHEET SPRING</v>
          </cell>
          <cell r="K511">
            <v>2.4</v>
          </cell>
        </row>
        <row r="512">
          <cell r="B512">
            <v>506</v>
          </cell>
          <cell r="C512" t="str">
            <v>Srithai</v>
          </cell>
          <cell r="D512" t="str">
            <v>w</v>
          </cell>
          <cell r="E512">
            <v>1</v>
          </cell>
          <cell r="F512" t="str">
            <v>TT</v>
          </cell>
          <cell r="H512" t="str">
            <v>5T</v>
          </cell>
          <cell r="I512" t="str">
            <v>90409-LR000</v>
          </cell>
          <cell r="J512" t="str">
            <v>SPRING LOCK RH</v>
          </cell>
          <cell r="K512">
            <v>6</v>
          </cell>
        </row>
        <row r="513">
          <cell r="B513">
            <v>507</v>
          </cell>
          <cell r="C513" t="str">
            <v>Srithai</v>
          </cell>
          <cell r="D513" t="str">
            <v>w</v>
          </cell>
          <cell r="E513">
            <v>1</v>
          </cell>
          <cell r="F513" t="str">
            <v>TT</v>
          </cell>
          <cell r="H513" t="str">
            <v>5T</v>
          </cell>
          <cell r="I513" t="str">
            <v>90509-LR000</v>
          </cell>
          <cell r="J513" t="str">
            <v>SPRING LOCK LH</v>
          </cell>
          <cell r="K513">
            <v>6</v>
          </cell>
        </row>
        <row r="514">
          <cell r="B514">
            <v>508</v>
          </cell>
          <cell r="C514" t="str">
            <v>SW &amp; Sons</v>
          </cell>
          <cell r="D514" t="str">
            <v>t</v>
          </cell>
          <cell r="E514">
            <v>1</v>
          </cell>
          <cell r="F514" t="str">
            <v>SS</v>
          </cell>
          <cell r="H514" t="str">
            <v>4S</v>
          </cell>
          <cell r="I514" t="str">
            <v>MD050253</v>
          </cell>
          <cell r="J514" t="str">
            <v>SPRING</v>
          </cell>
          <cell r="K514">
            <v>0.65</v>
          </cell>
        </row>
        <row r="515">
          <cell r="B515">
            <v>509</v>
          </cell>
          <cell r="C515" t="str">
            <v>T_Arai</v>
          </cell>
          <cell r="D515" t="str">
            <v>n</v>
          </cell>
          <cell r="E515">
            <v>2</v>
          </cell>
          <cell r="F515" t="str">
            <v>RV</v>
          </cell>
          <cell r="H515" t="str">
            <v>2FL-F3</v>
          </cell>
          <cell r="I515" t="str">
            <v>2G-002Y1</v>
          </cell>
          <cell r="J515" t="str">
            <v>KBA REED VALVE REED</v>
          </cell>
          <cell r="K515">
            <v>9.15</v>
          </cell>
        </row>
        <row r="516">
          <cell r="B516">
            <v>510</v>
          </cell>
          <cell r="C516" t="str">
            <v>T_Arai</v>
          </cell>
          <cell r="D516" t="str">
            <v>n</v>
          </cell>
          <cell r="E516">
            <v>2</v>
          </cell>
          <cell r="F516" t="str">
            <v>RV</v>
          </cell>
          <cell r="H516" t="str">
            <v>2FL-F3</v>
          </cell>
          <cell r="I516" t="str">
            <v>2G-005Y1</v>
          </cell>
          <cell r="J516" t="str">
            <v>REED  VALVE</v>
          </cell>
          <cell r="K516">
            <v>6.52</v>
          </cell>
        </row>
        <row r="517">
          <cell r="B517">
            <v>511</v>
          </cell>
          <cell r="C517" t="str">
            <v>T_Arai</v>
          </cell>
          <cell r="D517" t="str">
            <v>n</v>
          </cell>
          <cell r="E517">
            <v>2</v>
          </cell>
          <cell r="F517" t="str">
            <v>RV</v>
          </cell>
          <cell r="G517" t="str">
            <v>4S</v>
          </cell>
          <cell r="H517" t="str">
            <v>2FL-F3</v>
          </cell>
          <cell r="I517" t="str">
            <v>2G-015Y1</v>
          </cell>
          <cell r="J517" t="str">
            <v>3NA REED VALVE REED</v>
          </cell>
          <cell r="K517">
            <v>10.91</v>
          </cell>
        </row>
        <row r="518">
          <cell r="B518">
            <v>512</v>
          </cell>
          <cell r="C518" t="str">
            <v>T_Arai</v>
          </cell>
          <cell r="D518" t="str">
            <v>n</v>
          </cell>
          <cell r="E518">
            <v>2</v>
          </cell>
          <cell r="F518" t="str">
            <v>RV</v>
          </cell>
          <cell r="G518" t="str">
            <v>4S</v>
          </cell>
          <cell r="H518" t="str">
            <v>2FL-F3</v>
          </cell>
          <cell r="I518" t="str">
            <v>2G-056Y1</v>
          </cell>
          <cell r="J518" t="str">
            <v>KETH REED VALVE REED</v>
          </cell>
          <cell r="K518">
            <v>11.3</v>
          </cell>
        </row>
        <row r="519">
          <cell r="B519">
            <v>513</v>
          </cell>
          <cell r="C519" t="str">
            <v>T_Arai</v>
          </cell>
          <cell r="D519" t="str">
            <v>n</v>
          </cell>
          <cell r="E519">
            <v>2</v>
          </cell>
          <cell r="F519" t="str">
            <v>RV</v>
          </cell>
          <cell r="H519" t="str">
            <v>2FL-F3</v>
          </cell>
          <cell r="I519" t="str">
            <v>2G-071Y1</v>
          </cell>
          <cell r="J519" t="str">
            <v>KGCA-1 RV REED</v>
          </cell>
          <cell r="K519">
            <v>18</v>
          </cell>
        </row>
        <row r="520">
          <cell r="B520">
            <v>514</v>
          </cell>
          <cell r="C520" t="str">
            <v>T_Arai</v>
          </cell>
          <cell r="D520" t="str">
            <v>n</v>
          </cell>
          <cell r="E520">
            <v>2</v>
          </cell>
          <cell r="F520" t="str">
            <v>RV</v>
          </cell>
          <cell r="G520" t="str">
            <v>5T</v>
          </cell>
          <cell r="H520" t="str">
            <v>2FL-F3</v>
          </cell>
          <cell r="I520" t="str">
            <v>2G-074Y1</v>
          </cell>
          <cell r="J520" t="str">
            <v>MBWA RV REED</v>
          </cell>
          <cell r="K520">
            <v>5.4</v>
          </cell>
        </row>
        <row r="521">
          <cell r="B521">
            <v>515</v>
          </cell>
          <cell r="C521" t="str">
            <v>T_Arai</v>
          </cell>
          <cell r="D521" t="str">
            <v>n</v>
          </cell>
          <cell r="E521">
            <v>2</v>
          </cell>
          <cell r="F521" t="str">
            <v>RV</v>
          </cell>
          <cell r="G521" t="str">
            <v>5T</v>
          </cell>
          <cell r="H521">
            <v>0</v>
          </cell>
          <cell r="I521" t="str">
            <v>2G-079Y1</v>
          </cell>
          <cell r="J521" t="e">
            <v>#N/A</v>
          </cell>
          <cell r="K521">
            <v>16</v>
          </cell>
        </row>
        <row r="522">
          <cell r="B522">
            <v>516</v>
          </cell>
          <cell r="C522" t="str">
            <v>T_Arai</v>
          </cell>
          <cell r="D522" t="str">
            <v>n</v>
          </cell>
          <cell r="E522">
            <v>2</v>
          </cell>
          <cell r="F522" t="str">
            <v>SS</v>
          </cell>
          <cell r="G522" t="str">
            <v>3S</v>
          </cell>
          <cell r="H522" t="str">
            <v>4S</v>
          </cell>
          <cell r="I522" t="str">
            <v>2V-002-2</v>
          </cell>
          <cell r="J522" t="str">
            <v>RING</v>
          </cell>
          <cell r="K522">
            <v>0.35</v>
          </cell>
        </row>
        <row r="523">
          <cell r="B523">
            <v>517</v>
          </cell>
          <cell r="C523" t="str">
            <v>T_Arrow</v>
          </cell>
          <cell r="D523" t="str">
            <v>w</v>
          </cell>
          <cell r="E523">
            <v>1</v>
          </cell>
          <cell r="F523" t="str">
            <v>SS</v>
          </cell>
          <cell r="G523" t="str">
            <v>3S</v>
          </cell>
          <cell r="H523" t="str">
            <v>3S</v>
          </cell>
          <cell r="I523" t="str">
            <v>7W46000-010</v>
          </cell>
          <cell r="J523" t="str">
            <v>TURN SPRING</v>
          </cell>
          <cell r="K523">
            <v>0.73</v>
          </cell>
        </row>
        <row r="524">
          <cell r="B524">
            <v>518</v>
          </cell>
          <cell r="C524" t="str">
            <v>T_Arrow</v>
          </cell>
          <cell r="D524" t="str">
            <v>w</v>
          </cell>
          <cell r="E524">
            <v>1</v>
          </cell>
          <cell r="F524" t="str">
            <v>SS</v>
          </cell>
          <cell r="G524" t="str">
            <v>5TC</v>
          </cell>
          <cell r="H524" t="str">
            <v>3S</v>
          </cell>
          <cell r="I524" t="str">
            <v>7W46000-030</v>
          </cell>
          <cell r="J524" t="str">
            <v>WIPER SPRING</v>
          </cell>
          <cell r="K524">
            <v>0.37</v>
          </cell>
        </row>
        <row r="525">
          <cell r="B525">
            <v>519</v>
          </cell>
          <cell r="C525" t="str">
            <v>T_Arrow</v>
          </cell>
          <cell r="D525" t="str">
            <v>w</v>
          </cell>
          <cell r="E525">
            <v>1</v>
          </cell>
          <cell r="F525" t="str">
            <v>SS</v>
          </cell>
          <cell r="G525" t="str">
            <v>3S</v>
          </cell>
          <cell r="H525" t="str">
            <v>3S</v>
          </cell>
          <cell r="I525" t="str">
            <v>7W46000-050</v>
          </cell>
          <cell r="J525" t="str">
            <v>SPRING</v>
          </cell>
          <cell r="K525">
            <v>1.2</v>
          </cell>
        </row>
        <row r="526">
          <cell r="B526">
            <v>520</v>
          </cell>
          <cell r="C526" t="str">
            <v>T_Arrow</v>
          </cell>
          <cell r="D526" t="str">
            <v>w</v>
          </cell>
          <cell r="E526">
            <v>1</v>
          </cell>
          <cell r="F526" t="str">
            <v>SS</v>
          </cell>
          <cell r="H526" t="str">
            <v>5ST-2</v>
          </cell>
          <cell r="I526" t="str">
            <v>7W46000-060</v>
          </cell>
          <cell r="J526" t="str">
            <v>JIMMY SPRING</v>
          </cell>
          <cell r="K526">
            <v>0.36</v>
          </cell>
        </row>
        <row r="527">
          <cell r="B527">
            <v>521</v>
          </cell>
          <cell r="C527" t="str">
            <v>T_Arrow</v>
          </cell>
          <cell r="D527" t="str">
            <v>w</v>
          </cell>
          <cell r="E527">
            <v>1</v>
          </cell>
          <cell r="F527" t="str">
            <v>SS</v>
          </cell>
          <cell r="H527" t="str">
            <v>4S</v>
          </cell>
          <cell r="I527" t="str">
            <v>7W46000-070</v>
          </cell>
          <cell r="J527" t="str">
            <v>LIGHTING-KNOB SPRING</v>
          </cell>
          <cell r="K527">
            <v>0.3</v>
          </cell>
        </row>
        <row r="528">
          <cell r="B528">
            <v>522</v>
          </cell>
          <cell r="C528" t="str">
            <v>T_Arrow</v>
          </cell>
          <cell r="D528" t="str">
            <v>w</v>
          </cell>
          <cell r="E528">
            <v>1</v>
          </cell>
          <cell r="F528" t="str">
            <v>SS</v>
          </cell>
          <cell r="H528" t="str">
            <v>4S</v>
          </cell>
          <cell r="I528" t="str">
            <v>7W46000-090</v>
          </cell>
          <cell r="J528" t="str">
            <v>CONTACT SPRING</v>
          </cell>
          <cell r="K528">
            <v>0.24</v>
          </cell>
        </row>
        <row r="529">
          <cell r="B529">
            <v>523</v>
          </cell>
          <cell r="C529" t="str">
            <v>T_Arrow</v>
          </cell>
          <cell r="D529" t="str">
            <v>w</v>
          </cell>
          <cell r="E529">
            <v>1</v>
          </cell>
          <cell r="F529" t="str">
            <v>SS</v>
          </cell>
          <cell r="H529" t="str">
            <v>3S</v>
          </cell>
          <cell r="I529" t="str">
            <v>7W46000-100</v>
          </cell>
          <cell r="J529" t="str">
            <v>WASHER SPRING</v>
          </cell>
          <cell r="K529">
            <v>0.42</v>
          </cell>
        </row>
        <row r="530">
          <cell r="B530">
            <v>524</v>
          </cell>
          <cell r="C530" t="str">
            <v>T_Arrow</v>
          </cell>
          <cell r="D530" t="str">
            <v>w</v>
          </cell>
          <cell r="E530">
            <v>1</v>
          </cell>
          <cell r="F530" t="str">
            <v>SS</v>
          </cell>
          <cell r="G530">
            <v>0</v>
          </cell>
          <cell r="H530" t="str">
            <v>4S</v>
          </cell>
          <cell r="I530" t="str">
            <v>7W46000-260</v>
          </cell>
          <cell r="J530">
            <v>5</v>
          </cell>
          <cell r="K530">
            <v>20000</v>
          </cell>
        </row>
        <row r="531">
          <cell r="B531">
            <v>525</v>
          </cell>
          <cell r="C531" t="str">
            <v>T_Arrow</v>
          </cell>
          <cell r="D531" t="str">
            <v>w</v>
          </cell>
          <cell r="E531">
            <v>1</v>
          </cell>
          <cell r="F531" t="str">
            <v>SS</v>
          </cell>
          <cell r="G531">
            <v>0</v>
          </cell>
          <cell r="H531" t="str">
            <v>4ST</v>
          </cell>
          <cell r="I531" t="str">
            <v>7W46000-330</v>
          </cell>
          <cell r="J531">
            <v>4</v>
          </cell>
          <cell r="K531">
            <v>20000</v>
          </cell>
        </row>
        <row r="532">
          <cell r="B532">
            <v>526</v>
          </cell>
          <cell r="C532" t="str">
            <v>T_Arrow</v>
          </cell>
          <cell r="D532" t="str">
            <v>w</v>
          </cell>
          <cell r="E532">
            <v>1</v>
          </cell>
          <cell r="F532" t="str">
            <v>SS</v>
          </cell>
          <cell r="G532">
            <v>0</v>
          </cell>
          <cell r="H532" t="str">
            <v>3S</v>
          </cell>
          <cell r="I532" t="str">
            <v>7W46000-340</v>
          </cell>
          <cell r="J532">
            <v>3</v>
          </cell>
          <cell r="K532">
            <v>6000</v>
          </cell>
        </row>
        <row r="533">
          <cell r="B533">
            <v>527</v>
          </cell>
          <cell r="C533" t="str">
            <v>T_Arrow</v>
          </cell>
          <cell r="D533" t="str">
            <v>w</v>
          </cell>
          <cell r="E533">
            <v>1</v>
          </cell>
          <cell r="F533" t="str">
            <v>SS</v>
          </cell>
          <cell r="G533" t="str">
            <v>4S</v>
          </cell>
          <cell r="H533" t="str">
            <v>4S</v>
          </cell>
          <cell r="I533" t="str">
            <v>7W46000-400</v>
          </cell>
          <cell r="J533" t="str">
            <v>LIGHTING</v>
          </cell>
          <cell r="K533">
            <v>0.23</v>
          </cell>
        </row>
        <row r="534">
          <cell r="B534">
            <v>528</v>
          </cell>
          <cell r="C534" t="str">
            <v>T_Arrow</v>
          </cell>
          <cell r="D534" t="str">
            <v>w</v>
          </cell>
          <cell r="E534">
            <v>1</v>
          </cell>
          <cell r="F534" t="str">
            <v>SS</v>
          </cell>
          <cell r="G534" t="str">
            <v>3ST</v>
          </cell>
          <cell r="H534" t="str">
            <v>4S</v>
          </cell>
          <cell r="I534" t="str">
            <v>7W46000-410</v>
          </cell>
          <cell r="J534" t="str">
            <v>TURN SPRING</v>
          </cell>
          <cell r="K534">
            <v>0.33</v>
          </cell>
        </row>
        <row r="535">
          <cell r="B535">
            <v>529</v>
          </cell>
          <cell r="C535" t="str">
            <v>T_Arrow</v>
          </cell>
          <cell r="D535" t="str">
            <v>w</v>
          </cell>
          <cell r="E535">
            <v>1</v>
          </cell>
          <cell r="F535" t="str">
            <v>SS</v>
          </cell>
          <cell r="G535" t="str">
            <v>4ST</v>
          </cell>
          <cell r="H535" t="str">
            <v>3S</v>
          </cell>
          <cell r="I535" t="str">
            <v>7W46000-420</v>
          </cell>
          <cell r="J535" t="str">
            <v>TRUN SPRING</v>
          </cell>
          <cell r="K535">
            <v>0.33</v>
          </cell>
        </row>
        <row r="536">
          <cell r="B536">
            <v>530</v>
          </cell>
          <cell r="C536" t="str">
            <v>T_Arrow</v>
          </cell>
          <cell r="D536" t="str">
            <v>w</v>
          </cell>
          <cell r="E536">
            <v>1</v>
          </cell>
          <cell r="F536" t="str">
            <v>SS</v>
          </cell>
          <cell r="G536" t="str">
            <v>3ST</v>
          </cell>
          <cell r="H536" t="str">
            <v>4S</v>
          </cell>
          <cell r="I536" t="str">
            <v>7W46000-430</v>
          </cell>
          <cell r="J536" t="str">
            <v>ONE-SIDE TRUN SPRING</v>
          </cell>
          <cell r="K536">
            <v>0.24</v>
          </cell>
        </row>
        <row r="537">
          <cell r="B537">
            <v>531</v>
          </cell>
          <cell r="C537" t="str">
            <v>T_Arrow</v>
          </cell>
          <cell r="D537" t="str">
            <v>w</v>
          </cell>
          <cell r="E537">
            <v>1</v>
          </cell>
          <cell r="F537" t="str">
            <v>SS</v>
          </cell>
          <cell r="G537" t="str">
            <v>3S</v>
          </cell>
          <cell r="H537" t="str">
            <v>4S</v>
          </cell>
          <cell r="I537" t="str">
            <v>7W46000-440</v>
          </cell>
          <cell r="J537" t="str">
            <v>PUSH BAR SPRING</v>
          </cell>
          <cell r="K537">
            <v>0.43</v>
          </cell>
        </row>
        <row r="538">
          <cell r="B538">
            <v>532</v>
          </cell>
          <cell r="C538" t="str">
            <v>T_Arrow</v>
          </cell>
          <cell r="D538" t="str">
            <v>w</v>
          </cell>
          <cell r="E538">
            <v>1</v>
          </cell>
          <cell r="F538" t="str">
            <v>SS</v>
          </cell>
          <cell r="G538" t="str">
            <v>2FL-F3</v>
          </cell>
          <cell r="H538" t="str">
            <v>4S</v>
          </cell>
          <cell r="I538" t="str">
            <v>7W46000-450</v>
          </cell>
          <cell r="J538" t="str">
            <v>DIMER SPRING</v>
          </cell>
          <cell r="K538">
            <v>0.32</v>
          </cell>
        </row>
        <row r="539">
          <cell r="B539">
            <v>533</v>
          </cell>
          <cell r="C539" t="str">
            <v>T_Arrow</v>
          </cell>
          <cell r="D539" t="str">
            <v>w</v>
          </cell>
          <cell r="E539">
            <v>1</v>
          </cell>
          <cell r="F539" t="str">
            <v>SS</v>
          </cell>
          <cell r="G539" t="str">
            <v>2FL-F3</v>
          </cell>
          <cell r="H539" t="str">
            <v>4S</v>
          </cell>
          <cell r="I539" t="str">
            <v>7W46000-460</v>
          </cell>
          <cell r="J539" t="str">
            <v>MOVING DIMER SPRING</v>
          </cell>
          <cell r="K539">
            <v>0.28000000000000003</v>
          </cell>
        </row>
        <row r="540">
          <cell r="B540">
            <v>534</v>
          </cell>
          <cell r="C540" t="str">
            <v>T_Arrow</v>
          </cell>
          <cell r="D540" t="str">
            <v>w</v>
          </cell>
          <cell r="E540">
            <v>1</v>
          </cell>
          <cell r="F540" t="str">
            <v>SS</v>
          </cell>
          <cell r="G540" t="str">
            <v>4S</v>
          </cell>
          <cell r="H540" t="str">
            <v>4S</v>
          </cell>
          <cell r="I540" t="str">
            <v>7W46000-470</v>
          </cell>
          <cell r="J540" t="str">
            <v>WIPER ONE SIDE SPRING</v>
          </cell>
          <cell r="K540">
            <v>0.24</v>
          </cell>
        </row>
        <row r="541">
          <cell r="B541">
            <v>535</v>
          </cell>
          <cell r="C541" t="str">
            <v>T_Arrow</v>
          </cell>
          <cell r="D541" t="str">
            <v>w</v>
          </cell>
          <cell r="E541">
            <v>1</v>
          </cell>
          <cell r="F541" t="str">
            <v>SS</v>
          </cell>
          <cell r="G541" t="str">
            <v>4S</v>
          </cell>
          <cell r="H541" t="str">
            <v>3S</v>
          </cell>
          <cell r="I541" t="str">
            <v>7W46000-480</v>
          </cell>
          <cell r="J541" t="str">
            <v>CANEL CAM SPRING</v>
          </cell>
          <cell r="K541">
            <v>1.19</v>
          </cell>
        </row>
        <row r="542">
          <cell r="B542">
            <v>536</v>
          </cell>
          <cell r="C542" t="str">
            <v>T_Arrow</v>
          </cell>
          <cell r="D542" t="str">
            <v>w</v>
          </cell>
          <cell r="E542">
            <v>1</v>
          </cell>
          <cell r="F542" t="str">
            <v>SS</v>
          </cell>
          <cell r="G542" t="str">
            <v>5T</v>
          </cell>
          <cell r="H542" t="str">
            <v>4ST</v>
          </cell>
          <cell r="I542" t="str">
            <v>7W46000-490</v>
          </cell>
          <cell r="J542" t="str">
            <v>PHONE CONTACT SPRING</v>
          </cell>
          <cell r="K542">
            <v>0.43</v>
          </cell>
        </row>
        <row r="543">
          <cell r="B543">
            <v>537</v>
          </cell>
          <cell r="C543" t="str">
            <v>T_Arrow</v>
          </cell>
          <cell r="D543" t="str">
            <v>w</v>
          </cell>
          <cell r="E543">
            <v>1</v>
          </cell>
          <cell r="F543" t="str">
            <v>SS</v>
          </cell>
          <cell r="G543" t="str">
            <v>3S</v>
          </cell>
          <cell r="H543" t="str">
            <v>3S</v>
          </cell>
          <cell r="I543" t="str">
            <v>7W46000-510</v>
          </cell>
          <cell r="J543" t="str">
            <v>RA CHET SPRING</v>
          </cell>
          <cell r="K543">
            <v>0.36</v>
          </cell>
        </row>
        <row r="544">
          <cell r="B544">
            <v>538</v>
          </cell>
          <cell r="C544" t="str">
            <v>T_Arrow</v>
          </cell>
          <cell r="D544" t="str">
            <v>w</v>
          </cell>
          <cell r="E544">
            <v>1</v>
          </cell>
          <cell r="F544" t="str">
            <v>TT</v>
          </cell>
          <cell r="G544" t="str">
            <v>4S</v>
          </cell>
          <cell r="H544" t="str">
            <v>5ST-2</v>
          </cell>
          <cell r="I544" t="str">
            <v>7W46000-520</v>
          </cell>
          <cell r="J544" t="str">
            <v>CANCEL SPRING</v>
          </cell>
          <cell r="K544">
            <v>0.9</v>
          </cell>
        </row>
        <row r="545">
          <cell r="B545">
            <v>539</v>
          </cell>
          <cell r="C545" t="str">
            <v>T_Arrow</v>
          </cell>
          <cell r="D545" t="str">
            <v>w</v>
          </cell>
          <cell r="E545">
            <v>1</v>
          </cell>
          <cell r="F545" t="str">
            <v>SS</v>
          </cell>
          <cell r="G545" t="str">
            <v>4S</v>
          </cell>
          <cell r="H545" t="str">
            <v>4S</v>
          </cell>
          <cell r="I545" t="str">
            <v>7W46000-530</v>
          </cell>
          <cell r="J545" t="str">
            <v>CLICK SPRING</v>
          </cell>
          <cell r="K545">
            <v>0.38</v>
          </cell>
        </row>
        <row r="546">
          <cell r="B546">
            <v>540</v>
          </cell>
          <cell r="C546" t="str">
            <v>T_Arrow</v>
          </cell>
          <cell r="D546" t="str">
            <v>w</v>
          </cell>
          <cell r="E546">
            <v>1</v>
          </cell>
          <cell r="F546" t="str">
            <v>SS</v>
          </cell>
          <cell r="G546" t="str">
            <v>2F-F2</v>
          </cell>
          <cell r="H546" t="str">
            <v>3S</v>
          </cell>
          <cell r="I546" t="str">
            <v>7W46000-540</v>
          </cell>
          <cell r="J546" t="str">
            <v>WIPER SPRING</v>
          </cell>
          <cell r="K546">
            <v>0.55000000000000004</v>
          </cell>
        </row>
        <row r="547">
          <cell r="B547">
            <v>541</v>
          </cell>
          <cell r="C547" t="str">
            <v>T_Arrow</v>
          </cell>
          <cell r="D547" t="str">
            <v>w</v>
          </cell>
          <cell r="E547">
            <v>1</v>
          </cell>
          <cell r="F547" t="str">
            <v>SS</v>
          </cell>
          <cell r="G547" t="str">
            <v>2F-F2</v>
          </cell>
          <cell r="H547" t="str">
            <v>4S</v>
          </cell>
          <cell r="I547" t="str">
            <v>7W46000-820</v>
          </cell>
          <cell r="J547" t="str">
            <v>CLICK SPRING(INT. VOL)</v>
          </cell>
          <cell r="K547">
            <v>0.38</v>
          </cell>
        </row>
        <row r="548">
          <cell r="B548">
            <v>542</v>
          </cell>
          <cell r="C548" t="str">
            <v>T_Honda</v>
          </cell>
          <cell r="D548" t="str">
            <v>n</v>
          </cell>
          <cell r="E548">
            <v>2</v>
          </cell>
          <cell r="F548" t="str">
            <v>SS</v>
          </cell>
          <cell r="G548" t="str">
            <v>2FFM-F2</v>
          </cell>
          <cell r="H548" t="str">
            <v>3S</v>
          </cell>
          <cell r="I548" t="str">
            <v>12211-KFM-9000</v>
          </cell>
          <cell r="J548" t="str">
            <v>CLIP,VLAVE GUIDE</v>
          </cell>
          <cell r="K548">
            <v>0.43</v>
          </cell>
        </row>
        <row r="549">
          <cell r="B549">
            <v>543</v>
          </cell>
          <cell r="C549" t="str">
            <v>T_Honda</v>
          </cell>
          <cell r="D549" t="str">
            <v>n</v>
          </cell>
          <cell r="E549">
            <v>2</v>
          </cell>
          <cell r="F549" t="str">
            <v>SS</v>
          </cell>
          <cell r="G549" t="str">
            <v>2FFM-F2</v>
          </cell>
          <cell r="H549" t="str">
            <v>3S</v>
          </cell>
          <cell r="I549" t="str">
            <v>13115-KM7-7001</v>
          </cell>
          <cell r="J549" t="str">
            <v>SPRING CLIP PISTON PIN</v>
          </cell>
          <cell r="K549">
            <v>0.31</v>
          </cell>
        </row>
        <row r="550">
          <cell r="B550">
            <v>544</v>
          </cell>
          <cell r="C550" t="str">
            <v>T_Honda</v>
          </cell>
          <cell r="D550" t="str">
            <v>n</v>
          </cell>
          <cell r="E550">
            <v>2</v>
          </cell>
          <cell r="F550" t="str">
            <v>SS</v>
          </cell>
          <cell r="G550" t="str">
            <v>2FFM-F2</v>
          </cell>
          <cell r="H550" t="str">
            <v>3S</v>
          </cell>
          <cell r="I550" t="str">
            <v>13115-KW7-9000</v>
          </cell>
          <cell r="J550" t="str">
            <v>CLIP PISTON PIN 14</v>
          </cell>
          <cell r="K550">
            <v>0.21</v>
          </cell>
        </row>
        <row r="551">
          <cell r="B551">
            <v>545</v>
          </cell>
          <cell r="C551" t="str">
            <v>T_Honda</v>
          </cell>
          <cell r="D551" t="str">
            <v>n</v>
          </cell>
          <cell r="E551">
            <v>2</v>
          </cell>
          <cell r="F551" t="str">
            <v>SR</v>
          </cell>
          <cell r="G551" t="str">
            <v>2FFM-F2</v>
          </cell>
          <cell r="H551" t="str">
            <v>1FSB-F1</v>
          </cell>
          <cell r="I551" t="str">
            <v>13538-KGH-9000</v>
          </cell>
          <cell r="J551" t="str">
            <v>SPRING,THRUST</v>
          </cell>
          <cell r="K551">
            <v>7.5</v>
          </cell>
        </row>
        <row r="552">
          <cell r="B552">
            <v>546</v>
          </cell>
          <cell r="C552" t="str">
            <v>T_Honda</v>
          </cell>
          <cell r="D552" t="str">
            <v>n</v>
          </cell>
          <cell r="E552">
            <v>2</v>
          </cell>
          <cell r="F552" t="str">
            <v>SS</v>
          </cell>
          <cell r="G552" t="str">
            <v>2FFM-F2</v>
          </cell>
          <cell r="H552" t="str">
            <v>4S</v>
          </cell>
          <cell r="I552" t="str">
            <v>14103-GN5-9112-H1</v>
          </cell>
          <cell r="J552" t="str">
            <v>SPG.ROLLER</v>
          </cell>
          <cell r="K552">
            <v>1.84</v>
          </cell>
        </row>
        <row r="553">
          <cell r="B553">
            <v>547</v>
          </cell>
          <cell r="C553" t="str">
            <v>T_Honda</v>
          </cell>
          <cell r="D553" t="str">
            <v>n</v>
          </cell>
          <cell r="E553">
            <v>2</v>
          </cell>
          <cell r="F553" t="str">
            <v>SS</v>
          </cell>
          <cell r="G553" t="str">
            <v>2FFM-F2</v>
          </cell>
          <cell r="H553" t="str">
            <v>4S</v>
          </cell>
          <cell r="I553" t="str">
            <v>14126-KGH-9000</v>
          </cell>
          <cell r="J553" t="str">
            <v>SPG,PLUNGER</v>
          </cell>
          <cell r="K553">
            <v>1.2</v>
          </cell>
        </row>
        <row r="554">
          <cell r="B554">
            <v>548</v>
          </cell>
          <cell r="C554" t="str">
            <v>T_Honda</v>
          </cell>
          <cell r="D554" t="str">
            <v>n</v>
          </cell>
          <cell r="E554">
            <v>2</v>
          </cell>
          <cell r="F554" t="str">
            <v>SS</v>
          </cell>
          <cell r="G554" t="str">
            <v>2FFM-F2</v>
          </cell>
          <cell r="H554" t="str">
            <v>4S</v>
          </cell>
          <cell r="I554" t="str">
            <v>14541-GB4-6810</v>
          </cell>
          <cell r="J554" t="str">
            <v>SPRING TENSIONER</v>
          </cell>
          <cell r="K554">
            <v>0.71</v>
          </cell>
        </row>
        <row r="555">
          <cell r="B555">
            <v>549</v>
          </cell>
          <cell r="C555" t="str">
            <v>T_Honda</v>
          </cell>
          <cell r="D555" t="str">
            <v>n</v>
          </cell>
          <cell r="E555">
            <v>2</v>
          </cell>
          <cell r="F555" t="str">
            <v>LS</v>
          </cell>
          <cell r="G555" t="str">
            <v>2FFM-F2</v>
          </cell>
          <cell r="H555" t="str">
            <v>6L</v>
          </cell>
          <cell r="I555" t="str">
            <v>14751-883-0002</v>
          </cell>
          <cell r="J555" t="str">
            <v>VALVE SPRING</v>
          </cell>
          <cell r="K555">
            <v>1.52</v>
          </cell>
        </row>
        <row r="556">
          <cell r="B556">
            <v>550</v>
          </cell>
          <cell r="C556" t="str">
            <v>T_Honda</v>
          </cell>
          <cell r="D556" t="str">
            <v>n</v>
          </cell>
          <cell r="E556">
            <v>2</v>
          </cell>
          <cell r="F556" t="str">
            <v>LS</v>
          </cell>
          <cell r="G556" t="str">
            <v>2FFM-F2</v>
          </cell>
          <cell r="H556" t="str">
            <v>6L</v>
          </cell>
          <cell r="I556" t="str">
            <v>14751-GN5-9112-M1</v>
          </cell>
          <cell r="J556" t="str">
            <v>SPG, VALVE OUTER</v>
          </cell>
          <cell r="K556">
            <v>5.08</v>
          </cell>
        </row>
        <row r="557">
          <cell r="B557">
            <v>551</v>
          </cell>
          <cell r="C557" t="str">
            <v>T_Honda</v>
          </cell>
          <cell r="D557" t="str">
            <v>n</v>
          </cell>
          <cell r="E557">
            <v>2</v>
          </cell>
          <cell r="F557" t="str">
            <v>LS</v>
          </cell>
          <cell r="G557" t="str">
            <v>2FFM-F2</v>
          </cell>
          <cell r="H557" t="str">
            <v>6L</v>
          </cell>
          <cell r="I557" t="str">
            <v>1475A-KGH-9000</v>
          </cell>
          <cell r="J557" t="str">
            <v>SPRING ASSY VALVE</v>
          </cell>
          <cell r="K557">
            <v>30.66</v>
          </cell>
        </row>
        <row r="558">
          <cell r="B558">
            <v>552</v>
          </cell>
          <cell r="C558" t="str">
            <v>T_Honda</v>
          </cell>
          <cell r="D558" t="str">
            <v>n</v>
          </cell>
          <cell r="E558">
            <v>2</v>
          </cell>
          <cell r="F558" t="str">
            <v>LS</v>
          </cell>
          <cell r="G558" t="str">
            <v>1F-F1</v>
          </cell>
          <cell r="H558" t="str">
            <v>6L</v>
          </cell>
          <cell r="I558" t="str">
            <v>14761-GN5-9112-M1</v>
          </cell>
          <cell r="J558" t="str">
            <v>SPG, VALVE INNER</v>
          </cell>
          <cell r="K558">
            <v>3.11</v>
          </cell>
        </row>
        <row r="559">
          <cell r="B559">
            <v>553</v>
          </cell>
          <cell r="C559" t="str">
            <v>T_Honda</v>
          </cell>
          <cell r="D559" t="str">
            <v>n</v>
          </cell>
          <cell r="E559">
            <v>2</v>
          </cell>
          <cell r="F559" t="str">
            <v>TT</v>
          </cell>
          <cell r="G559" t="str">
            <v>1F-F1</v>
          </cell>
          <cell r="H559" t="str">
            <v>5T</v>
          </cell>
          <cell r="I559" t="str">
            <v>22815-KM7-7000</v>
          </cell>
          <cell r="J559" t="str">
            <v>SPRING CLUTCH LEVER</v>
          </cell>
          <cell r="K559">
            <v>1.39</v>
          </cell>
        </row>
        <row r="560">
          <cell r="B560">
            <v>554</v>
          </cell>
          <cell r="C560" t="str">
            <v>T_Honda</v>
          </cell>
          <cell r="D560" t="str">
            <v>n</v>
          </cell>
          <cell r="E560">
            <v>2</v>
          </cell>
          <cell r="F560" t="str">
            <v>TT</v>
          </cell>
          <cell r="G560" t="str">
            <v>2FFM-F2</v>
          </cell>
          <cell r="H560" t="str">
            <v>5T</v>
          </cell>
          <cell r="I560" t="str">
            <v>22815-KW7-9300</v>
          </cell>
          <cell r="J560" t="str">
            <v>SPRING CLUTCH LEVER</v>
          </cell>
          <cell r="K560">
            <v>1.39</v>
          </cell>
        </row>
        <row r="561">
          <cell r="B561">
            <v>555</v>
          </cell>
          <cell r="C561" t="str">
            <v>T_Honda</v>
          </cell>
          <cell r="D561" t="str">
            <v>n</v>
          </cell>
          <cell r="E561">
            <v>2</v>
          </cell>
          <cell r="F561" t="str">
            <v>SS</v>
          </cell>
          <cell r="G561" t="str">
            <v>2FFM-F2</v>
          </cell>
          <cell r="H561" t="str">
            <v>3S</v>
          </cell>
          <cell r="I561" t="str">
            <v>22825-046-0001</v>
          </cell>
          <cell r="J561" t="str">
            <v>SPRING CAM PLATE SIDE</v>
          </cell>
          <cell r="K561">
            <v>0.93</v>
          </cell>
        </row>
        <row r="562">
          <cell r="B562">
            <v>556</v>
          </cell>
          <cell r="C562" t="str">
            <v>T_Honda</v>
          </cell>
          <cell r="D562" t="str">
            <v>n</v>
          </cell>
          <cell r="E562">
            <v>2</v>
          </cell>
          <cell r="F562" t="str">
            <v>TT</v>
          </cell>
          <cell r="G562" t="str">
            <v>2FFM-F2</v>
          </cell>
          <cell r="H562" t="str">
            <v>5T</v>
          </cell>
          <cell r="I562" t="str">
            <v>24435-GB4-7721-M1</v>
          </cell>
          <cell r="J562" t="str">
            <v>SPG.SHIFT DRUM STPR.</v>
          </cell>
          <cell r="K562">
            <v>0.99</v>
          </cell>
        </row>
        <row r="563">
          <cell r="B563">
            <v>557</v>
          </cell>
          <cell r="C563" t="str">
            <v>T_Honda</v>
          </cell>
          <cell r="D563" t="str">
            <v>n</v>
          </cell>
          <cell r="E563">
            <v>2</v>
          </cell>
          <cell r="F563" t="str">
            <v>TT</v>
          </cell>
          <cell r="G563" t="str">
            <v>2FFM-F2</v>
          </cell>
          <cell r="H563" t="str">
            <v>5T</v>
          </cell>
          <cell r="I563" t="str">
            <v>24435-GF6-0031</v>
          </cell>
          <cell r="J563" t="str">
            <v>SPG.SHIFT DRUM STPR.</v>
          </cell>
          <cell r="K563">
            <v>3.19</v>
          </cell>
        </row>
        <row r="564">
          <cell r="B564">
            <v>558</v>
          </cell>
          <cell r="C564" t="str">
            <v>T_Honda</v>
          </cell>
          <cell r="D564" t="str">
            <v>n</v>
          </cell>
          <cell r="E564">
            <v>2</v>
          </cell>
          <cell r="F564" t="str">
            <v>TT</v>
          </cell>
          <cell r="G564" t="str">
            <v>2FFM-F2</v>
          </cell>
          <cell r="H564" t="str">
            <v>5T</v>
          </cell>
          <cell r="I564" t="str">
            <v>24435-KFE-7000</v>
          </cell>
          <cell r="J564" t="str">
            <v>SPG,SHIFT DRUM STOPPER</v>
          </cell>
          <cell r="K564">
            <v>2.82</v>
          </cell>
        </row>
        <row r="565">
          <cell r="B565">
            <v>559</v>
          </cell>
          <cell r="C565" t="str">
            <v>T_Honda</v>
          </cell>
          <cell r="D565" t="str">
            <v>n</v>
          </cell>
          <cell r="E565">
            <v>2</v>
          </cell>
          <cell r="F565" t="str">
            <v>TT</v>
          </cell>
          <cell r="G565" t="str">
            <v>5T</v>
          </cell>
          <cell r="H565" t="str">
            <v>5T</v>
          </cell>
          <cell r="I565" t="str">
            <v>24435-KW6-9001</v>
          </cell>
          <cell r="J565" t="str">
            <v>SPRING DRUM STOPPER</v>
          </cell>
          <cell r="K565">
            <v>2.29</v>
          </cell>
        </row>
        <row r="566">
          <cell r="B566">
            <v>560</v>
          </cell>
          <cell r="C566" t="str">
            <v>T_Honda</v>
          </cell>
          <cell r="D566" t="str">
            <v>n</v>
          </cell>
          <cell r="E566">
            <v>2</v>
          </cell>
          <cell r="F566" t="str">
            <v>TT</v>
          </cell>
          <cell r="G566" t="str">
            <v>1F-F1</v>
          </cell>
          <cell r="H566" t="str">
            <v>5T</v>
          </cell>
          <cell r="I566" t="str">
            <v>24436-KW7-9301</v>
          </cell>
          <cell r="J566" t="str">
            <v>SPRING DRUM STOPPER</v>
          </cell>
          <cell r="K566">
            <v>2.91</v>
          </cell>
        </row>
        <row r="567">
          <cell r="B567">
            <v>561</v>
          </cell>
          <cell r="C567" t="str">
            <v>T_Honda</v>
          </cell>
          <cell r="D567" t="str">
            <v>n</v>
          </cell>
          <cell r="E567">
            <v>2</v>
          </cell>
          <cell r="F567" t="str">
            <v>TT</v>
          </cell>
          <cell r="G567" t="str">
            <v>5T</v>
          </cell>
          <cell r="H567" t="str">
            <v>5ST-1</v>
          </cell>
          <cell r="I567" t="str">
            <v>24641-041-0002</v>
          </cell>
          <cell r="J567" t="str">
            <v>SPRING GEAR SHIFT ARM</v>
          </cell>
          <cell r="K567">
            <v>0.54</v>
          </cell>
        </row>
        <row r="568">
          <cell r="B568">
            <v>562</v>
          </cell>
          <cell r="C568" t="str">
            <v>T_Honda</v>
          </cell>
          <cell r="D568" t="str">
            <v>n</v>
          </cell>
          <cell r="E568">
            <v>2</v>
          </cell>
          <cell r="F568" t="str">
            <v>TT</v>
          </cell>
          <cell r="G568" t="str">
            <v>1F-F1</v>
          </cell>
          <cell r="H568" t="str">
            <v>5ST-1</v>
          </cell>
          <cell r="I568" t="str">
            <v>24641-061-0000</v>
          </cell>
          <cell r="J568" t="str">
            <v>SPRING,GEAR SHIFT ARM</v>
          </cell>
          <cell r="K568">
            <v>2.1800000000000002</v>
          </cell>
        </row>
        <row r="569">
          <cell r="B569">
            <v>563</v>
          </cell>
          <cell r="C569" t="str">
            <v>T_Honda</v>
          </cell>
          <cell r="D569" t="str">
            <v>n</v>
          </cell>
          <cell r="E569">
            <v>2</v>
          </cell>
          <cell r="F569" t="str">
            <v>TT</v>
          </cell>
          <cell r="G569" t="str">
            <v>5TCC</v>
          </cell>
          <cell r="H569" t="str">
            <v>5ST-1</v>
          </cell>
          <cell r="I569" t="str">
            <v>24641-KBP-9001</v>
          </cell>
          <cell r="J569" t="str">
            <v>SPRING GEAR SHIFT ARM</v>
          </cell>
          <cell r="K569">
            <v>0.85</v>
          </cell>
        </row>
        <row r="570">
          <cell r="B570">
            <v>564</v>
          </cell>
          <cell r="C570" t="str">
            <v>T_Honda</v>
          </cell>
          <cell r="D570" t="str">
            <v>n</v>
          </cell>
          <cell r="E570">
            <v>2</v>
          </cell>
          <cell r="F570" t="str">
            <v>TT</v>
          </cell>
          <cell r="G570" t="str">
            <v>1F-F1</v>
          </cell>
          <cell r="H570" t="str">
            <v>5ST-2</v>
          </cell>
          <cell r="I570" t="str">
            <v>24641-KW7-9005-C1</v>
          </cell>
          <cell r="J570" t="str">
            <v>SPG.GEAR SHIFT ARM</v>
          </cell>
          <cell r="K570">
            <v>0.8</v>
          </cell>
        </row>
        <row r="571">
          <cell r="B571">
            <v>565</v>
          </cell>
          <cell r="C571" t="str">
            <v>T_Honda</v>
          </cell>
          <cell r="D571" t="str">
            <v>n</v>
          </cell>
          <cell r="E571">
            <v>2</v>
          </cell>
          <cell r="F571" t="str">
            <v>TT</v>
          </cell>
          <cell r="G571" t="str">
            <v>2F-F2</v>
          </cell>
          <cell r="H571" t="str">
            <v>5T</v>
          </cell>
          <cell r="I571" t="str">
            <v>24651-041-0004</v>
          </cell>
          <cell r="J571" t="str">
            <v>SPRING GEAR SHIFT</v>
          </cell>
          <cell r="K571">
            <v>4.7699999999999996</v>
          </cell>
        </row>
        <row r="572">
          <cell r="B572">
            <v>566</v>
          </cell>
          <cell r="C572" t="str">
            <v>T_Honda</v>
          </cell>
          <cell r="D572" t="str">
            <v>n</v>
          </cell>
          <cell r="E572">
            <v>2</v>
          </cell>
          <cell r="F572" t="str">
            <v>TT</v>
          </cell>
          <cell r="G572" t="str">
            <v>5TCC</v>
          </cell>
          <cell r="H572" t="str">
            <v>5T</v>
          </cell>
          <cell r="I572" t="str">
            <v>24651-KFE-7000</v>
          </cell>
          <cell r="J572" t="str">
            <v>SPG,GEAR SHIFT RETURN</v>
          </cell>
          <cell r="K572">
            <v>4.58</v>
          </cell>
        </row>
        <row r="573">
          <cell r="B573">
            <v>567</v>
          </cell>
          <cell r="C573" t="str">
            <v>T_Honda</v>
          </cell>
          <cell r="D573" t="str">
            <v>n</v>
          </cell>
          <cell r="E573">
            <v>2</v>
          </cell>
          <cell r="F573" t="str">
            <v>TT</v>
          </cell>
          <cell r="G573" t="str">
            <v>5T</v>
          </cell>
          <cell r="H573" t="str">
            <v>5T</v>
          </cell>
          <cell r="I573" t="str">
            <v>24651-KW6-9001</v>
          </cell>
          <cell r="J573" t="str">
            <v>SPRING GEAR SHIFT</v>
          </cell>
          <cell r="K573">
            <v>3.13</v>
          </cell>
        </row>
        <row r="574">
          <cell r="B574">
            <v>568</v>
          </cell>
          <cell r="C574" t="str">
            <v>T_Honda</v>
          </cell>
          <cell r="D574" t="str">
            <v>n</v>
          </cell>
          <cell r="E574">
            <v>2</v>
          </cell>
          <cell r="F574" t="str">
            <v>SS</v>
          </cell>
          <cell r="G574" t="str">
            <v>1F-F1</v>
          </cell>
          <cell r="H574" t="str">
            <v>3S</v>
          </cell>
          <cell r="I574" t="str">
            <v>28333-KAN-T400-C1</v>
          </cell>
          <cell r="J574" t="str">
            <v>SPRING KICK START</v>
          </cell>
          <cell r="K574">
            <v>0.66</v>
          </cell>
        </row>
        <row r="575">
          <cell r="B575">
            <v>569</v>
          </cell>
          <cell r="C575" t="str">
            <v>T_Honda</v>
          </cell>
          <cell r="D575" t="str">
            <v>n</v>
          </cell>
          <cell r="E575">
            <v>2</v>
          </cell>
          <cell r="F575" t="str">
            <v>TT</v>
          </cell>
          <cell r="G575" t="str">
            <v>1F-F1</v>
          </cell>
          <cell r="H575" t="str">
            <v>5T</v>
          </cell>
          <cell r="I575" t="str">
            <v>35357-KAN-9401</v>
          </cell>
          <cell r="J575" t="str">
            <v>SPRING STOP SWITCH</v>
          </cell>
          <cell r="K575">
            <v>2.09</v>
          </cell>
        </row>
        <row r="576">
          <cell r="B576">
            <v>570</v>
          </cell>
          <cell r="C576" t="str">
            <v>T_Honda</v>
          </cell>
          <cell r="D576" t="str">
            <v>n</v>
          </cell>
          <cell r="E576">
            <v>2</v>
          </cell>
          <cell r="F576" t="str">
            <v>TT</v>
          </cell>
          <cell r="G576" t="str">
            <v>2FFM-F2</v>
          </cell>
          <cell r="H576" t="str">
            <v>5T</v>
          </cell>
          <cell r="I576" t="str">
            <v>35357-KFE-7000</v>
          </cell>
          <cell r="J576" t="str">
            <v>SPRING, STOP SW.</v>
          </cell>
          <cell r="K576">
            <v>2.8</v>
          </cell>
        </row>
        <row r="577">
          <cell r="B577">
            <v>571</v>
          </cell>
          <cell r="C577" t="str">
            <v>T_Honda</v>
          </cell>
          <cell r="D577" t="str">
            <v>n</v>
          </cell>
          <cell r="E577">
            <v>2</v>
          </cell>
          <cell r="F577" t="str">
            <v>TT</v>
          </cell>
          <cell r="G577" t="str">
            <v>4S</v>
          </cell>
          <cell r="H577" t="str">
            <v>5T</v>
          </cell>
          <cell r="I577" t="str">
            <v>50502-KGH-9000</v>
          </cell>
          <cell r="J577" t="str">
            <v>SPRING ASSY MAIN STAND</v>
          </cell>
          <cell r="K577">
            <v>9.09</v>
          </cell>
        </row>
        <row r="578">
          <cell r="B578">
            <v>572</v>
          </cell>
          <cell r="C578" t="str">
            <v>T_Honda</v>
          </cell>
          <cell r="D578" t="str">
            <v>n</v>
          </cell>
          <cell r="E578">
            <v>2</v>
          </cell>
          <cell r="F578" t="str">
            <v>TT</v>
          </cell>
          <cell r="G578" t="str">
            <v>4S</v>
          </cell>
          <cell r="H578" t="str">
            <v>5T</v>
          </cell>
          <cell r="I578" t="str">
            <v>77234-GN5-9001</v>
          </cell>
          <cell r="J578" t="str">
            <v>SPRING SEAT CATCH</v>
          </cell>
          <cell r="K578">
            <v>1.0900000000000001</v>
          </cell>
        </row>
        <row r="579">
          <cell r="B579">
            <v>573</v>
          </cell>
          <cell r="C579" t="str">
            <v>T_Honda</v>
          </cell>
          <cell r="D579" t="str">
            <v>n</v>
          </cell>
          <cell r="E579">
            <v>2</v>
          </cell>
          <cell r="F579" t="str">
            <v>FL</v>
          </cell>
          <cell r="G579" t="str">
            <v>2FFM-F2</v>
          </cell>
          <cell r="H579" t="str">
            <v>1F-F1</v>
          </cell>
          <cell r="I579" t="str">
            <v>90441-KW7-9301</v>
          </cell>
          <cell r="J579" t="str">
            <v>PLATE BRG HOLD</v>
          </cell>
          <cell r="K579">
            <v>6.31</v>
          </cell>
        </row>
        <row r="580">
          <cell r="B580">
            <v>574</v>
          </cell>
          <cell r="C580" t="str">
            <v>T_Honda</v>
          </cell>
          <cell r="D580" t="str">
            <v>n</v>
          </cell>
          <cell r="E580">
            <v>2</v>
          </cell>
          <cell r="F580" t="str">
            <v>FL</v>
          </cell>
          <cell r="G580" t="str">
            <v>3S</v>
          </cell>
          <cell r="H580" t="str">
            <v>7SUB-KDK</v>
          </cell>
          <cell r="I580" t="str">
            <v>90442-GF6-0100</v>
          </cell>
          <cell r="J580" t="str">
            <v>WASHER, SEALING 7 MM.</v>
          </cell>
          <cell r="K580">
            <v>1.28</v>
          </cell>
        </row>
        <row r="581">
          <cell r="B581">
            <v>575</v>
          </cell>
          <cell r="C581" t="str">
            <v>T_Honda</v>
          </cell>
          <cell r="D581" t="str">
            <v>n</v>
          </cell>
          <cell r="E581">
            <v>2</v>
          </cell>
          <cell r="F581" t="str">
            <v>FL</v>
          </cell>
          <cell r="G581" t="str">
            <v>3S</v>
          </cell>
          <cell r="H581" t="str">
            <v>1F-F1</v>
          </cell>
          <cell r="I581" t="str">
            <v>90443-035-0003</v>
          </cell>
          <cell r="J581" t="str">
            <v>WASHER,A SEALING 6 MM.</v>
          </cell>
          <cell r="K581">
            <v>1.63</v>
          </cell>
        </row>
        <row r="582">
          <cell r="B582">
            <v>576</v>
          </cell>
          <cell r="C582" t="str">
            <v>T_Honda</v>
          </cell>
          <cell r="D582" t="str">
            <v>n</v>
          </cell>
          <cell r="E582">
            <v>2</v>
          </cell>
          <cell r="F582" t="str">
            <v>FL</v>
          </cell>
          <cell r="G582" t="str">
            <v>5T</v>
          </cell>
          <cell r="H582" t="str">
            <v>7SUB-KDK</v>
          </cell>
          <cell r="I582" t="str">
            <v>90443-GF6-0100</v>
          </cell>
          <cell r="J582" t="str">
            <v>WASHER A, SEALING 7 MM.</v>
          </cell>
          <cell r="K582">
            <v>1.37</v>
          </cell>
        </row>
        <row r="583">
          <cell r="B583">
            <v>577</v>
          </cell>
          <cell r="C583" t="str">
            <v>T_Honda</v>
          </cell>
          <cell r="D583" t="str">
            <v>n</v>
          </cell>
          <cell r="E583">
            <v>2</v>
          </cell>
          <cell r="F583" t="str">
            <v>FL</v>
          </cell>
          <cell r="G583" t="str">
            <v>2F-F2</v>
          </cell>
          <cell r="H583" t="str">
            <v>1F-F1</v>
          </cell>
          <cell r="I583" t="str">
            <v>90451-YAO-7900</v>
          </cell>
          <cell r="J583" t="str">
            <v>WASHER THRUST 6 MM.</v>
          </cell>
          <cell r="K583">
            <v>1.23</v>
          </cell>
        </row>
        <row r="584">
          <cell r="B584">
            <v>578</v>
          </cell>
          <cell r="C584" t="str">
            <v>T_Honda</v>
          </cell>
          <cell r="D584" t="str">
            <v>n</v>
          </cell>
          <cell r="E584">
            <v>2</v>
          </cell>
          <cell r="F584" t="str">
            <v>FL</v>
          </cell>
          <cell r="G584" t="str">
            <v>4S</v>
          </cell>
          <cell r="H584" t="str">
            <v>1F-F1</v>
          </cell>
          <cell r="I584" t="str">
            <v>90503-KGH-9000</v>
          </cell>
          <cell r="J584" t="str">
            <v>WASHER,STEERING STEM</v>
          </cell>
          <cell r="K584">
            <v>5.78</v>
          </cell>
        </row>
        <row r="585">
          <cell r="B585">
            <v>579</v>
          </cell>
          <cell r="C585" t="str">
            <v>T_Honda</v>
          </cell>
          <cell r="D585" t="str">
            <v>n</v>
          </cell>
          <cell r="E585">
            <v>2</v>
          </cell>
          <cell r="F585" t="str">
            <v>SS</v>
          </cell>
          <cell r="G585" t="str">
            <v>4S</v>
          </cell>
          <cell r="H585" t="str">
            <v>3S</v>
          </cell>
          <cell r="I585" t="str">
            <v>90551-883-0001</v>
          </cell>
          <cell r="J585" t="str">
            <v>SPRING PISTON PIN</v>
          </cell>
          <cell r="K585">
            <v>0.21</v>
          </cell>
        </row>
        <row r="586">
          <cell r="B586">
            <v>580</v>
          </cell>
          <cell r="C586" t="str">
            <v>T_Honda</v>
          </cell>
          <cell r="D586" t="str">
            <v>n</v>
          </cell>
          <cell r="E586">
            <v>2</v>
          </cell>
          <cell r="F586" t="str">
            <v>SS</v>
          </cell>
          <cell r="G586" t="str">
            <v>4S</v>
          </cell>
          <cell r="H586" t="str">
            <v>3S</v>
          </cell>
          <cell r="I586" t="str">
            <v>90602-ZE1-0001</v>
          </cell>
          <cell r="J586" t="str">
            <v>CLIP,GOV HOLDER</v>
          </cell>
          <cell r="K586">
            <v>0.26</v>
          </cell>
        </row>
        <row r="587">
          <cell r="B587">
            <v>581</v>
          </cell>
          <cell r="C587" t="str">
            <v>T_Honda</v>
          </cell>
          <cell r="D587" t="str">
            <v>n</v>
          </cell>
          <cell r="E587">
            <v>2</v>
          </cell>
          <cell r="F587" t="str">
            <v>TT</v>
          </cell>
          <cell r="G587" t="str">
            <v>3S</v>
          </cell>
          <cell r="H587" t="str">
            <v>5T</v>
          </cell>
          <cell r="I587" t="str">
            <v>95014-71102</v>
          </cell>
          <cell r="J587" t="str">
            <v>SPG.A, MAIN STAND</v>
          </cell>
          <cell r="K587">
            <v>7.16</v>
          </cell>
        </row>
        <row r="588">
          <cell r="B588">
            <v>582</v>
          </cell>
          <cell r="C588" t="str">
            <v>T_Kawa Motor</v>
          </cell>
          <cell r="D588" t="str">
            <v>a</v>
          </cell>
          <cell r="E588">
            <v>2</v>
          </cell>
          <cell r="F588" t="str">
            <v>LS</v>
          </cell>
          <cell r="G588" t="str">
            <v>4S</v>
          </cell>
          <cell r="H588" t="str">
            <v>6L</v>
          </cell>
          <cell r="I588" t="str">
            <v>49078-2006A</v>
          </cell>
          <cell r="J588" t="str">
            <v>SPRING ENG.VALVE</v>
          </cell>
          <cell r="K588">
            <v>3.15</v>
          </cell>
        </row>
        <row r="589">
          <cell r="B589">
            <v>583</v>
          </cell>
          <cell r="C589" t="str">
            <v>T_Kawa Motor</v>
          </cell>
          <cell r="D589" t="str">
            <v>a</v>
          </cell>
          <cell r="E589">
            <v>2</v>
          </cell>
          <cell r="F589" t="str">
            <v>LS</v>
          </cell>
          <cell r="G589" t="str">
            <v>4S</v>
          </cell>
          <cell r="H589" t="str">
            <v>6L</v>
          </cell>
          <cell r="I589" t="str">
            <v>49078-2051C</v>
          </cell>
          <cell r="J589" t="str">
            <v>SPRING ENG. VALVE</v>
          </cell>
          <cell r="K589">
            <v>1.95</v>
          </cell>
        </row>
        <row r="590">
          <cell r="B590">
            <v>584</v>
          </cell>
          <cell r="C590" t="str">
            <v>T_Kodoma</v>
          </cell>
          <cell r="D590" t="str">
            <v>w</v>
          </cell>
          <cell r="E590">
            <v>5</v>
          </cell>
          <cell r="F590" t="str">
            <v>FL</v>
          </cell>
          <cell r="G590" t="str">
            <v>3S</v>
          </cell>
          <cell r="H590" t="str">
            <v>1F-F1</v>
          </cell>
          <cell r="I590" t="str">
            <v>9607S-3A8</v>
          </cell>
          <cell r="J590" t="str">
            <v>ROLL   SPRING  600 mm.</v>
          </cell>
          <cell r="K590">
            <v>5.35</v>
          </cell>
        </row>
        <row r="591">
          <cell r="B591">
            <v>585</v>
          </cell>
          <cell r="C591" t="str">
            <v>T_Krungthai</v>
          </cell>
          <cell r="D591" t="str">
            <v>n</v>
          </cell>
          <cell r="E591">
            <v>1</v>
          </cell>
          <cell r="F591" t="str">
            <v>SS</v>
          </cell>
          <cell r="G591" t="str">
            <v>5TCC</v>
          </cell>
          <cell r="H591" t="str">
            <v>3ST</v>
          </cell>
          <cell r="I591" t="str">
            <v>T-001</v>
          </cell>
          <cell r="J591" t="str">
            <v>LOCK SPRING</v>
          </cell>
          <cell r="K591">
            <v>2</v>
          </cell>
        </row>
        <row r="592">
          <cell r="B592">
            <v>586</v>
          </cell>
          <cell r="C592" t="str">
            <v>T_Metal</v>
          </cell>
          <cell r="D592" t="str">
            <v>w</v>
          </cell>
          <cell r="E592">
            <v>1</v>
          </cell>
          <cell r="F592" t="str">
            <v>SS</v>
          </cell>
          <cell r="G592" t="str">
            <v>4S</v>
          </cell>
          <cell r="H592" t="str">
            <v>3S</v>
          </cell>
          <cell r="I592" t="str">
            <v>TMF-08</v>
          </cell>
          <cell r="J592" t="str">
            <v>SPRING</v>
          </cell>
          <cell r="K592">
            <v>0.8</v>
          </cell>
        </row>
        <row r="593">
          <cell r="B593">
            <v>587</v>
          </cell>
          <cell r="C593" t="str">
            <v>T_Metal</v>
          </cell>
          <cell r="D593" t="str">
            <v>w</v>
          </cell>
          <cell r="E593">
            <v>1</v>
          </cell>
          <cell r="F593" t="str">
            <v>SS</v>
          </cell>
          <cell r="G593" t="str">
            <v>6L</v>
          </cell>
          <cell r="H593" t="str">
            <v>3S</v>
          </cell>
          <cell r="I593" t="str">
            <v>TMF-09</v>
          </cell>
          <cell r="J593" t="str">
            <v>SPRING</v>
          </cell>
          <cell r="K593">
            <v>0.8</v>
          </cell>
        </row>
        <row r="594">
          <cell r="B594">
            <v>588</v>
          </cell>
          <cell r="C594" t="str">
            <v>T_Suzuki</v>
          </cell>
          <cell r="D594" t="str">
            <v>a</v>
          </cell>
          <cell r="E594">
            <v>2</v>
          </cell>
          <cell r="F594" t="str">
            <v>SS</v>
          </cell>
          <cell r="G594" t="str">
            <v>6L</v>
          </cell>
          <cell r="H594" t="str">
            <v>4S</v>
          </cell>
          <cell r="I594" t="str">
            <v>09440-02003</v>
          </cell>
          <cell r="J594" t="str">
            <v>SPRING ONE WAY CLUTCH</v>
          </cell>
          <cell r="K594">
            <v>0.65</v>
          </cell>
        </row>
        <row r="595">
          <cell r="B595">
            <v>589</v>
          </cell>
          <cell r="C595" t="str">
            <v>T_Suzuki</v>
          </cell>
          <cell r="D595" t="str">
            <v>a</v>
          </cell>
          <cell r="E595">
            <v>2</v>
          </cell>
          <cell r="F595" t="str">
            <v>SS</v>
          </cell>
          <cell r="G595" t="str">
            <v>3S</v>
          </cell>
          <cell r="H595" t="str">
            <v>3S</v>
          </cell>
          <cell r="I595" t="str">
            <v>09440-05005T</v>
          </cell>
          <cell r="J595" t="str">
            <v>SPRING, KICK STARTER</v>
          </cell>
          <cell r="K595">
            <v>0.23</v>
          </cell>
        </row>
        <row r="596">
          <cell r="B596">
            <v>590</v>
          </cell>
          <cell r="C596" t="str">
            <v>T_Suzuki</v>
          </cell>
          <cell r="D596" t="str">
            <v>a</v>
          </cell>
          <cell r="E596">
            <v>2</v>
          </cell>
          <cell r="F596" t="str">
            <v>SS</v>
          </cell>
          <cell r="G596" t="str">
            <v>6L</v>
          </cell>
          <cell r="H596" t="str">
            <v>3S</v>
          </cell>
          <cell r="I596" t="str">
            <v>09440-30007</v>
          </cell>
          <cell r="J596" t="str">
            <v>SPRING KICK STARTER</v>
          </cell>
          <cell r="K596">
            <v>1.22</v>
          </cell>
        </row>
        <row r="597">
          <cell r="B597">
            <v>591</v>
          </cell>
          <cell r="C597" t="str">
            <v>T_Suzuki</v>
          </cell>
          <cell r="D597" t="str">
            <v>a</v>
          </cell>
          <cell r="E597">
            <v>2</v>
          </cell>
          <cell r="F597" t="str">
            <v>SS</v>
          </cell>
          <cell r="G597" t="str">
            <v>3S</v>
          </cell>
          <cell r="H597" t="str">
            <v>3S</v>
          </cell>
          <cell r="I597" t="str">
            <v>09440-31002</v>
          </cell>
          <cell r="J597" t="str">
            <v>SPRING KICK STARTER</v>
          </cell>
          <cell r="K597">
            <v>1.18</v>
          </cell>
        </row>
        <row r="598">
          <cell r="B598">
            <v>592</v>
          </cell>
          <cell r="C598" t="str">
            <v>T_Suzuki</v>
          </cell>
          <cell r="D598" t="str">
            <v>a</v>
          </cell>
          <cell r="E598">
            <v>2</v>
          </cell>
          <cell r="F598" t="str">
            <v>SS</v>
          </cell>
          <cell r="G598" t="str">
            <v>5T</v>
          </cell>
          <cell r="H598" t="str">
            <v>3ST</v>
          </cell>
          <cell r="I598" t="str">
            <v>09440-32002</v>
          </cell>
          <cell r="J598" t="str">
            <v>SPRING KICK STARTER</v>
          </cell>
          <cell r="K598">
            <v>2.6</v>
          </cell>
        </row>
        <row r="599">
          <cell r="B599">
            <v>593</v>
          </cell>
          <cell r="C599" t="str">
            <v>T_Suzuki</v>
          </cell>
          <cell r="D599" t="str">
            <v>a</v>
          </cell>
          <cell r="E599">
            <v>2</v>
          </cell>
          <cell r="F599" t="str">
            <v>TT</v>
          </cell>
          <cell r="G599" t="str">
            <v>5T</v>
          </cell>
          <cell r="H599" t="str">
            <v>5ST-1</v>
          </cell>
          <cell r="I599" t="str">
            <v>09443-06053T</v>
          </cell>
          <cell r="J599" t="str">
            <v>SPRING</v>
          </cell>
          <cell r="K599">
            <v>0.79</v>
          </cell>
        </row>
        <row r="600">
          <cell r="B600">
            <v>594</v>
          </cell>
          <cell r="C600" t="str">
            <v>T_Suzuki</v>
          </cell>
          <cell r="D600" t="str">
            <v>a</v>
          </cell>
          <cell r="E600">
            <v>2</v>
          </cell>
          <cell r="F600" t="str">
            <v>TT</v>
          </cell>
          <cell r="G600" t="str">
            <v>5T</v>
          </cell>
          <cell r="H600" t="str">
            <v>5T</v>
          </cell>
          <cell r="I600" t="str">
            <v>09443-07026</v>
          </cell>
          <cell r="J600" t="str">
            <v>SPRING REAR SHAFT CAM</v>
          </cell>
          <cell r="K600">
            <v>1.31</v>
          </cell>
        </row>
        <row r="601">
          <cell r="B601">
            <v>595</v>
          </cell>
          <cell r="C601" t="str">
            <v>T_Suzuki</v>
          </cell>
          <cell r="D601" t="str">
            <v>a</v>
          </cell>
          <cell r="E601">
            <v>2</v>
          </cell>
          <cell r="F601" t="str">
            <v>TT</v>
          </cell>
          <cell r="G601" t="str">
            <v>6L</v>
          </cell>
          <cell r="H601" t="str">
            <v>5T</v>
          </cell>
          <cell r="I601" t="str">
            <v>09443-07042</v>
          </cell>
          <cell r="J601" t="str">
            <v>SPRING</v>
          </cell>
          <cell r="K601">
            <v>1.97</v>
          </cell>
        </row>
        <row r="602">
          <cell r="B602">
            <v>596</v>
          </cell>
          <cell r="C602" t="str">
            <v>T_Suzuki</v>
          </cell>
          <cell r="D602" t="str">
            <v>a</v>
          </cell>
          <cell r="E602">
            <v>2</v>
          </cell>
          <cell r="F602" t="str">
            <v>TT</v>
          </cell>
          <cell r="G602" t="str">
            <v>3S</v>
          </cell>
          <cell r="H602" t="str">
            <v>5T</v>
          </cell>
          <cell r="I602" t="str">
            <v>09443-08001</v>
          </cell>
          <cell r="J602" t="str">
            <v>SPRING CLUTCH RELEASE</v>
          </cell>
          <cell r="K602">
            <v>1.59</v>
          </cell>
        </row>
        <row r="603">
          <cell r="B603">
            <v>597</v>
          </cell>
          <cell r="C603" t="str">
            <v>T_Suzuki</v>
          </cell>
          <cell r="D603" t="str">
            <v>a</v>
          </cell>
          <cell r="E603">
            <v>2</v>
          </cell>
          <cell r="F603" t="str">
            <v>TT</v>
          </cell>
          <cell r="G603" t="str">
            <v>3S</v>
          </cell>
          <cell r="H603" t="str">
            <v>5ST-1</v>
          </cell>
          <cell r="I603" t="str">
            <v>09443-09039</v>
          </cell>
          <cell r="J603" t="str">
            <v>SPRING STOPPER ARM</v>
          </cell>
          <cell r="K603">
            <v>1.81</v>
          </cell>
        </row>
        <row r="604">
          <cell r="B604">
            <v>598</v>
          </cell>
          <cell r="C604" t="str">
            <v>T_Suzuki</v>
          </cell>
          <cell r="D604" t="str">
            <v>a</v>
          </cell>
          <cell r="E604">
            <v>2</v>
          </cell>
          <cell r="F604" t="str">
            <v>TT</v>
          </cell>
          <cell r="G604" t="str">
            <v>3S</v>
          </cell>
          <cell r="H604" t="str">
            <v>5TL</v>
          </cell>
          <cell r="I604" t="str">
            <v>09443-13011</v>
          </cell>
          <cell r="J604" t="str">
            <v>SPRING KICK DRIVE</v>
          </cell>
          <cell r="K604">
            <v>1.28</v>
          </cell>
        </row>
        <row r="605">
          <cell r="B605">
            <v>599</v>
          </cell>
          <cell r="C605" t="str">
            <v>T_Suzuki</v>
          </cell>
          <cell r="D605" t="str">
            <v>a</v>
          </cell>
          <cell r="E605">
            <v>2</v>
          </cell>
          <cell r="F605" t="str">
            <v>TT</v>
          </cell>
          <cell r="G605" t="str">
            <v>3S</v>
          </cell>
          <cell r="H605" t="str">
            <v>5T</v>
          </cell>
          <cell r="I605" t="str">
            <v>09443-14025</v>
          </cell>
          <cell r="J605" t="str">
            <v>SPRING BRAKE PEDAL</v>
          </cell>
          <cell r="K605">
            <v>2.0699999999999998</v>
          </cell>
        </row>
        <row r="606">
          <cell r="B606">
            <v>600</v>
          </cell>
          <cell r="C606" t="str">
            <v>T_Suzuki</v>
          </cell>
          <cell r="D606" t="str">
            <v>a</v>
          </cell>
          <cell r="E606">
            <v>2</v>
          </cell>
          <cell r="F606" t="str">
            <v>SS</v>
          </cell>
          <cell r="G606" t="str">
            <v>3S</v>
          </cell>
          <cell r="H606" t="str">
            <v>3S</v>
          </cell>
          <cell r="I606" t="str">
            <v>37153-31C00</v>
          </cell>
          <cell r="J606" t="str">
            <v>SPRING</v>
          </cell>
          <cell r="K606">
            <v>0.65</v>
          </cell>
        </row>
        <row r="607">
          <cell r="B607">
            <v>601</v>
          </cell>
          <cell r="C607" t="str">
            <v>T_Toshiba</v>
          </cell>
          <cell r="D607" t="str">
            <v>t</v>
          </cell>
          <cell r="E607">
            <v>3</v>
          </cell>
          <cell r="F607" t="str">
            <v>SS</v>
          </cell>
          <cell r="G607" t="str">
            <v>3S</v>
          </cell>
          <cell r="H607" t="str">
            <v>3S</v>
          </cell>
          <cell r="I607" t="str">
            <v>CL427001</v>
          </cell>
          <cell r="J607" t="str">
            <v>OUTER SPRING</v>
          </cell>
          <cell r="K607">
            <v>3.8</v>
          </cell>
        </row>
        <row r="608">
          <cell r="B608">
            <v>602</v>
          </cell>
          <cell r="C608" t="str">
            <v>T_Toshiba</v>
          </cell>
          <cell r="D608" t="str">
            <v>t</v>
          </cell>
          <cell r="E608">
            <v>3</v>
          </cell>
          <cell r="F608" t="str">
            <v>SS</v>
          </cell>
          <cell r="G608" t="str">
            <v>4S</v>
          </cell>
          <cell r="H608" t="str">
            <v>3S</v>
          </cell>
          <cell r="I608" t="str">
            <v>CL427100</v>
          </cell>
          <cell r="J608" t="str">
            <v>INNER SPRING</v>
          </cell>
          <cell r="K608">
            <v>2</v>
          </cell>
        </row>
        <row r="609">
          <cell r="B609">
            <v>603</v>
          </cell>
          <cell r="C609" t="str">
            <v>T_Toshiba</v>
          </cell>
          <cell r="D609" t="str">
            <v>t</v>
          </cell>
          <cell r="E609">
            <v>3</v>
          </cell>
          <cell r="F609" t="str">
            <v>TT</v>
          </cell>
          <cell r="G609" t="str">
            <v>3S</v>
          </cell>
          <cell r="H609" t="str">
            <v>5TC</v>
          </cell>
          <cell r="I609" t="str">
            <v>CL428202</v>
          </cell>
          <cell r="J609" t="str">
            <v>TORSION SPRING</v>
          </cell>
          <cell r="K609">
            <v>0.46</v>
          </cell>
        </row>
        <row r="610">
          <cell r="B610">
            <v>604</v>
          </cell>
          <cell r="C610" t="str">
            <v>T_Toshiba</v>
          </cell>
          <cell r="D610" t="str">
            <v>t</v>
          </cell>
          <cell r="E610">
            <v>3</v>
          </cell>
          <cell r="F610" t="str">
            <v>SS</v>
          </cell>
          <cell r="G610" t="str">
            <v>3S</v>
          </cell>
          <cell r="H610" t="str">
            <v>3S</v>
          </cell>
          <cell r="I610" t="str">
            <v>CL875000</v>
          </cell>
          <cell r="J610" t="str">
            <v>HOOK SPRING</v>
          </cell>
          <cell r="K610">
            <v>1</v>
          </cell>
        </row>
        <row r="611">
          <cell r="B611">
            <v>605</v>
          </cell>
          <cell r="C611" t="str">
            <v>T_Toshiba</v>
          </cell>
          <cell r="D611" t="str">
            <v>t</v>
          </cell>
          <cell r="E611">
            <v>3</v>
          </cell>
          <cell r="F611" t="str">
            <v>SS</v>
          </cell>
          <cell r="H611" t="str">
            <v>4S</v>
          </cell>
          <cell r="I611" t="str">
            <v>FL1045</v>
          </cell>
          <cell r="J611" t="str">
            <v>SPRING (KNOB)</v>
          </cell>
          <cell r="K611">
            <v>0.25</v>
          </cell>
        </row>
        <row r="612">
          <cell r="B612">
            <v>606</v>
          </cell>
          <cell r="C612" t="str">
            <v>T_Toshiba</v>
          </cell>
          <cell r="D612" t="str">
            <v>t</v>
          </cell>
          <cell r="E612">
            <v>3</v>
          </cell>
          <cell r="F612" t="str">
            <v>SS</v>
          </cell>
          <cell r="H612" t="str">
            <v>4S</v>
          </cell>
          <cell r="I612" t="str">
            <v>FL1055</v>
          </cell>
          <cell r="J612" t="str">
            <v>SPRING (PINIOR)</v>
          </cell>
          <cell r="K612">
            <v>0.3</v>
          </cell>
        </row>
        <row r="613">
          <cell r="B613">
            <v>607</v>
          </cell>
          <cell r="C613" t="str">
            <v>T_Toshiba</v>
          </cell>
          <cell r="D613" t="str">
            <v>t</v>
          </cell>
          <cell r="E613">
            <v>3</v>
          </cell>
          <cell r="F613" t="str">
            <v>FM</v>
          </cell>
          <cell r="H613" t="str">
            <v>2FFM-F2</v>
          </cell>
          <cell r="I613" t="str">
            <v>FL1325</v>
          </cell>
          <cell r="J613" t="str">
            <v>DOUBLE WASHER</v>
          </cell>
          <cell r="K613">
            <v>2.06</v>
          </cell>
        </row>
        <row r="614">
          <cell r="B614">
            <v>608</v>
          </cell>
          <cell r="C614" t="str">
            <v>T_Toshiba</v>
          </cell>
          <cell r="D614" t="str">
            <v>t</v>
          </cell>
          <cell r="E614">
            <v>3</v>
          </cell>
          <cell r="F614" t="str">
            <v>SS</v>
          </cell>
          <cell r="G614" t="str">
            <v>6L</v>
          </cell>
          <cell r="H614" t="str">
            <v>3S</v>
          </cell>
          <cell r="I614" t="str">
            <v>FL1860</v>
          </cell>
          <cell r="J614" t="str">
            <v>SPRING (ANGLE)</v>
          </cell>
          <cell r="K614">
            <v>0.66</v>
          </cell>
        </row>
        <row r="615">
          <cell r="B615">
            <v>609</v>
          </cell>
          <cell r="C615" t="str">
            <v>T_Toshiba</v>
          </cell>
          <cell r="D615" t="str">
            <v>t</v>
          </cell>
          <cell r="E615">
            <v>3</v>
          </cell>
          <cell r="F615" t="str">
            <v>SS</v>
          </cell>
          <cell r="G615" t="str">
            <v>5T</v>
          </cell>
          <cell r="H615" t="str">
            <v>3S</v>
          </cell>
          <cell r="I615" t="str">
            <v>FL1885</v>
          </cell>
          <cell r="J615" t="str">
            <v>SPRING (NECK)</v>
          </cell>
          <cell r="K615">
            <v>1.27</v>
          </cell>
        </row>
        <row r="616">
          <cell r="B616">
            <v>610</v>
          </cell>
          <cell r="C616" t="str">
            <v>T_Toshiba</v>
          </cell>
          <cell r="D616" t="str">
            <v>t</v>
          </cell>
          <cell r="E616">
            <v>3</v>
          </cell>
          <cell r="F616" t="str">
            <v>TT</v>
          </cell>
          <cell r="G616" t="str">
            <v>5TCC</v>
          </cell>
          <cell r="H616" t="str">
            <v>5T</v>
          </cell>
          <cell r="I616" t="str">
            <v>FL2005</v>
          </cell>
          <cell r="J616" t="str">
            <v>BALANCE SPRING</v>
          </cell>
          <cell r="K616">
            <v>2.79</v>
          </cell>
        </row>
        <row r="617">
          <cell r="B617">
            <v>611</v>
          </cell>
          <cell r="C617" t="str">
            <v>T_Toshiba</v>
          </cell>
          <cell r="D617" t="str">
            <v>t</v>
          </cell>
          <cell r="E617">
            <v>3</v>
          </cell>
          <cell r="F617" t="str">
            <v>FS</v>
          </cell>
          <cell r="H617" t="str">
            <v>2F-F2</v>
          </cell>
          <cell r="I617" t="str">
            <v>FL3885</v>
          </cell>
          <cell r="J617" t="str">
            <v>BEARING SPRING</v>
          </cell>
          <cell r="K617">
            <v>1.22</v>
          </cell>
        </row>
        <row r="618">
          <cell r="B618">
            <v>612</v>
          </cell>
          <cell r="C618" t="str">
            <v>T_Toshiba</v>
          </cell>
          <cell r="D618" t="str">
            <v>t</v>
          </cell>
          <cell r="E618">
            <v>3</v>
          </cell>
          <cell r="F618" t="str">
            <v>SS</v>
          </cell>
          <cell r="G618" t="str">
            <v>3S</v>
          </cell>
          <cell r="H618" t="str">
            <v>4S</v>
          </cell>
          <cell r="I618" t="str">
            <v>FL4015</v>
          </cell>
          <cell r="J618" t="str">
            <v>SPRING (LEVER)</v>
          </cell>
          <cell r="K618">
            <v>0.31</v>
          </cell>
        </row>
        <row r="619">
          <cell r="B619">
            <v>613</v>
          </cell>
          <cell r="C619" t="str">
            <v>T_Toshiba</v>
          </cell>
          <cell r="D619" t="str">
            <v>t</v>
          </cell>
          <cell r="E619">
            <v>3</v>
          </cell>
          <cell r="F619" t="str">
            <v>SS</v>
          </cell>
          <cell r="G619" t="str">
            <v>4S</v>
          </cell>
          <cell r="H619" t="str">
            <v>3ST</v>
          </cell>
          <cell r="I619" t="str">
            <v>PL5242</v>
          </cell>
          <cell r="J619" t="str">
            <v>SPRING CHECK VALVE</v>
          </cell>
          <cell r="K619">
            <v>4.5</v>
          </cell>
        </row>
        <row r="620">
          <cell r="B620">
            <v>614</v>
          </cell>
          <cell r="C620" t="str">
            <v>T_Toshiba</v>
          </cell>
          <cell r="D620" t="str">
            <v>t</v>
          </cell>
          <cell r="E620">
            <v>3</v>
          </cell>
          <cell r="F620" t="str">
            <v>SS</v>
          </cell>
          <cell r="G620" t="str">
            <v>4S</v>
          </cell>
          <cell r="H620" t="str">
            <v>3ST</v>
          </cell>
          <cell r="I620" t="str">
            <v>PL5307</v>
          </cell>
          <cell r="J620" t="str">
            <v>SPRING LARGE</v>
          </cell>
          <cell r="K620">
            <v>4</v>
          </cell>
        </row>
        <row r="621">
          <cell r="B621">
            <v>615</v>
          </cell>
          <cell r="C621" t="str">
            <v>T_Toshiba</v>
          </cell>
          <cell r="D621" t="str">
            <v>t</v>
          </cell>
          <cell r="E621">
            <v>3</v>
          </cell>
          <cell r="F621" t="str">
            <v>SS</v>
          </cell>
          <cell r="G621" t="str">
            <v>3S</v>
          </cell>
          <cell r="H621" t="str">
            <v>3ST</v>
          </cell>
          <cell r="I621" t="str">
            <v>PL5308</v>
          </cell>
          <cell r="J621" t="str">
            <v>SPRING SMALL</v>
          </cell>
          <cell r="K621">
            <v>3.15</v>
          </cell>
        </row>
        <row r="622">
          <cell r="B622">
            <v>616</v>
          </cell>
          <cell r="C622" t="str">
            <v>T_Toyo Denso</v>
          </cell>
          <cell r="D622" t="str">
            <v>n</v>
          </cell>
          <cell r="E622">
            <v>2</v>
          </cell>
          <cell r="F622" t="str">
            <v>SS</v>
          </cell>
          <cell r="G622" t="str">
            <v>3S</v>
          </cell>
          <cell r="H622" t="str">
            <v>4S</v>
          </cell>
          <cell r="I622" t="str">
            <v>S02265</v>
          </cell>
          <cell r="J622" t="str">
            <v>SPRING</v>
          </cell>
          <cell r="K622">
            <v>0.17</v>
          </cell>
        </row>
        <row r="623">
          <cell r="B623">
            <v>617</v>
          </cell>
          <cell r="C623" t="str">
            <v>T_Toyo Denso</v>
          </cell>
          <cell r="D623" t="str">
            <v>n</v>
          </cell>
          <cell r="E623">
            <v>2</v>
          </cell>
          <cell r="F623" t="str">
            <v>SS</v>
          </cell>
          <cell r="G623" t="str">
            <v>3S</v>
          </cell>
          <cell r="H623" t="str">
            <v>4ST</v>
          </cell>
          <cell r="I623" t="str">
            <v>S02266</v>
          </cell>
          <cell r="J623" t="str">
            <v>SPRING</v>
          </cell>
          <cell r="K623">
            <v>0.19</v>
          </cell>
        </row>
        <row r="624">
          <cell r="B624">
            <v>618</v>
          </cell>
          <cell r="C624" t="str">
            <v>T_Toyo Denso</v>
          </cell>
          <cell r="D624" t="str">
            <v>n</v>
          </cell>
          <cell r="E624">
            <v>2</v>
          </cell>
          <cell r="F624" t="str">
            <v>SS</v>
          </cell>
          <cell r="G624" t="str">
            <v>2FFM-F2</v>
          </cell>
          <cell r="H624" t="str">
            <v>4S</v>
          </cell>
          <cell r="I624" t="str">
            <v>S02457</v>
          </cell>
          <cell r="J624" t="str">
            <v>SPRING</v>
          </cell>
          <cell r="K624">
            <v>0.28999999999999998</v>
          </cell>
        </row>
        <row r="625">
          <cell r="B625">
            <v>619</v>
          </cell>
          <cell r="C625" t="str">
            <v>T_Yamaha</v>
          </cell>
          <cell r="D625" t="str">
            <v>a</v>
          </cell>
          <cell r="E625">
            <v>2</v>
          </cell>
          <cell r="F625" t="str">
            <v>TT</v>
          </cell>
          <cell r="H625" t="str">
            <v>5T</v>
          </cell>
          <cell r="I625" t="str">
            <v>5HV-E8337-00</v>
          </cell>
          <cell r="J625" t="str">
            <v>SPRING TENSION</v>
          </cell>
          <cell r="K625">
            <v>3.7</v>
          </cell>
        </row>
        <row r="626">
          <cell r="B626">
            <v>620</v>
          </cell>
          <cell r="C626" t="str">
            <v>T_Yamaha</v>
          </cell>
          <cell r="D626" t="str">
            <v>a</v>
          </cell>
          <cell r="E626">
            <v>2</v>
          </cell>
          <cell r="F626" t="str">
            <v>SS</v>
          </cell>
          <cell r="G626" t="str">
            <v>7SUB-TNC</v>
          </cell>
          <cell r="H626" t="str">
            <v>4S</v>
          </cell>
          <cell r="I626" t="str">
            <v>90501-06022-00-1E</v>
          </cell>
          <cell r="J626" t="str">
            <v>SPRING COMPRESSION</v>
          </cell>
          <cell r="K626">
            <v>0.8</v>
          </cell>
        </row>
        <row r="627">
          <cell r="B627">
            <v>621</v>
          </cell>
          <cell r="C627" t="str">
            <v>T_Yamaha</v>
          </cell>
          <cell r="D627" t="str">
            <v>a</v>
          </cell>
          <cell r="E627">
            <v>2</v>
          </cell>
          <cell r="F627" t="str">
            <v>SS</v>
          </cell>
          <cell r="G627" t="str">
            <v>6L</v>
          </cell>
          <cell r="H627" t="str">
            <v>4S</v>
          </cell>
          <cell r="I627" t="str">
            <v>90501-071E3-00-1E</v>
          </cell>
          <cell r="J627" t="str">
            <v>SPRING COMPRESSION</v>
          </cell>
          <cell r="K627">
            <v>0.5</v>
          </cell>
        </row>
        <row r="628">
          <cell r="B628">
            <v>622</v>
          </cell>
          <cell r="C628" t="str">
            <v>T_Yamaha</v>
          </cell>
          <cell r="D628" t="str">
            <v>a</v>
          </cell>
          <cell r="E628">
            <v>2</v>
          </cell>
          <cell r="F628" t="str">
            <v>SS</v>
          </cell>
          <cell r="G628" t="str">
            <v>6LSTOP</v>
          </cell>
          <cell r="H628" t="str">
            <v>3S</v>
          </cell>
          <cell r="I628" t="str">
            <v>90501-10073</v>
          </cell>
          <cell r="J628" t="str">
            <v>SPRING, COMPRESSION</v>
          </cell>
          <cell r="K628">
            <v>1.7</v>
          </cell>
        </row>
        <row r="629">
          <cell r="B629">
            <v>623</v>
          </cell>
          <cell r="C629" t="str">
            <v>T_Yamaha</v>
          </cell>
          <cell r="D629" t="str">
            <v>a</v>
          </cell>
          <cell r="E629">
            <v>2</v>
          </cell>
          <cell r="F629" t="str">
            <v>TT</v>
          </cell>
          <cell r="G629" t="str">
            <v>6LSTOP</v>
          </cell>
          <cell r="H629" t="str">
            <v>5T</v>
          </cell>
          <cell r="I629" t="str">
            <v>90508-26016</v>
          </cell>
          <cell r="J629" t="str">
            <v>SPRING TORSION</v>
          </cell>
          <cell r="K629">
            <v>8.57</v>
          </cell>
        </row>
        <row r="630">
          <cell r="B630">
            <v>624</v>
          </cell>
          <cell r="C630" t="str">
            <v>TAI</v>
          </cell>
          <cell r="D630" t="str">
            <v>a</v>
          </cell>
          <cell r="E630">
            <v>1</v>
          </cell>
          <cell r="F630" t="str">
            <v>LS</v>
          </cell>
          <cell r="G630" t="str">
            <v>6LSTOP</v>
          </cell>
          <cell r="H630" t="str">
            <v>6L-VALVE</v>
          </cell>
          <cell r="I630" t="str">
            <v>13203 7M600</v>
          </cell>
          <cell r="J630" t="str">
            <v>SPRING VALVE</v>
          </cell>
          <cell r="K630">
            <v>11.34</v>
          </cell>
        </row>
        <row r="631">
          <cell r="B631">
            <v>625</v>
          </cell>
          <cell r="C631" t="str">
            <v>TAI</v>
          </cell>
          <cell r="D631" t="str">
            <v>a</v>
          </cell>
          <cell r="E631">
            <v>1</v>
          </cell>
          <cell r="F631" t="str">
            <v>LS</v>
          </cell>
          <cell r="G631" t="str">
            <v>6LSTOP</v>
          </cell>
          <cell r="H631" t="str">
            <v>6L-VALVE</v>
          </cell>
          <cell r="I631" t="str">
            <v>13203 7M600A</v>
          </cell>
          <cell r="J631" t="str">
            <v>SPRING VALVE</v>
          </cell>
          <cell r="K631">
            <v>11.92</v>
          </cell>
        </row>
        <row r="632">
          <cell r="B632">
            <v>626</v>
          </cell>
          <cell r="C632" t="str">
            <v>TAI</v>
          </cell>
          <cell r="D632" t="str">
            <v>a</v>
          </cell>
          <cell r="E632">
            <v>1</v>
          </cell>
          <cell r="F632" t="str">
            <v>LS</v>
          </cell>
          <cell r="G632" t="str">
            <v>6LSTOP</v>
          </cell>
          <cell r="H632" t="str">
            <v>6L-VALVE</v>
          </cell>
          <cell r="I632" t="str">
            <v>13203-31U00</v>
          </cell>
          <cell r="J632" t="str">
            <v>SPRING VALVE</v>
          </cell>
          <cell r="K632">
            <v>12.62</v>
          </cell>
        </row>
        <row r="633">
          <cell r="B633">
            <v>627</v>
          </cell>
          <cell r="C633" t="str">
            <v>TAI</v>
          </cell>
          <cell r="D633" t="str">
            <v>a</v>
          </cell>
          <cell r="E633">
            <v>1</v>
          </cell>
          <cell r="F633" t="str">
            <v>LS</v>
          </cell>
          <cell r="H633" t="str">
            <v>CKD</v>
          </cell>
          <cell r="I633" t="str">
            <v>13203-38U00</v>
          </cell>
          <cell r="J633" t="str">
            <v>SPRING VALVE</v>
          </cell>
          <cell r="K633">
            <v>24.91</v>
          </cell>
        </row>
        <row r="634">
          <cell r="B634">
            <v>628</v>
          </cell>
          <cell r="C634" t="str">
            <v>TAI</v>
          </cell>
          <cell r="D634" t="str">
            <v>a</v>
          </cell>
          <cell r="E634">
            <v>1</v>
          </cell>
          <cell r="F634" t="str">
            <v>LS</v>
          </cell>
          <cell r="G634" t="str">
            <v>5ST-2</v>
          </cell>
          <cell r="H634" t="str">
            <v>6L-VALVE</v>
          </cell>
          <cell r="I634" t="str">
            <v>13203-53Y00</v>
          </cell>
          <cell r="J634" t="str">
            <v>SPRING VALVE(GA16DS)</v>
          </cell>
          <cell r="K634">
            <v>11.79</v>
          </cell>
        </row>
        <row r="635">
          <cell r="B635">
            <v>629</v>
          </cell>
          <cell r="C635" t="str">
            <v>TAI</v>
          </cell>
          <cell r="D635" t="str">
            <v>a</v>
          </cell>
          <cell r="E635">
            <v>1</v>
          </cell>
          <cell r="F635" t="str">
            <v>LS</v>
          </cell>
          <cell r="G635" t="str">
            <v>5T</v>
          </cell>
          <cell r="H635" t="str">
            <v>6L-VALVE</v>
          </cell>
          <cell r="I635" t="str">
            <v>13203-54T01</v>
          </cell>
          <cell r="J635" t="str">
            <v>VALVE SPRING</v>
          </cell>
          <cell r="K635">
            <v>22.55</v>
          </cell>
        </row>
        <row r="636">
          <cell r="B636">
            <v>630</v>
          </cell>
          <cell r="C636" t="str">
            <v>TAI</v>
          </cell>
          <cell r="D636" t="str">
            <v>a</v>
          </cell>
          <cell r="E636">
            <v>1</v>
          </cell>
          <cell r="F636" t="str">
            <v>LS</v>
          </cell>
          <cell r="G636" t="str">
            <v>3ST</v>
          </cell>
          <cell r="H636" t="str">
            <v>6LSTOP</v>
          </cell>
          <cell r="I636" t="str">
            <v>13211 40F01</v>
          </cell>
          <cell r="J636" t="str">
            <v>SPRING VALVE</v>
          </cell>
          <cell r="K636">
            <v>32.409999999999997</v>
          </cell>
        </row>
        <row r="637">
          <cell r="B637">
            <v>631</v>
          </cell>
          <cell r="C637" t="str">
            <v>TAI</v>
          </cell>
          <cell r="D637" t="str">
            <v>a</v>
          </cell>
          <cell r="E637">
            <v>1</v>
          </cell>
          <cell r="F637" t="str">
            <v>LS</v>
          </cell>
          <cell r="G637" t="str">
            <v>3ST</v>
          </cell>
          <cell r="H637" t="str">
            <v>6LSTOP</v>
          </cell>
          <cell r="I637" t="str">
            <v>13211 40F11</v>
          </cell>
          <cell r="J637" t="str">
            <v>SPRING VALVE</v>
          </cell>
          <cell r="K637">
            <v>37.86</v>
          </cell>
        </row>
        <row r="638">
          <cell r="B638">
            <v>632</v>
          </cell>
          <cell r="C638" t="str">
            <v>Takahashi</v>
          </cell>
          <cell r="D638" t="str">
            <v>g</v>
          </cell>
          <cell r="E638">
            <v>4</v>
          </cell>
          <cell r="F638" t="str">
            <v>FM</v>
          </cell>
          <cell r="G638" t="str">
            <v>3ST</v>
          </cell>
          <cell r="H638" t="str">
            <v>2FFM-F2</v>
          </cell>
          <cell r="I638" t="str">
            <v>QB1-3896-00T</v>
          </cell>
          <cell r="J638" t="str">
            <v>GUIDE SPRING</v>
          </cell>
          <cell r="K638">
            <v>1.28</v>
          </cell>
        </row>
        <row r="639">
          <cell r="B639">
            <v>633</v>
          </cell>
          <cell r="C639" t="str">
            <v>Tanaka</v>
          </cell>
          <cell r="D639" t="str">
            <v>t</v>
          </cell>
          <cell r="E639">
            <v>5</v>
          </cell>
          <cell r="F639" t="str">
            <v>LS</v>
          </cell>
          <cell r="G639" t="str">
            <v>4ST</v>
          </cell>
          <cell r="H639" t="str">
            <v>6L</v>
          </cell>
          <cell r="I639" t="str">
            <v>A224</v>
          </cell>
          <cell r="J639" t="str">
            <v>VENUS OG B. SPRING</v>
          </cell>
          <cell r="K639">
            <v>5.78</v>
          </cell>
        </row>
        <row r="640">
          <cell r="B640">
            <v>634</v>
          </cell>
          <cell r="C640" t="str">
            <v>Tanaka</v>
          </cell>
          <cell r="D640" t="str">
            <v>t</v>
          </cell>
          <cell r="E640">
            <v>5</v>
          </cell>
          <cell r="F640" t="str">
            <v>LS</v>
          </cell>
          <cell r="G640" t="str">
            <v>3S</v>
          </cell>
          <cell r="H640" t="str">
            <v>6LSTOP</v>
          </cell>
          <cell r="I640" t="str">
            <v>A308</v>
          </cell>
          <cell r="J640" t="str">
            <v>MASTER LINE OG B. SPRING</v>
          </cell>
          <cell r="K640">
            <v>4.8899999999999997</v>
          </cell>
        </row>
        <row r="641">
          <cell r="B641">
            <v>635</v>
          </cell>
          <cell r="C641" t="str">
            <v>Tanaka</v>
          </cell>
          <cell r="D641" t="str">
            <v>t</v>
          </cell>
          <cell r="E641">
            <v>5</v>
          </cell>
          <cell r="F641" t="str">
            <v>LS</v>
          </cell>
          <cell r="G641" t="str">
            <v>6L</v>
          </cell>
          <cell r="H641" t="str">
            <v>6LSTOP</v>
          </cell>
          <cell r="I641" t="str">
            <v>A310</v>
          </cell>
          <cell r="J641" t="str">
            <v>MASTER LINE A B. SPRING</v>
          </cell>
          <cell r="K641">
            <v>4.0599999999999996</v>
          </cell>
        </row>
        <row r="642">
          <cell r="B642">
            <v>636</v>
          </cell>
          <cell r="C642" t="str">
            <v>Tanaka</v>
          </cell>
          <cell r="D642" t="str">
            <v>t</v>
          </cell>
          <cell r="E642">
            <v>5</v>
          </cell>
          <cell r="F642" t="str">
            <v>LS</v>
          </cell>
          <cell r="G642" t="str">
            <v>3S</v>
          </cell>
          <cell r="H642" t="str">
            <v>2L</v>
          </cell>
          <cell r="I642" t="str">
            <v>A404</v>
          </cell>
          <cell r="J642" t="str">
            <v>MASTER 510 AC B. SPRING</v>
          </cell>
          <cell r="K642">
            <v>4.7</v>
          </cell>
        </row>
        <row r="643">
          <cell r="B643">
            <v>637</v>
          </cell>
          <cell r="C643" t="str">
            <v>Tanaka</v>
          </cell>
          <cell r="D643" t="str">
            <v>t</v>
          </cell>
          <cell r="E643">
            <v>5</v>
          </cell>
          <cell r="F643" t="str">
            <v>SS</v>
          </cell>
          <cell r="G643" t="str">
            <v>3S</v>
          </cell>
          <cell r="H643" t="str">
            <v>3ST</v>
          </cell>
          <cell r="I643" t="str">
            <v>A480-1</v>
          </cell>
          <cell r="J643" t="str">
            <v>SMASH OG SAFETY VALVE</v>
          </cell>
          <cell r="K643">
            <v>0.76</v>
          </cell>
        </row>
        <row r="644">
          <cell r="B644">
            <v>638</v>
          </cell>
          <cell r="C644" t="str">
            <v>Tanaka</v>
          </cell>
          <cell r="D644" t="str">
            <v>t</v>
          </cell>
          <cell r="E644">
            <v>5</v>
          </cell>
          <cell r="F644" t="str">
            <v>SS</v>
          </cell>
          <cell r="G644" t="str">
            <v>3S</v>
          </cell>
          <cell r="H644" t="str">
            <v>3ST</v>
          </cell>
          <cell r="I644" t="str">
            <v>A506</v>
          </cell>
          <cell r="J644" t="str">
            <v>MASTER A S. SPRING</v>
          </cell>
          <cell r="K644">
            <v>1.24</v>
          </cell>
        </row>
        <row r="645">
          <cell r="B645">
            <v>639</v>
          </cell>
          <cell r="C645" t="str">
            <v>Tanaka</v>
          </cell>
          <cell r="D645" t="str">
            <v>t</v>
          </cell>
          <cell r="E645">
            <v>5</v>
          </cell>
          <cell r="F645" t="str">
            <v>SS</v>
          </cell>
          <cell r="G645" t="str">
            <v>5T</v>
          </cell>
          <cell r="H645" t="str">
            <v>3ST</v>
          </cell>
          <cell r="I645" t="str">
            <v>A526</v>
          </cell>
          <cell r="J645" t="str">
            <v>MASTER OG S. V. SPRING</v>
          </cell>
          <cell r="K645">
            <v>1.21</v>
          </cell>
        </row>
        <row r="646">
          <cell r="B646">
            <v>640</v>
          </cell>
          <cell r="C646" t="str">
            <v>Tanaka</v>
          </cell>
          <cell r="D646" t="str">
            <v>t</v>
          </cell>
          <cell r="E646">
            <v>5</v>
          </cell>
          <cell r="F646" t="str">
            <v>SS</v>
          </cell>
          <cell r="G646" t="str">
            <v>5T</v>
          </cell>
          <cell r="H646" t="str">
            <v>3ST</v>
          </cell>
          <cell r="I646" t="str">
            <v>A527</v>
          </cell>
          <cell r="J646" t="str">
            <v>MASTER OG S.SPRING</v>
          </cell>
          <cell r="K646">
            <v>1.31</v>
          </cell>
        </row>
        <row r="647">
          <cell r="B647">
            <v>641</v>
          </cell>
          <cell r="C647" t="str">
            <v>Tanaka</v>
          </cell>
          <cell r="D647" t="str">
            <v>t</v>
          </cell>
          <cell r="E647">
            <v>5</v>
          </cell>
          <cell r="F647" t="str">
            <v>LS</v>
          </cell>
          <cell r="G647" t="str">
            <v>2FFM-F2</v>
          </cell>
          <cell r="H647" t="str">
            <v>6LSTOP</v>
          </cell>
          <cell r="I647" t="str">
            <v>A546</v>
          </cell>
          <cell r="J647" t="str">
            <v>MASTER OG B. SPRING</v>
          </cell>
          <cell r="K647">
            <v>16</v>
          </cell>
        </row>
        <row r="648">
          <cell r="B648">
            <v>642</v>
          </cell>
          <cell r="C648" t="str">
            <v>Tanaka</v>
          </cell>
          <cell r="D648" t="str">
            <v>t</v>
          </cell>
          <cell r="E648">
            <v>5</v>
          </cell>
          <cell r="F648" t="str">
            <v>SS</v>
          </cell>
          <cell r="G648" t="str">
            <v>2FFM-F2</v>
          </cell>
          <cell r="H648" t="str">
            <v>4ST</v>
          </cell>
          <cell r="I648" t="str">
            <v>AN42107</v>
          </cell>
          <cell r="J648" t="str">
            <v>SMASH A SMALL SPRING</v>
          </cell>
          <cell r="K648">
            <v>0.75</v>
          </cell>
        </row>
        <row r="649">
          <cell r="B649">
            <v>643</v>
          </cell>
          <cell r="C649" t="str">
            <v>Tanaka</v>
          </cell>
          <cell r="D649" t="str">
            <v>t</v>
          </cell>
          <cell r="E649">
            <v>5</v>
          </cell>
          <cell r="F649" t="str">
            <v>SS</v>
          </cell>
          <cell r="G649" t="str">
            <v>2FFM-F2</v>
          </cell>
          <cell r="H649" t="str">
            <v>3ST</v>
          </cell>
          <cell r="I649" t="str">
            <v>B442</v>
          </cell>
          <cell r="J649" t="str">
            <v>AURORA 61 S.V.SPRING</v>
          </cell>
          <cell r="K649">
            <v>0.99</v>
          </cell>
        </row>
        <row r="650">
          <cell r="B650">
            <v>644</v>
          </cell>
          <cell r="C650" t="str">
            <v>Tanaka</v>
          </cell>
          <cell r="D650" t="str">
            <v>t</v>
          </cell>
          <cell r="E650">
            <v>5</v>
          </cell>
          <cell r="F650" t="str">
            <v>SS</v>
          </cell>
          <cell r="G650" t="str">
            <v>4S</v>
          </cell>
          <cell r="H650" t="str">
            <v>3ST</v>
          </cell>
          <cell r="I650" t="str">
            <v>D714</v>
          </cell>
          <cell r="J650" t="str">
            <v>CW 200 VALVE SPRING</v>
          </cell>
          <cell r="K650">
            <v>1.34</v>
          </cell>
        </row>
        <row r="651">
          <cell r="B651">
            <v>645</v>
          </cell>
          <cell r="C651" t="str">
            <v>Tanaka</v>
          </cell>
          <cell r="D651" t="str">
            <v>t</v>
          </cell>
          <cell r="E651">
            <v>5</v>
          </cell>
          <cell r="F651" t="str">
            <v>SS</v>
          </cell>
          <cell r="G651" t="str">
            <v>5ST-2</v>
          </cell>
          <cell r="H651" t="str">
            <v>4ST</v>
          </cell>
          <cell r="I651" t="str">
            <v>D738</v>
          </cell>
          <cell r="J651" t="str">
            <v>CW 20 C. VALVE SPRING</v>
          </cell>
          <cell r="K651">
            <v>1</v>
          </cell>
        </row>
        <row r="652">
          <cell r="B652">
            <v>646</v>
          </cell>
          <cell r="C652" t="str">
            <v>Tanaka</v>
          </cell>
          <cell r="D652" t="str">
            <v>t</v>
          </cell>
          <cell r="E652">
            <v>5</v>
          </cell>
          <cell r="F652" t="str">
            <v>SS</v>
          </cell>
          <cell r="G652" t="str">
            <v>5TC</v>
          </cell>
          <cell r="H652" t="str">
            <v>3ST</v>
          </cell>
          <cell r="I652" t="str">
            <v>E911</v>
          </cell>
          <cell r="J652" t="str">
            <v>TORCH SPRING</v>
          </cell>
          <cell r="K652">
            <v>1.8</v>
          </cell>
        </row>
        <row r="653">
          <cell r="B653">
            <v>647</v>
          </cell>
          <cell r="C653" t="str">
            <v>Tanaka</v>
          </cell>
          <cell r="D653" t="str">
            <v>t</v>
          </cell>
          <cell r="E653">
            <v>5</v>
          </cell>
          <cell r="F653" t="str">
            <v>SS</v>
          </cell>
          <cell r="G653" t="str">
            <v>4S</v>
          </cell>
          <cell r="H653" t="str">
            <v>4S</v>
          </cell>
          <cell r="I653" t="str">
            <v>WA-04-I-621AE</v>
          </cell>
          <cell r="J653" t="str">
            <v>SMALL SPRING</v>
          </cell>
          <cell r="K653">
            <v>1.5</v>
          </cell>
        </row>
        <row r="654">
          <cell r="B654">
            <v>648</v>
          </cell>
          <cell r="C654" t="str">
            <v>TBK-B</v>
          </cell>
          <cell r="D654" t="str">
            <v>p</v>
          </cell>
          <cell r="E654">
            <v>1</v>
          </cell>
          <cell r="F654" t="str">
            <v>TT</v>
          </cell>
          <cell r="G654" t="str">
            <v>3S</v>
          </cell>
          <cell r="H654" t="str">
            <v>5T</v>
          </cell>
          <cell r="I654" t="str">
            <v>G167-11860</v>
          </cell>
          <cell r="J654" t="str">
            <v>SPRING ; ANCHOR</v>
          </cell>
          <cell r="K654">
            <v>4.45</v>
          </cell>
        </row>
        <row r="655">
          <cell r="B655">
            <v>649</v>
          </cell>
          <cell r="C655" t="str">
            <v>TBK-B</v>
          </cell>
          <cell r="D655" t="str">
            <v>p</v>
          </cell>
          <cell r="E655">
            <v>1</v>
          </cell>
          <cell r="F655" t="str">
            <v>TT</v>
          </cell>
          <cell r="G655" t="str">
            <v>4S</v>
          </cell>
          <cell r="H655" t="str">
            <v>5T</v>
          </cell>
          <cell r="I655" t="str">
            <v>G167-11950</v>
          </cell>
          <cell r="J655" t="str">
            <v>SPRING, SHOE TO SHOE</v>
          </cell>
          <cell r="K655">
            <v>7.07</v>
          </cell>
        </row>
        <row r="656">
          <cell r="B656">
            <v>650</v>
          </cell>
          <cell r="C656" t="str">
            <v>TBK-B</v>
          </cell>
          <cell r="D656" t="str">
            <v>p</v>
          </cell>
          <cell r="E656">
            <v>1</v>
          </cell>
          <cell r="F656" t="str">
            <v>TT</v>
          </cell>
          <cell r="G656" t="str">
            <v>6L</v>
          </cell>
          <cell r="H656" t="str">
            <v>5T</v>
          </cell>
          <cell r="I656" t="str">
            <v>G167-12040</v>
          </cell>
          <cell r="J656" t="str">
            <v>SPRING ; AUTO ADJUSTER</v>
          </cell>
          <cell r="K656">
            <v>8</v>
          </cell>
        </row>
        <row r="657">
          <cell r="B657">
            <v>651</v>
          </cell>
          <cell r="C657" t="str">
            <v>TBK-B</v>
          </cell>
          <cell r="D657" t="str">
            <v>p</v>
          </cell>
          <cell r="E657">
            <v>1</v>
          </cell>
          <cell r="F657" t="str">
            <v>LS</v>
          </cell>
          <cell r="G657" t="str">
            <v>3S</v>
          </cell>
          <cell r="H657" t="str">
            <v>6L</v>
          </cell>
          <cell r="I657" t="str">
            <v>G167-12130</v>
          </cell>
          <cell r="J657" t="str">
            <v>SPRING, SHOE HOLD</v>
          </cell>
          <cell r="K657">
            <v>2.34</v>
          </cell>
        </row>
        <row r="658">
          <cell r="B658">
            <v>652</v>
          </cell>
          <cell r="C658" t="str">
            <v>TBK-B</v>
          </cell>
          <cell r="D658" t="str">
            <v>p</v>
          </cell>
          <cell r="E658">
            <v>1</v>
          </cell>
          <cell r="F658" t="str">
            <v>SS</v>
          </cell>
          <cell r="G658" t="str">
            <v>5TC</v>
          </cell>
          <cell r="H658" t="str">
            <v>3S</v>
          </cell>
          <cell r="I658" t="str">
            <v>G213-02120</v>
          </cell>
          <cell r="J658" t="str">
            <v>SPRING ; W/CY/</v>
          </cell>
          <cell r="K658">
            <v>0.9</v>
          </cell>
        </row>
        <row r="659">
          <cell r="B659">
            <v>653</v>
          </cell>
          <cell r="C659" t="str">
            <v>TBK-K</v>
          </cell>
          <cell r="D659" t="str">
            <v>p</v>
          </cell>
          <cell r="E659">
            <v>1</v>
          </cell>
          <cell r="F659" t="str">
            <v>SS</v>
          </cell>
          <cell r="G659" t="str">
            <v>5T</v>
          </cell>
          <cell r="H659" t="str">
            <v>3S</v>
          </cell>
          <cell r="I659" t="str">
            <v>915133-9A21</v>
          </cell>
          <cell r="J659" t="str">
            <v>SPRING MC</v>
          </cell>
          <cell r="K659">
            <v>2.75</v>
          </cell>
        </row>
        <row r="660">
          <cell r="B660">
            <v>654</v>
          </cell>
          <cell r="C660" t="str">
            <v>TBK-K</v>
          </cell>
          <cell r="D660" t="str">
            <v>p</v>
          </cell>
          <cell r="E660">
            <v>1</v>
          </cell>
          <cell r="F660" t="str">
            <v>LS</v>
          </cell>
          <cell r="G660" t="str">
            <v>5TC</v>
          </cell>
          <cell r="H660" t="str">
            <v>6L</v>
          </cell>
          <cell r="I660" t="str">
            <v>L137-01100</v>
          </cell>
          <cell r="J660" t="str">
            <v>SPRING (4JA1)</v>
          </cell>
          <cell r="K660">
            <v>2.7</v>
          </cell>
        </row>
        <row r="661">
          <cell r="B661">
            <v>655</v>
          </cell>
          <cell r="C661" t="str">
            <v>TBK-K</v>
          </cell>
          <cell r="D661" t="str">
            <v>p</v>
          </cell>
          <cell r="E661">
            <v>1</v>
          </cell>
          <cell r="F661" t="str">
            <v>SS</v>
          </cell>
          <cell r="G661" t="str">
            <v>5T</v>
          </cell>
          <cell r="H661" t="str">
            <v>3S</v>
          </cell>
          <cell r="I661" t="str">
            <v>L137-02100</v>
          </cell>
          <cell r="J661" t="str">
            <v>SPRING RELEAVE VALVE</v>
          </cell>
          <cell r="K661">
            <v>1.17</v>
          </cell>
        </row>
        <row r="662">
          <cell r="B662">
            <v>656</v>
          </cell>
          <cell r="C662" t="str">
            <v>TBK-K</v>
          </cell>
          <cell r="D662" t="str">
            <v>p</v>
          </cell>
          <cell r="E662">
            <v>1</v>
          </cell>
          <cell r="F662" t="str">
            <v>SS</v>
          </cell>
          <cell r="G662" t="str">
            <v>3ST</v>
          </cell>
          <cell r="H662" t="str">
            <v>3S</v>
          </cell>
          <cell r="I662" t="str">
            <v>L137-03100</v>
          </cell>
          <cell r="J662" t="str">
            <v>SPRING; RELIEF  VALVE</v>
          </cell>
          <cell r="K662">
            <v>2.95</v>
          </cell>
        </row>
        <row r="663">
          <cell r="B663">
            <v>657</v>
          </cell>
          <cell r="C663" t="str">
            <v>TBK-K</v>
          </cell>
          <cell r="D663" t="str">
            <v>p</v>
          </cell>
          <cell r="E663">
            <v>1</v>
          </cell>
          <cell r="F663" t="str">
            <v>SS</v>
          </cell>
          <cell r="G663" t="str">
            <v>3S</v>
          </cell>
          <cell r="H663" t="str">
            <v>3S</v>
          </cell>
          <cell r="I663" t="str">
            <v>L337-00500</v>
          </cell>
          <cell r="J663" t="str">
            <v>SPRING 4G1E</v>
          </cell>
          <cell r="K663">
            <v>4.5</v>
          </cell>
        </row>
        <row r="664">
          <cell r="B664">
            <v>658</v>
          </cell>
          <cell r="C664" t="str">
            <v>TBK-K</v>
          </cell>
          <cell r="D664" t="str">
            <v>p</v>
          </cell>
          <cell r="E664">
            <v>1</v>
          </cell>
          <cell r="F664" t="str">
            <v>LS</v>
          </cell>
          <cell r="G664" t="str">
            <v>3S</v>
          </cell>
          <cell r="H664" t="str">
            <v>6L</v>
          </cell>
          <cell r="I664" t="str">
            <v>MD050299</v>
          </cell>
          <cell r="J664" t="str">
            <v>SPRING P-CAR</v>
          </cell>
          <cell r="K664">
            <v>3.34</v>
          </cell>
        </row>
        <row r="665">
          <cell r="B665">
            <v>659</v>
          </cell>
          <cell r="C665" t="str">
            <v>TBK-K</v>
          </cell>
          <cell r="D665" t="str">
            <v>p</v>
          </cell>
          <cell r="E665">
            <v>1</v>
          </cell>
          <cell r="F665" t="str">
            <v>SS</v>
          </cell>
          <cell r="G665" t="str">
            <v>3S</v>
          </cell>
          <cell r="H665" t="str">
            <v>3S</v>
          </cell>
          <cell r="I665" t="str">
            <v>ME200455</v>
          </cell>
          <cell r="J665" t="str">
            <v>SPRING 4M4</v>
          </cell>
          <cell r="K665">
            <v>4.2</v>
          </cell>
        </row>
        <row r="666">
          <cell r="B666">
            <v>660</v>
          </cell>
          <cell r="C666" t="str">
            <v>TEP</v>
          </cell>
          <cell r="D666" t="str">
            <v>a</v>
          </cell>
          <cell r="E666">
            <v>2</v>
          </cell>
          <cell r="F666" t="str">
            <v>SS</v>
          </cell>
          <cell r="G666" t="str">
            <v>3S</v>
          </cell>
          <cell r="H666" t="str">
            <v>3S</v>
          </cell>
          <cell r="I666" t="str">
            <v>09440-05005</v>
          </cell>
          <cell r="J666" t="str">
            <v>SPRING KICK STARTER</v>
          </cell>
          <cell r="K666">
            <v>0.23</v>
          </cell>
        </row>
        <row r="667">
          <cell r="B667">
            <v>661</v>
          </cell>
          <cell r="C667" t="str">
            <v>TEP</v>
          </cell>
          <cell r="D667" t="str">
            <v>a</v>
          </cell>
          <cell r="E667">
            <v>2</v>
          </cell>
          <cell r="F667" t="str">
            <v>SS</v>
          </cell>
          <cell r="G667" t="str">
            <v>3S</v>
          </cell>
          <cell r="H667" t="str">
            <v>3S</v>
          </cell>
          <cell r="I667" t="str">
            <v>S-SP3</v>
          </cell>
          <cell r="J667" t="str">
            <v>SPRING KICK STARTER</v>
          </cell>
          <cell r="K667">
            <v>3.5</v>
          </cell>
        </row>
        <row r="668">
          <cell r="B668">
            <v>662</v>
          </cell>
          <cell r="C668" t="str">
            <v>Thacom</v>
          </cell>
          <cell r="D668" t="str">
            <v>w</v>
          </cell>
          <cell r="E668">
            <v>3</v>
          </cell>
          <cell r="F668" t="str">
            <v>SS</v>
          </cell>
          <cell r="G668">
            <v>0</v>
          </cell>
          <cell r="H668" t="str">
            <v>3S</v>
          </cell>
          <cell r="I668" t="str">
            <v>AHT941D001</v>
          </cell>
          <cell r="J668">
            <v>17.8</v>
          </cell>
          <cell r="K668">
            <v>2300</v>
          </cell>
        </row>
        <row r="669">
          <cell r="B669">
            <v>663</v>
          </cell>
          <cell r="C669" t="str">
            <v>Thacom</v>
          </cell>
          <cell r="D669" t="str">
            <v>w</v>
          </cell>
          <cell r="E669">
            <v>3</v>
          </cell>
          <cell r="F669" t="str">
            <v>SS</v>
          </cell>
          <cell r="G669">
            <v>0</v>
          </cell>
          <cell r="H669" t="str">
            <v>3S</v>
          </cell>
          <cell r="I669" t="str">
            <v>AHT941D002</v>
          </cell>
          <cell r="J669">
            <v>31</v>
          </cell>
          <cell r="K669">
            <v>15200</v>
          </cell>
        </row>
        <row r="670">
          <cell r="B670">
            <v>664</v>
          </cell>
          <cell r="C670" t="str">
            <v>Thacom</v>
          </cell>
          <cell r="D670" t="str">
            <v>w</v>
          </cell>
          <cell r="E670">
            <v>3</v>
          </cell>
          <cell r="F670" t="str">
            <v>SS</v>
          </cell>
          <cell r="G670">
            <v>0</v>
          </cell>
          <cell r="H670" t="str">
            <v>3S</v>
          </cell>
          <cell r="I670" t="str">
            <v>AHT941D003</v>
          </cell>
          <cell r="J670">
            <v>4.75</v>
          </cell>
          <cell r="K670">
            <v>15200</v>
          </cell>
        </row>
        <row r="671">
          <cell r="B671">
            <v>665</v>
          </cell>
          <cell r="C671" t="str">
            <v>Thacom</v>
          </cell>
          <cell r="D671" t="str">
            <v>w</v>
          </cell>
          <cell r="E671">
            <v>3</v>
          </cell>
          <cell r="F671" t="str">
            <v>SS</v>
          </cell>
          <cell r="G671">
            <v>0</v>
          </cell>
          <cell r="H671" t="str">
            <v>3S</v>
          </cell>
          <cell r="I671" t="str">
            <v>AHT941D004</v>
          </cell>
          <cell r="J671">
            <v>12</v>
          </cell>
          <cell r="K671">
            <v>2000</v>
          </cell>
        </row>
        <row r="672">
          <cell r="B672">
            <v>666</v>
          </cell>
          <cell r="C672" t="str">
            <v>Thacom</v>
          </cell>
          <cell r="D672" t="str">
            <v>w</v>
          </cell>
          <cell r="E672">
            <v>3</v>
          </cell>
          <cell r="F672" t="str">
            <v>SS</v>
          </cell>
          <cell r="G672">
            <v>0</v>
          </cell>
          <cell r="H672" t="str">
            <v>3S</v>
          </cell>
          <cell r="I672" t="str">
            <v>AHT941D005</v>
          </cell>
          <cell r="J672">
            <v>37.96</v>
          </cell>
          <cell r="K672">
            <v>15200</v>
          </cell>
        </row>
        <row r="673">
          <cell r="B673">
            <v>667</v>
          </cell>
          <cell r="C673" t="str">
            <v>Tostem</v>
          </cell>
          <cell r="D673" t="str">
            <v>t</v>
          </cell>
          <cell r="E673">
            <v>5</v>
          </cell>
          <cell r="F673" t="str">
            <v>TT</v>
          </cell>
          <cell r="G673">
            <v>0</v>
          </cell>
          <cell r="H673" t="str">
            <v>5T</v>
          </cell>
          <cell r="I673" t="str">
            <v>95003-017</v>
          </cell>
          <cell r="J673">
            <v>17.98</v>
          </cell>
          <cell r="K673">
            <v>15200</v>
          </cell>
        </row>
        <row r="674">
          <cell r="B674">
            <v>668</v>
          </cell>
          <cell r="C674" t="str">
            <v>Tostem</v>
          </cell>
          <cell r="D674" t="str">
            <v>t</v>
          </cell>
          <cell r="E674">
            <v>5</v>
          </cell>
          <cell r="F674" t="str">
            <v>FM</v>
          </cell>
          <cell r="G674">
            <v>0</v>
          </cell>
          <cell r="H674" t="str">
            <v>2FFM-F2</v>
          </cell>
          <cell r="I674" t="str">
            <v>J9-231B</v>
          </cell>
          <cell r="J674">
            <v>30</v>
          </cell>
          <cell r="K674">
            <v>100</v>
          </cell>
        </row>
        <row r="675">
          <cell r="B675">
            <v>669</v>
          </cell>
          <cell r="C675" t="str">
            <v>Tostem</v>
          </cell>
          <cell r="D675" t="str">
            <v>t</v>
          </cell>
          <cell r="E675">
            <v>5</v>
          </cell>
          <cell r="F675" t="str">
            <v>LS</v>
          </cell>
          <cell r="G675">
            <v>0</v>
          </cell>
          <cell r="H675" t="str">
            <v>6L</v>
          </cell>
          <cell r="I675" t="str">
            <v>TT001</v>
          </cell>
          <cell r="J675">
            <v>27</v>
          </cell>
          <cell r="K675">
            <v>6200</v>
          </cell>
        </row>
        <row r="676">
          <cell r="B676">
            <v>670</v>
          </cell>
          <cell r="C676" t="str">
            <v>Toyoda</v>
          </cell>
          <cell r="D676" t="str">
            <v>p</v>
          </cell>
          <cell r="E676">
            <v>1</v>
          </cell>
          <cell r="F676" t="str">
            <v>SS</v>
          </cell>
          <cell r="G676">
            <v>0</v>
          </cell>
          <cell r="H676" t="str">
            <v>3S</v>
          </cell>
          <cell r="I676" t="str">
            <v>90080-50247</v>
          </cell>
          <cell r="J676">
            <v>11.4</v>
          </cell>
          <cell r="K676">
            <v>150</v>
          </cell>
        </row>
        <row r="677">
          <cell r="B677">
            <v>671</v>
          </cell>
          <cell r="C677" t="str">
            <v>Toyoda</v>
          </cell>
          <cell r="D677" t="str">
            <v>p</v>
          </cell>
          <cell r="E677">
            <v>1</v>
          </cell>
          <cell r="F677" t="str">
            <v>LS</v>
          </cell>
          <cell r="G677">
            <v>0</v>
          </cell>
          <cell r="H677" t="str">
            <v>6L</v>
          </cell>
          <cell r="I677" t="str">
            <v>90080-50281</v>
          </cell>
          <cell r="J677">
            <v>11.4</v>
          </cell>
          <cell r="K677">
            <v>400</v>
          </cell>
        </row>
        <row r="678">
          <cell r="B678">
            <v>672</v>
          </cell>
          <cell r="C678" t="str">
            <v>Toyoda</v>
          </cell>
          <cell r="D678" t="str">
            <v>p</v>
          </cell>
          <cell r="E678">
            <v>1</v>
          </cell>
          <cell r="F678" t="str">
            <v>SS</v>
          </cell>
          <cell r="G678">
            <v>0</v>
          </cell>
          <cell r="H678" t="str">
            <v>3S</v>
          </cell>
          <cell r="I678" t="str">
            <v>90080-52137</v>
          </cell>
          <cell r="J678">
            <v>2.7</v>
          </cell>
          <cell r="K678">
            <v>41600</v>
          </cell>
        </row>
        <row r="679">
          <cell r="B679">
            <v>673</v>
          </cell>
          <cell r="C679" t="str">
            <v>Toyoda</v>
          </cell>
          <cell r="D679" t="str">
            <v>p</v>
          </cell>
          <cell r="E679">
            <v>1</v>
          </cell>
          <cell r="F679" t="str">
            <v>SS</v>
          </cell>
          <cell r="G679">
            <v>0</v>
          </cell>
          <cell r="H679" t="str">
            <v>3S</v>
          </cell>
          <cell r="I679" t="str">
            <v>9050M-12465-A</v>
          </cell>
          <cell r="J679">
            <v>5.2</v>
          </cell>
          <cell r="K679">
            <v>700</v>
          </cell>
        </row>
        <row r="680">
          <cell r="B680">
            <v>674</v>
          </cell>
          <cell r="C680" t="str">
            <v>Uni Thai</v>
          </cell>
          <cell r="D680" t="str">
            <v>n</v>
          </cell>
          <cell r="E680">
            <v>1</v>
          </cell>
          <cell r="F680" t="str">
            <v>LS</v>
          </cell>
          <cell r="G680">
            <v>0</v>
          </cell>
          <cell r="H680" t="str">
            <v>6L</v>
          </cell>
          <cell r="I680" t="str">
            <v>10101-11024</v>
          </cell>
          <cell r="J680">
            <v>4.45</v>
          </cell>
          <cell r="K680">
            <v>400</v>
          </cell>
        </row>
        <row r="681">
          <cell r="B681">
            <v>675</v>
          </cell>
          <cell r="C681" t="str">
            <v>Uni Thai</v>
          </cell>
          <cell r="D681" t="str">
            <v>n</v>
          </cell>
          <cell r="E681">
            <v>1</v>
          </cell>
          <cell r="F681" t="str">
            <v>LS</v>
          </cell>
          <cell r="G681">
            <v>0</v>
          </cell>
          <cell r="H681" t="str">
            <v>6L</v>
          </cell>
          <cell r="I681" t="str">
            <v>10101-11026</v>
          </cell>
          <cell r="J681">
            <v>4.45</v>
          </cell>
          <cell r="K681">
            <v>400</v>
          </cell>
        </row>
        <row r="682">
          <cell r="B682">
            <v>676</v>
          </cell>
          <cell r="C682" t="str">
            <v>Uni Thai</v>
          </cell>
          <cell r="D682" t="str">
            <v>n</v>
          </cell>
          <cell r="E682">
            <v>1</v>
          </cell>
          <cell r="F682" t="str">
            <v>LS</v>
          </cell>
          <cell r="G682">
            <v>0</v>
          </cell>
          <cell r="H682" t="str">
            <v>6L</v>
          </cell>
          <cell r="I682" t="str">
            <v>10101-11027</v>
          </cell>
          <cell r="J682">
            <v>12.7</v>
          </cell>
          <cell r="K682">
            <v>60</v>
          </cell>
        </row>
        <row r="683">
          <cell r="B683">
            <v>677</v>
          </cell>
          <cell r="C683" t="str">
            <v>Uni Thai</v>
          </cell>
          <cell r="D683" t="str">
            <v>n</v>
          </cell>
          <cell r="E683">
            <v>1</v>
          </cell>
          <cell r="F683" t="str">
            <v>LS</v>
          </cell>
          <cell r="G683">
            <v>0</v>
          </cell>
          <cell r="H683" t="str">
            <v>6L</v>
          </cell>
          <cell r="I683" t="str">
            <v>10101-11028</v>
          </cell>
          <cell r="J683">
            <v>12.7</v>
          </cell>
          <cell r="K683">
            <v>60</v>
          </cell>
        </row>
        <row r="684">
          <cell r="B684">
            <v>678</v>
          </cell>
          <cell r="C684" t="str">
            <v>Uni Thai</v>
          </cell>
          <cell r="D684" t="str">
            <v>n</v>
          </cell>
          <cell r="E684">
            <v>1</v>
          </cell>
          <cell r="F684" t="str">
            <v>LS</v>
          </cell>
          <cell r="G684" t="str">
            <v>6L</v>
          </cell>
          <cell r="H684" t="str">
            <v>6L</v>
          </cell>
          <cell r="I684" t="str">
            <v>10101-11029</v>
          </cell>
          <cell r="J684" t="str">
            <v>MAIN VALVE SPRING</v>
          </cell>
          <cell r="K684">
            <v>1.62</v>
          </cell>
        </row>
        <row r="685">
          <cell r="B685">
            <v>679</v>
          </cell>
          <cell r="C685" t="str">
            <v>Uni Thai</v>
          </cell>
          <cell r="D685" t="str">
            <v>n</v>
          </cell>
          <cell r="E685">
            <v>1</v>
          </cell>
          <cell r="F685" t="str">
            <v>LS</v>
          </cell>
          <cell r="G685" t="str">
            <v>3S</v>
          </cell>
          <cell r="H685" t="str">
            <v>6L</v>
          </cell>
          <cell r="I685" t="str">
            <v>10101-11030</v>
          </cell>
          <cell r="J685" t="str">
            <v>MAIN VALVE SPRING</v>
          </cell>
          <cell r="K685">
            <v>1.62</v>
          </cell>
        </row>
        <row r="686">
          <cell r="B686">
            <v>680</v>
          </cell>
          <cell r="C686" t="str">
            <v>Uni Thai</v>
          </cell>
          <cell r="D686" t="str">
            <v>n</v>
          </cell>
          <cell r="E686">
            <v>1</v>
          </cell>
          <cell r="F686" t="str">
            <v>SS</v>
          </cell>
          <cell r="G686" t="str">
            <v>4S</v>
          </cell>
          <cell r="H686" t="str">
            <v>3S</v>
          </cell>
          <cell r="I686" t="str">
            <v>10101-12203</v>
          </cell>
          <cell r="J686" t="str">
            <v>NON RETURN SPRING</v>
          </cell>
          <cell r="K686">
            <v>0.45</v>
          </cell>
        </row>
        <row r="687">
          <cell r="B687">
            <v>681</v>
          </cell>
          <cell r="C687" t="str">
            <v>Uni Thai</v>
          </cell>
          <cell r="D687" t="str">
            <v>n</v>
          </cell>
          <cell r="E687">
            <v>1</v>
          </cell>
          <cell r="F687" t="str">
            <v>SS</v>
          </cell>
          <cell r="G687" t="str">
            <v>4S</v>
          </cell>
          <cell r="H687" t="str">
            <v>3S</v>
          </cell>
          <cell r="I687" t="str">
            <v>10101-12204</v>
          </cell>
          <cell r="J687" t="str">
            <v>NON RETURN SPRING</v>
          </cell>
          <cell r="K687">
            <v>0.36</v>
          </cell>
        </row>
        <row r="688">
          <cell r="B688">
            <v>682</v>
          </cell>
          <cell r="C688" t="str">
            <v>Uni Thai</v>
          </cell>
          <cell r="D688" t="str">
            <v>n</v>
          </cell>
          <cell r="E688">
            <v>1</v>
          </cell>
          <cell r="F688" t="str">
            <v>LS</v>
          </cell>
          <cell r="G688" t="str">
            <v>4S</v>
          </cell>
          <cell r="H688" t="str">
            <v>6L</v>
          </cell>
          <cell r="I688" t="str">
            <v>10201-01006</v>
          </cell>
          <cell r="J688" t="str">
            <v>MAIN VALVE SPRING</v>
          </cell>
          <cell r="K688">
            <v>2.48</v>
          </cell>
        </row>
        <row r="689">
          <cell r="B689">
            <v>683</v>
          </cell>
          <cell r="C689" t="str">
            <v>Uni Thai</v>
          </cell>
          <cell r="D689" t="str">
            <v>n</v>
          </cell>
          <cell r="E689">
            <v>1</v>
          </cell>
          <cell r="F689" t="str">
            <v>LS</v>
          </cell>
          <cell r="G689" t="str">
            <v>3ST</v>
          </cell>
          <cell r="H689" t="str">
            <v>6L</v>
          </cell>
          <cell r="I689" t="str">
            <v>10201-01010</v>
          </cell>
          <cell r="J689" t="str">
            <v>MAIN VALVE SPRING</v>
          </cell>
          <cell r="K689">
            <v>2.0299999999999998</v>
          </cell>
        </row>
        <row r="690">
          <cell r="B690">
            <v>684</v>
          </cell>
          <cell r="C690" t="str">
            <v>Uni Thai</v>
          </cell>
          <cell r="D690" t="str">
            <v>n</v>
          </cell>
          <cell r="E690">
            <v>1</v>
          </cell>
          <cell r="F690" t="str">
            <v>LS</v>
          </cell>
          <cell r="G690" t="str">
            <v>3ST</v>
          </cell>
          <cell r="H690" t="str">
            <v>6L</v>
          </cell>
          <cell r="I690" t="str">
            <v>10201-10004</v>
          </cell>
          <cell r="J690" t="str">
            <v>MAIN VALVE SPRING</v>
          </cell>
          <cell r="K690">
            <v>2</v>
          </cell>
        </row>
        <row r="691">
          <cell r="B691">
            <v>685</v>
          </cell>
          <cell r="C691" t="str">
            <v>Uni Thai</v>
          </cell>
          <cell r="D691" t="str">
            <v>n</v>
          </cell>
          <cell r="E691">
            <v>1</v>
          </cell>
          <cell r="F691" t="str">
            <v>LS</v>
          </cell>
          <cell r="G691" t="str">
            <v>3ST</v>
          </cell>
          <cell r="H691" t="str">
            <v>6L</v>
          </cell>
          <cell r="I691" t="str">
            <v>10201-10008</v>
          </cell>
          <cell r="J691" t="str">
            <v>MAIN VALVE SPRING</v>
          </cell>
          <cell r="K691">
            <v>2.25</v>
          </cell>
        </row>
        <row r="692">
          <cell r="B692">
            <v>686</v>
          </cell>
          <cell r="C692" t="str">
            <v>Uni Thai</v>
          </cell>
          <cell r="D692" t="str">
            <v>n</v>
          </cell>
          <cell r="E692">
            <v>1</v>
          </cell>
          <cell r="F692" t="str">
            <v>SS</v>
          </cell>
          <cell r="G692" t="str">
            <v>2F-F2</v>
          </cell>
          <cell r="H692" t="str">
            <v>3S</v>
          </cell>
          <cell r="I692" t="str">
            <v>10225-22501</v>
          </cell>
          <cell r="J692" t="str">
            <v>PACKING SPRING</v>
          </cell>
          <cell r="K692">
            <v>2.9</v>
          </cell>
        </row>
        <row r="693">
          <cell r="B693">
            <v>687</v>
          </cell>
          <cell r="C693" t="str">
            <v>Uni Thai</v>
          </cell>
          <cell r="D693" t="str">
            <v>n</v>
          </cell>
          <cell r="E693">
            <v>1</v>
          </cell>
          <cell r="F693" t="str">
            <v>LS</v>
          </cell>
          <cell r="H693" t="str">
            <v>6L</v>
          </cell>
          <cell r="I693" t="str">
            <v>10301-01009</v>
          </cell>
          <cell r="J693" t="str">
            <v>MAIN VALVE SPRING</v>
          </cell>
          <cell r="K693">
            <v>2.7</v>
          </cell>
        </row>
        <row r="694">
          <cell r="B694">
            <v>688</v>
          </cell>
          <cell r="C694" t="str">
            <v>Uni Thai</v>
          </cell>
          <cell r="D694" t="str">
            <v>n</v>
          </cell>
          <cell r="E694">
            <v>1</v>
          </cell>
          <cell r="F694" t="str">
            <v>LS</v>
          </cell>
          <cell r="H694" t="str">
            <v>6L</v>
          </cell>
          <cell r="I694" t="str">
            <v>10301-01501</v>
          </cell>
          <cell r="J694" t="str">
            <v>PACKING SPRING</v>
          </cell>
          <cell r="K694">
            <v>1.94</v>
          </cell>
        </row>
        <row r="695">
          <cell r="B695">
            <v>689</v>
          </cell>
          <cell r="C695" t="str">
            <v>Uni Thai</v>
          </cell>
          <cell r="D695" t="str">
            <v>n</v>
          </cell>
          <cell r="E695">
            <v>1</v>
          </cell>
          <cell r="F695" t="str">
            <v>LS</v>
          </cell>
          <cell r="G695" t="str">
            <v>2FFM-F2</v>
          </cell>
          <cell r="H695" t="str">
            <v>6L</v>
          </cell>
          <cell r="I695" t="str">
            <v>10401-11501</v>
          </cell>
          <cell r="J695" t="str">
            <v>PACKING SPRING</v>
          </cell>
          <cell r="K695">
            <v>5.41</v>
          </cell>
        </row>
        <row r="696">
          <cell r="B696">
            <v>690</v>
          </cell>
          <cell r="C696" t="str">
            <v>Uni Thai</v>
          </cell>
          <cell r="D696" t="str">
            <v>n</v>
          </cell>
          <cell r="E696">
            <v>1</v>
          </cell>
          <cell r="F696" t="str">
            <v>SS</v>
          </cell>
          <cell r="G696" t="str">
            <v>2FFM-F2</v>
          </cell>
          <cell r="H696" t="str">
            <v>3S</v>
          </cell>
          <cell r="I696" t="str">
            <v>10401-12204</v>
          </cell>
          <cell r="J696" t="str">
            <v>NON RETURN SPRING</v>
          </cell>
          <cell r="K696">
            <v>0.9</v>
          </cell>
        </row>
        <row r="697">
          <cell r="B697">
            <v>691</v>
          </cell>
          <cell r="C697" t="str">
            <v>Uni Thai</v>
          </cell>
          <cell r="D697" t="str">
            <v>n</v>
          </cell>
          <cell r="E697">
            <v>1</v>
          </cell>
          <cell r="F697" t="str">
            <v>LS</v>
          </cell>
          <cell r="G697" t="str">
            <v>2FFM-F2</v>
          </cell>
          <cell r="H697" t="str">
            <v>6L</v>
          </cell>
          <cell r="I697" t="str">
            <v>10401-21007</v>
          </cell>
          <cell r="J697" t="str">
            <v>MAIN VALVE SPRING</v>
          </cell>
          <cell r="K697">
            <v>4.5999999999999996</v>
          </cell>
        </row>
        <row r="698">
          <cell r="B698">
            <v>692</v>
          </cell>
          <cell r="C698" t="str">
            <v>Uni Thai</v>
          </cell>
          <cell r="D698" t="str">
            <v>n</v>
          </cell>
          <cell r="E698">
            <v>1</v>
          </cell>
          <cell r="F698" t="str">
            <v>LS</v>
          </cell>
          <cell r="G698" t="str">
            <v>2FFM-F2</v>
          </cell>
          <cell r="H698" t="str">
            <v>6L</v>
          </cell>
          <cell r="I698" t="str">
            <v>10501-51501</v>
          </cell>
          <cell r="J698" t="str">
            <v>PACKING SPRING</v>
          </cell>
          <cell r="K698">
            <v>4</v>
          </cell>
        </row>
        <row r="699">
          <cell r="B699">
            <v>693</v>
          </cell>
          <cell r="C699" t="str">
            <v>Union Nifco</v>
          </cell>
          <cell r="D699" t="str">
            <v>w</v>
          </cell>
          <cell r="E699">
            <v>1</v>
          </cell>
          <cell r="F699" t="str">
            <v>SS</v>
          </cell>
          <cell r="G699" t="str">
            <v>2FFM-F2</v>
          </cell>
          <cell r="H699" t="str">
            <v>4S</v>
          </cell>
          <cell r="I699" t="str">
            <v>90501-05387-B</v>
          </cell>
          <cell r="J699" t="str">
            <v>SPRING COMPRESSION</v>
          </cell>
          <cell r="K699">
            <v>0.47</v>
          </cell>
        </row>
        <row r="700">
          <cell r="B700">
            <v>694</v>
          </cell>
          <cell r="C700" t="str">
            <v>Union Plastic</v>
          </cell>
          <cell r="D700" t="str">
            <v>w</v>
          </cell>
          <cell r="E700">
            <v>1</v>
          </cell>
          <cell r="F700" t="str">
            <v>TT</v>
          </cell>
          <cell r="G700" t="str">
            <v>2FFM-F2</v>
          </cell>
          <cell r="H700" t="str">
            <v>5T</v>
          </cell>
          <cell r="I700" t="str">
            <v>SZ001000100</v>
          </cell>
          <cell r="J700" t="str">
            <v>SPRING FOR CATCH</v>
          </cell>
          <cell r="K700">
            <v>0.9</v>
          </cell>
        </row>
        <row r="701">
          <cell r="B701">
            <v>695</v>
          </cell>
          <cell r="C701" t="str">
            <v>Union Plastic</v>
          </cell>
          <cell r="D701" t="str">
            <v>w</v>
          </cell>
          <cell r="E701">
            <v>1</v>
          </cell>
          <cell r="F701" t="str">
            <v>SS</v>
          </cell>
          <cell r="G701" t="str">
            <v>5T</v>
          </cell>
          <cell r="H701" t="str">
            <v>7SUB-NUM</v>
          </cell>
          <cell r="I701" t="str">
            <v>SZ001100100</v>
          </cell>
          <cell r="J701" t="str">
            <v>SPRING FOR PINCH</v>
          </cell>
          <cell r="K701">
            <v>0.18</v>
          </cell>
        </row>
        <row r="702">
          <cell r="B702">
            <v>696</v>
          </cell>
          <cell r="C702" t="str">
            <v>Unisia Jecs</v>
          </cell>
          <cell r="D702" t="str">
            <v>a</v>
          </cell>
          <cell r="E702">
            <v>1</v>
          </cell>
          <cell r="F702" t="str">
            <v>SS</v>
          </cell>
          <cell r="H702" t="str">
            <v>3S</v>
          </cell>
          <cell r="I702" t="str">
            <v>949544-9400</v>
          </cell>
          <cell r="J702" t="str">
            <v>SPRING CONNECTOR</v>
          </cell>
          <cell r="K702">
            <v>1.3</v>
          </cell>
        </row>
        <row r="703">
          <cell r="B703">
            <v>697</v>
          </cell>
          <cell r="C703" t="str">
            <v>Unisia Jecs</v>
          </cell>
          <cell r="D703" t="str">
            <v>a</v>
          </cell>
          <cell r="E703">
            <v>1</v>
          </cell>
          <cell r="F703" t="str">
            <v>SS</v>
          </cell>
          <cell r="H703" t="str">
            <v>3S</v>
          </cell>
          <cell r="I703" t="str">
            <v>949552-8200</v>
          </cell>
          <cell r="J703" t="str">
            <v>SPRING-F/C</v>
          </cell>
          <cell r="K703">
            <v>1.6</v>
          </cell>
        </row>
        <row r="704">
          <cell r="B704">
            <v>698</v>
          </cell>
          <cell r="C704" t="str">
            <v>Unisia Jecs</v>
          </cell>
          <cell r="D704" t="str">
            <v>a</v>
          </cell>
          <cell r="E704">
            <v>1</v>
          </cell>
          <cell r="F704" t="str">
            <v>SS</v>
          </cell>
          <cell r="G704" t="str">
            <v>4S</v>
          </cell>
          <cell r="H704" t="str">
            <v>3S</v>
          </cell>
          <cell r="I704" t="str">
            <v>949552-9N30</v>
          </cell>
          <cell r="J704" t="str">
            <v>SPRING-COIL, F/C</v>
          </cell>
          <cell r="K704">
            <v>1.6</v>
          </cell>
        </row>
        <row r="705">
          <cell r="B705">
            <v>699</v>
          </cell>
          <cell r="C705" t="str">
            <v>Unisia Jecs</v>
          </cell>
          <cell r="D705" t="str">
            <v>a</v>
          </cell>
          <cell r="E705">
            <v>1</v>
          </cell>
          <cell r="F705" t="str">
            <v>SS</v>
          </cell>
          <cell r="G705" t="str">
            <v>4S</v>
          </cell>
          <cell r="H705" t="str">
            <v>3S</v>
          </cell>
          <cell r="I705" t="str">
            <v>949562-9J00</v>
          </cell>
          <cell r="J705" t="str">
            <v>SPRING-R/V</v>
          </cell>
          <cell r="K705">
            <v>1.5</v>
          </cell>
        </row>
        <row r="706">
          <cell r="B706">
            <v>700</v>
          </cell>
          <cell r="C706" t="str">
            <v>Unisia Jecs</v>
          </cell>
          <cell r="D706" t="str">
            <v>a</v>
          </cell>
          <cell r="E706">
            <v>1</v>
          </cell>
          <cell r="F706" t="str">
            <v>LS</v>
          </cell>
          <cell r="G706" t="str">
            <v>4ST</v>
          </cell>
          <cell r="H706" t="str">
            <v>6L</v>
          </cell>
          <cell r="I706" t="str">
            <v>949582-9110</v>
          </cell>
          <cell r="J706" t="str">
            <v>SPRING-SIDE,PLATE</v>
          </cell>
          <cell r="K706">
            <v>1.9</v>
          </cell>
        </row>
        <row r="707">
          <cell r="B707">
            <v>701</v>
          </cell>
          <cell r="C707" t="str">
            <v>Xiamen FDK</v>
          </cell>
          <cell r="D707" t="str">
            <v>g</v>
          </cell>
          <cell r="E707">
            <v>6</v>
          </cell>
          <cell r="F707" t="str">
            <v>FS</v>
          </cell>
          <cell r="G707" t="str">
            <v>4S</v>
          </cell>
          <cell r="H707" t="str">
            <v>2F-F2</v>
          </cell>
          <cell r="I707" t="str">
            <v>A19-412718-1</v>
          </cell>
          <cell r="J707" t="str">
            <v>WASHER</v>
          </cell>
          <cell r="K707">
            <v>0.13</v>
          </cell>
        </row>
        <row r="708">
          <cell r="B708">
            <v>702</v>
          </cell>
          <cell r="C708" t="str">
            <v>Xiamen FDK</v>
          </cell>
          <cell r="D708" t="str">
            <v>g</v>
          </cell>
          <cell r="E708">
            <v>6</v>
          </cell>
          <cell r="F708" t="str">
            <v>FS</v>
          </cell>
          <cell r="G708" t="str">
            <v>4S</v>
          </cell>
          <cell r="H708" t="str">
            <v>2F-F2</v>
          </cell>
          <cell r="I708" t="str">
            <v>A19-412718-2</v>
          </cell>
          <cell r="J708" t="str">
            <v>WASHER</v>
          </cell>
          <cell r="K708">
            <v>0.14000000000000001</v>
          </cell>
        </row>
        <row r="709">
          <cell r="B709">
            <v>703</v>
          </cell>
          <cell r="C709" t="str">
            <v>Xiamen FDK</v>
          </cell>
          <cell r="D709" t="str">
            <v>g</v>
          </cell>
          <cell r="E709">
            <v>6</v>
          </cell>
          <cell r="F709" t="str">
            <v>FS</v>
          </cell>
          <cell r="G709" t="str">
            <v>6L</v>
          </cell>
          <cell r="H709" t="str">
            <v>2F-F2</v>
          </cell>
          <cell r="I709" t="str">
            <v>A19-412753-1</v>
          </cell>
          <cell r="J709" t="str">
            <v>WASHER</v>
          </cell>
          <cell r="K709">
            <v>0.26</v>
          </cell>
        </row>
        <row r="710">
          <cell r="B710">
            <v>704</v>
          </cell>
          <cell r="C710" t="str">
            <v>Xiamen FDK</v>
          </cell>
          <cell r="D710" t="str">
            <v>g</v>
          </cell>
          <cell r="E710">
            <v>6</v>
          </cell>
          <cell r="F710" t="str">
            <v>FS</v>
          </cell>
          <cell r="G710">
            <v>0</v>
          </cell>
          <cell r="H710" t="str">
            <v>2F-F2</v>
          </cell>
          <cell r="I710" t="str">
            <v>A19-412753-3</v>
          </cell>
          <cell r="J710" t="str">
            <v>WASHER</v>
          </cell>
          <cell r="K710">
            <v>0.25</v>
          </cell>
        </row>
        <row r="711">
          <cell r="B711">
            <v>705</v>
          </cell>
          <cell r="C711" t="str">
            <v>Xiamen FDK</v>
          </cell>
          <cell r="D711" t="str">
            <v>g</v>
          </cell>
          <cell r="E711">
            <v>6</v>
          </cell>
          <cell r="F711" t="str">
            <v>FS</v>
          </cell>
          <cell r="G711" t="str">
            <v>6L</v>
          </cell>
          <cell r="H711" t="str">
            <v>2F-F2</v>
          </cell>
          <cell r="I711" t="str">
            <v>A19-412921-1</v>
          </cell>
          <cell r="J711" t="str">
            <v>WASHER</v>
          </cell>
          <cell r="K711">
            <v>0.13</v>
          </cell>
        </row>
        <row r="712">
          <cell r="B712">
            <v>706</v>
          </cell>
          <cell r="C712" t="str">
            <v>Xiamen FDK</v>
          </cell>
          <cell r="D712" t="str">
            <v>g</v>
          </cell>
          <cell r="E712">
            <v>6</v>
          </cell>
          <cell r="F712" t="str">
            <v>FS</v>
          </cell>
          <cell r="H712" t="str">
            <v>2F-F2</v>
          </cell>
          <cell r="I712" t="str">
            <v>A19-412921-2</v>
          </cell>
          <cell r="J712" t="str">
            <v>WASHER</v>
          </cell>
          <cell r="K712">
            <v>0.13</v>
          </cell>
        </row>
        <row r="713">
          <cell r="B713">
            <v>707</v>
          </cell>
          <cell r="C713" t="str">
            <v>Xiamen FDK</v>
          </cell>
          <cell r="D713" t="str">
            <v>g</v>
          </cell>
          <cell r="E713">
            <v>6</v>
          </cell>
          <cell r="F713" t="str">
            <v>FS</v>
          </cell>
          <cell r="G713" t="str">
            <v>6L</v>
          </cell>
          <cell r="H713" t="str">
            <v>2F-F2</v>
          </cell>
          <cell r="I713" t="str">
            <v>A19-412922-3</v>
          </cell>
          <cell r="J713" t="str">
            <v>WASHER</v>
          </cell>
          <cell r="K713">
            <v>0.24</v>
          </cell>
        </row>
        <row r="714">
          <cell r="B714">
            <v>708</v>
          </cell>
          <cell r="C714" t="str">
            <v>Xiamen FDK</v>
          </cell>
          <cell r="D714" t="str">
            <v>g</v>
          </cell>
          <cell r="E714">
            <v>6</v>
          </cell>
          <cell r="F714" t="str">
            <v>FM</v>
          </cell>
          <cell r="G714" t="str">
            <v>2F-F2</v>
          </cell>
          <cell r="H714" t="str">
            <v>2FFM-F2</v>
          </cell>
          <cell r="I714" t="str">
            <v>A20-402438A</v>
          </cell>
          <cell r="J714" t="str">
            <v>CORE HOLDER</v>
          </cell>
          <cell r="K714">
            <v>1.08</v>
          </cell>
        </row>
        <row r="715">
          <cell r="B715">
            <v>709</v>
          </cell>
          <cell r="C715" t="str">
            <v>Able Progress</v>
          </cell>
          <cell r="D715" t="str">
            <v>a</v>
          </cell>
          <cell r="E715">
            <v>1</v>
          </cell>
          <cell r="F715" t="str">
            <v>TT</v>
          </cell>
          <cell r="G715" t="str">
            <v>NP</v>
          </cell>
          <cell r="H715" t="str">
            <v>SR-186T-929-H</v>
          </cell>
          <cell r="I715" t="str">
            <v>A003-007-00</v>
          </cell>
          <cell r="J715" t="str">
            <v>SPRING</v>
          </cell>
          <cell r="K715">
            <v>0.73</v>
          </cell>
        </row>
        <row r="716">
          <cell r="B716">
            <v>710</v>
          </cell>
          <cell r="C716" t="str">
            <v>Canon</v>
          </cell>
          <cell r="D716" t="str">
            <v>g</v>
          </cell>
          <cell r="E716">
            <v>4</v>
          </cell>
          <cell r="F716" t="str">
            <v>TT</v>
          </cell>
          <cell r="G716" t="str">
            <v>NP</v>
          </cell>
          <cell r="H716" t="str">
            <v>SR-312T-120-H</v>
          </cell>
          <cell r="I716" t="str">
            <v>QA4-0128-00T</v>
          </cell>
          <cell r="J716" t="str">
            <v>BREAK  SPRING</v>
          </cell>
          <cell r="K716">
            <v>5.5</v>
          </cell>
        </row>
        <row r="717">
          <cell r="B717">
            <v>711</v>
          </cell>
          <cell r="C717" t="str">
            <v>Canon</v>
          </cell>
          <cell r="D717" t="str">
            <v>g</v>
          </cell>
          <cell r="E717">
            <v>4</v>
          </cell>
          <cell r="F717" t="str">
            <v>TT</v>
          </cell>
          <cell r="G717" t="str">
            <v>NP</v>
          </cell>
          <cell r="H717" t="str">
            <v>SR-312T-244-H</v>
          </cell>
          <cell r="I717" t="str">
            <v>QS4-2003-00T</v>
          </cell>
          <cell r="J717" t="str">
            <v>LOCK ZEVER SPRING</v>
          </cell>
          <cell r="K717">
            <v>0.43</v>
          </cell>
        </row>
        <row r="718">
          <cell r="B718">
            <v>712</v>
          </cell>
          <cell r="C718" t="str">
            <v>Canon</v>
          </cell>
          <cell r="D718" t="str">
            <v>g</v>
          </cell>
          <cell r="E718">
            <v>4</v>
          </cell>
          <cell r="F718" t="str">
            <v>TT</v>
          </cell>
          <cell r="G718" t="str">
            <v>NP</v>
          </cell>
          <cell r="H718" t="str">
            <v>SR-312T-544-H</v>
          </cell>
          <cell r="I718" t="str">
            <v>QS4-2004-00T</v>
          </cell>
          <cell r="J718" t="str">
            <v xml:space="preserve">BACK FEED LEVER SPG. </v>
          </cell>
          <cell r="K718">
            <v>0.24</v>
          </cell>
        </row>
        <row r="719">
          <cell r="B719">
            <v>713</v>
          </cell>
          <cell r="C719" t="str">
            <v>Canon Precision</v>
          </cell>
          <cell r="D719" t="str">
            <v>g</v>
          </cell>
          <cell r="E719">
            <v>4</v>
          </cell>
          <cell r="F719" t="str">
            <v>FM</v>
          </cell>
          <cell r="G719" t="str">
            <v>NP</v>
          </cell>
          <cell r="H719" t="str">
            <v>SR313-607-H</v>
          </cell>
          <cell r="I719" t="str">
            <v>HB1-4881-000</v>
          </cell>
          <cell r="J719" t="str">
            <v>SPRING CLUTCH</v>
          </cell>
          <cell r="K719">
            <v>6.5</v>
          </cell>
        </row>
        <row r="720">
          <cell r="B720">
            <v>714</v>
          </cell>
          <cell r="C720" t="str">
            <v>Canon Precision</v>
          </cell>
          <cell r="D720" t="str">
            <v>g</v>
          </cell>
          <cell r="E720">
            <v>4</v>
          </cell>
          <cell r="F720" t="str">
            <v>TT</v>
          </cell>
          <cell r="G720" t="str">
            <v>NP</v>
          </cell>
          <cell r="H720" t="str">
            <v>S-SP3</v>
          </cell>
          <cell r="I720" t="str">
            <v>HS5-2077-00T</v>
          </cell>
          <cell r="J720" t="str">
            <v>SPRING CLUTCH</v>
          </cell>
          <cell r="K720">
            <v>4.97</v>
          </cell>
        </row>
        <row r="721">
          <cell r="B721">
            <v>715</v>
          </cell>
          <cell r="C721" t="str">
            <v>Denso</v>
          </cell>
          <cell r="D721" t="str">
            <v>p</v>
          </cell>
          <cell r="E721">
            <v>1</v>
          </cell>
          <cell r="F721" t="str">
            <v>SS</v>
          </cell>
          <cell r="G721" t="str">
            <v>NP</v>
          </cell>
          <cell r="H721" t="str">
            <v>4S</v>
          </cell>
          <cell r="I721" t="str">
            <v>TG949170-8110</v>
          </cell>
          <cell r="J721" t="str">
            <v>SPRING COM. COIL</v>
          </cell>
          <cell r="K721">
            <v>1.65</v>
          </cell>
        </row>
        <row r="722">
          <cell r="B722">
            <v>716</v>
          </cell>
          <cell r="C722" t="str">
            <v>Eagle Industry</v>
          </cell>
          <cell r="D722" t="str">
            <v>p</v>
          </cell>
          <cell r="E722">
            <v>1</v>
          </cell>
          <cell r="F722" t="str">
            <v>RV</v>
          </cell>
          <cell r="G722" t="str">
            <v>NP</v>
          </cell>
          <cell r="H722">
            <v>0</v>
          </cell>
          <cell r="I722" t="str">
            <v>98BW-0016-14A</v>
          </cell>
          <cell r="J722" t="e">
            <v>#N/A</v>
          </cell>
          <cell r="K722">
            <v>1.5</v>
          </cell>
        </row>
        <row r="723">
          <cell r="B723">
            <v>717</v>
          </cell>
          <cell r="C723" t="str">
            <v>Eagle Industry</v>
          </cell>
          <cell r="D723" t="str">
            <v>p</v>
          </cell>
          <cell r="E723">
            <v>1</v>
          </cell>
          <cell r="F723" t="str">
            <v>RV</v>
          </cell>
          <cell r="G723" t="str">
            <v>NP</v>
          </cell>
          <cell r="H723" t="str">
            <v>2FL-F3</v>
          </cell>
          <cell r="I723" t="str">
            <v>EL2221A03</v>
          </cell>
          <cell r="J723" t="str">
            <v>VALVE</v>
          </cell>
          <cell r="K723">
            <v>4.7</v>
          </cell>
        </row>
        <row r="724">
          <cell r="B724">
            <v>718</v>
          </cell>
          <cell r="C724" t="str">
            <v>Fcc</v>
          </cell>
          <cell r="D724" t="str">
            <v>n</v>
          </cell>
          <cell r="E724">
            <v>2</v>
          </cell>
          <cell r="F724" t="str">
            <v>SR</v>
          </cell>
          <cell r="G724" t="str">
            <v>NP</v>
          </cell>
          <cell r="H724" t="str">
            <v>SX8-E1201-0000</v>
          </cell>
          <cell r="I724" t="str">
            <v>22106-KPGA-9002-H1</v>
          </cell>
          <cell r="J724">
            <v>5.2</v>
          </cell>
          <cell r="K724">
            <v>4.95</v>
          </cell>
        </row>
        <row r="725">
          <cell r="B725">
            <v>719</v>
          </cell>
          <cell r="C725" t="str">
            <v>Fcc</v>
          </cell>
          <cell r="D725" t="str">
            <v>n</v>
          </cell>
          <cell r="E725">
            <v>2</v>
          </cell>
          <cell r="F725" t="str">
            <v>SR</v>
          </cell>
          <cell r="G725" t="str">
            <v>NP</v>
          </cell>
          <cell r="H725">
            <v>0</v>
          </cell>
          <cell r="I725" t="str">
            <v>22111-KPGA-9002</v>
          </cell>
          <cell r="J725" t="str">
            <v>SPG,CLUTCH FRICTION</v>
          </cell>
          <cell r="K725">
            <v>16.13</v>
          </cell>
        </row>
        <row r="726">
          <cell r="B726">
            <v>720</v>
          </cell>
          <cell r="C726" t="str">
            <v>Fcc</v>
          </cell>
          <cell r="D726" t="str">
            <v>n</v>
          </cell>
          <cell r="E726">
            <v>2</v>
          </cell>
          <cell r="F726" t="str">
            <v>SR</v>
          </cell>
          <cell r="G726" t="str">
            <v>NP</v>
          </cell>
          <cell r="H726" t="str">
            <v>SX8-E1204-0100</v>
          </cell>
          <cell r="I726" t="str">
            <v>22111-KPKA-9002-H1</v>
          </cell>
          <cell r="J726">
            <v>2.5</v>
          </cell>
          <cell r="K726">
            <v>49.85</v>
          </cell>
        </row>
        <row r="727">
          <cell r="B727">
            <v>721</v>
          </cell>
          <cell r="C727" t="str">
            <v>Fcc</v>
          </cell>
          <cell r="D727" t="str">
            <v>n</v>
          </cell>
          <cell r="E727">
            <v>2</v>
          </cell>
          <cell r="F727" t="str">
            <v>LS</v>
          </cell>
          <cell r="G727" t="str">
            <v>NP</v>
          </cell>
          <cell r="H727">
            <v>0</v>
          </cell>
          <cell r="I727" t="str">
            <v>22401-KPGA-9000</v>
          </cell>
          <cell r="J727" t="str">
            <v>SPRING,CLUTCH</v>
          </cell>
          <cell r="K727">
            <v>4.8</v>
          </cell>
        </row>
        <row r="728">
          <cell r="B728">
            <v>722</v>
          </cell>
          <cell r="C728" t="str">
            <v>Fcc</v>
          </cell>
          <cell r="D728" t="str">
            <v>n</v>
          </cell>
          <cell r="E728">
            <v>2</v>
          </cell>
          <cell r="F728" t="str">
            <v>SS</v>
          </cell>
          <cell r="G728" t="str">
            <v>NP</v>
          </cell>
          <cell r="H728" t="str">
            <v>SX8-E1221-0000</v>
          </cell>
          <cell r="I728" t="str">
            <v>22401-KPHA-9000</v>
          </cell>
          <cell r="J728" t="str">
            <v>COMP</v>
          </cell>
          <cell r="K728">
            <v>3.4</v>
          </cell>
        </row>
        <row r="729">
          <cell r="B729">
            <v>723</v>
          </cell>
          <cell r="C729" t="str">
            <v>Fcc</v>
          </cell>
          <cell r="D729" t="str">
            <v>n</v>
          </cell>
          <cell r="E729">
            <v>2</v>
          </cell>
          <cell r="F729" t="str">
            <v>TT</v>
          </cell>
          <cell r="G729" t="str">
            <v>NP</v>
          </cell>
          <cell r="H729">
            <v>0</v>
          </cell>
          <cell r="I729" t="str">
            <v>22641-KPHA-9000</v>
          </cell>
          <cell r="J729" t="str">
            <v>TEN</v>
          </cell>
          <cell r="K729">
            <v>1.7</v>
          </cell>
        </row>
        <row r="730">
          <cell r="B730">
            <v>724</v>
          </cell>
          <cell r="C730" t="str">
            <v>Fcc</v>
          </cell>
          <cell r="D730" t="str">
            <v>n</v>
          </cell>
          <cell r="E730">
            <v>2</v>
          </cell>
          <cell r="F730" t="str">
            <v>TT</v>
          </cell>
          <cell r="G730" t="str">
            <v>NP</v>
          </cell>
          <cell r="H730" t="str">
            <v>SZ001100100</v>
          </cell>
          <cell r="I730" t="str">
            <v>23124-KPHA-9000</v>
          </cell>
          <cell r="J730" t="str">
            <v>TOR</v>
          </cell>
          <cell r="K730">
            <v>1.6</v>
          </cell>
        </row>
        <row r="731">
          <cell r="B731">
            <v>725</v>
          </cell>
          <cell r="C731" t="str">
            <v>T_Krungthai</v>
          </cell>
          <cell r="D731" t="str">
            <v>n</v>
          </cell>
          <cell r="E731">
            <v>1</v>
          </cell>
          <cell r="F731" t="str">
            <v>SS</v>
          </cell>
          <cell r="G731" t="str">
            <v>3ST</v>
          </cell>
          <cell r="H731" t="str">
            <v>T-001</v>
          </cell>
          <cell r="I731" t="str">
            <v>LOCK SPRING</v>
          </cell>
          <cell r="J731">
            <v>2</v>
          </cell>
          <cell r="K731">
            <v>0</v>
          </cell>
        </row>
        <row r="732">
          <cell r="B732">
            <v>726</v>
          </cell>
          <cell r="C732" t="str">
            <v>EPC</v>
          </cell>
          <cell r="D732" t="str">
            <v>w</v>
          </cell>
          <cell r="E732">
            <v>1</v>
          </cell>
          <cell r="F732" t="str">
            <v>SS</v>
          </cell>
          <cell r="G732" t="str">
            <v>4S</v>
          </cell>
          <cell r="H732" t="str">
            <v>TAF001-0189-00</v>
          </cell>
          <cell r="I732" t="str">
            <v>SPRING HEADREST SUPPORT</v>
          </cell>
          <cell r="J732">
            <v>0.47</v>
          </cell>
          <cell r="K732">
            <v>20000</v>
          </cell>
        </row>
        <row r="733">
          <cell r="B733">
            <v>727</v>
          </cell>
          <cell r="C733" t="str">
            <v>Honda Lock</v>
          </cell>
          <cell r="D733" t="str">
            <v>P</v>
          </cell>
          <cell r="E733">
            <v>1</v>
          </cell>
          <cell r="F733" t="str">
            <v>LS</v>
          </cell>
          <cell r="G733" t="str">
            <v>NP</v>
          </cell>
          <cell r="H733" t="str">
            <v>TG028308-5120</v>
          </cell>
          <cell r="I733" t="str">
            <v>S5A-E0323-0000</v>
          </cell>
          <cell r="J733" t="str">
            <v>SPG, HINGE</v>
          </cell>
          <cell r="K733">
            <v>5.25</v>
          </cell>
        </row>
        <row r="734">
          <cell r="B734">
            <v>728</v>
          </cell>
          <cell r="C734" t="str">
            <v>Denso</v>
          </cell>
          <cell r="D734" t="str">
            <v>p</v>
          </cell>
          <cell r="E734">
            <v>1</v>
          </cell>
          <cell r="F734" t="str">
            <v>SS</v>
          </cell>
          <cell r="G734" t="str">
            <v>4S</v>
          </cell>
          <cell r="H734" t="str">
            <v>TG028520-5010</v>
          </cell>
          <cell r="I734" t="str">
            <v>SPRING, BRUSH</v>
          </cell>
          <cell r="J734">
            <v>0.85</v>
          </cell>
          <cell r="K734">
            <v>22000</v>
          </cell>
        </row>
        <row r="735">
          <cell r="B735">
            <v>729</v>
          </cell>
          <cell r="C735" t="str">
            <v>Denso</v>
          </cell>
          <cell r="D735" t="str">
            <v>p</v>
          </cell>
          <cell r="E735">
            <v>1</v>
          </cell>
          <cell r="F735" t="str">
            <v>SS</v>
          </cell>
          <cell r="G735" t="str">
            <v>3S</v>
          </cell>
          <cell r="H735" t="str">
            <v>TG053659-7010</v>
          </cell>
          <cell r="I735" t="str">
            <v>SPRING RETURN</v>
          </cell>
          <cell r="J735">
            <v>1.05</v>
          </cell>
          <cell r="K735">
            <v>5500</v>
          </cell>
        </row>
        <row r="736">
          <cell r="B736">
            <v>730</v>
          </cell>
          <cell r="C736" t="str">
            <v>Keihin</v>
          </cell>
          <cell r="D736" t="str">
            <v>t</v>
          </cell>
          <cell r="E736">
            <v>2</v>
          </cell>
          <cell r="F736" t="str">
            <v>TT</v>
          </cell>
          <cell r="G736" t="str">
            <v>NP</v>
          </cell>
          <cell r="H736" t="str">
            <v>TG053672-7010</v>
          </cell>
          <cell r="I736" t="str">
            <v>16057-NX4-7800</v>
          </cell>
          <cell r="J736" t="str">
            <v>TORS COIL</v>
          </cell>
          <cell r="K736">
            <v>6.45</v>
          </cell>
        </row>
        <row r="737">
          <cell r="B737">
            <v>731</v>
          </cell>
          <cell r="C737" t="str">
            <v>Keihin</v>
          </cell>
          <cell r="D737" t="str">
            <v>t</v>
          </cell>
          <cell r="E737">
            <v>2</v>
          </cell>
          <cell r="F737" t="str">
            <v>SS</v>
          </cell>
          <cell r="G737" t="str">
            <v>NP</v>
          </cell>
          <cell r="H737" t="str">
            <v>TG059252-0081</v>
          </cell>
          <cell r="I737" t="str">
            <v>W1711-MZ2-6500</v>
          </cell>
          <cell r="J737" t="str">
            <v>SPG. COM</v>
          </cell>
          <cell r="K737">
            <v>1.25</v>
          </cell>
        </row>
        <row r="738">
          <cell r="B738">
            <v>732</v>
          </cell>
          <cell r="C738" t="str">
            <v>Kawa Enter</v>
          </cell>
          <cell r="D738" t="str">
            <v>a</v>
          </cell>
          <cell r="E738">
            <v>2</v>
          </cell>
          <cell r="F738" t="str">
            <v>TT</v>
          </cell>
          <cell r="G738" t="str">
            <v>NP</v>
          </cell>
          <cell r="H738" t="str">
            <v>TG059252-0091</v>
          </cell>
          <cell r="I738" t="str">
            <v>92145-1395-A</v>
          </cell>
          <cell r="J738" t="str">
            <v>SPRING</v>
          </cell>
          <cell r="K738">
            <v>8.5</v>
          </cell>
        </row>
        <row r="739">
          <cell r="B739">
            <v>733</v>
          </cell>
          <cell r="C739" t="str">
            <v>Koyo</v>
          </cell>
          <cell r="D739" t="str">
            <v>a</v>
          </cell>
          <cell r="E739">
            <v>1</v>
          </cell>
          <cell r="F739" t="str">
            <v>SR</v>
          </cell>
          <cell r="G739" t="str">
            <v>NP</v>
          </cell>
          <cell r="H739" t="str">
            <v>TG809072-0030</v>
          </cell>
          <cell r="I739" t="str">
            <v>921-01200-1</v>
          </cell>
          <cell r="J739" t="str">
            <v>CONED DISK SPRING</v>
          </cell>
          <cell r="K739">
            <v>2.72</v>
          </cell>
        </row>
        <row r="740">
          <cell r="B740">
            <v>734</v>
          </cell>
          <cell r="C740" t="str">
            <v>Koyo</v>
          </cell>
          <cell r="D740" t="str">
            <v>a</v>
          </cell>
          <cell r="E740">
            <v>1</v>
          </cell>
          <cell r="F740" t="str">
            <v>FS</v>
          </cell>
          <cell r="G740" t="str">
            <v>NP</v>
          </cell>
          <cell r="H740" t="str">
            <v>TG949072-1360</v>
          </cell>
          <cell r="I740" t="str">
            <v>A87-00900-0</v>
          </cell>
          <cell r="J740" t="str">
            <v>COLLAR</v>
          </cell>
          <cell r="K740">
            <v>3.2</v>
          </cell>
        </row>
        <row r="741">
          <cell r="B741">
            <v>735</v>
          </cell>
          <cell r="C741" t="str">
            <v>Koyo</v>
          </cell>
          <cell r="D741" t="str">
            <v>a</v>
          </cell>
          <cell r="E741">
            <v>1</v>
          </cell>
          <cell r="F741" t="str">
            <v>LS</v>
          </cell>
          <cell r="G741" t="str">
            <v>NP</v>
          </cell>
          <cell r="H741" t="str">
            <v>TG949170-3371</v>
          </cell>
          <cell r="I741" t="str">
            <v>K20-31010-0</v>
          </cell>
          <cell r="J741" t="str">
            <v>COILED SPRING</v>
          </cell>
          <cell r="K741">
            <v>2.63</v>
          </cell>
        </row>
        <row r="742">
          <cell r="B742">
            <v>736</v>
          </cell>
          <cell r="C742" t="str">
            <v>Denso</v>
          </cell>
          <cell r="D742" t="str">
            <v>p</v>
          </cell>
          <cell r="E742">
            <v>1</v>
          </cell>
          <cell r="F742" t="str">
            <v>SS</v>
          </cell>
          <cell r="G742" t="str">
            <v>4ST</v>
          </cell>
          <cell r="H742" t="str">
            <v>TG949170-4070</v>
          </cell>
          <cell r="I742" t="str">
            <v>SPRING COMPRESSION</v>
          </cell>
          <cell r="J742">
            <v>1.78</v>
          </cell>
          <cell r="K742">
            <v>500</v>
          </cell>
        </row>
        <row r="743">
          <cell r="B743">
            <v>737</v>
          </cell>
          <cell r="C743" t="str">
            <v>Denso</v>
          </cell>
          <cell r="D743" t="str">
            <v>p</v>
          </cell>
          <cell r="E743">
            <v>1</v>
          </cell>
          <cell r="F743" t="str">
            <v>SS</v>
          </cell>
          <cell r="G743" t="str">
            <v>4S</v>
          </cell>
          <cell r="H743" t="str">
            <v>TG949170-8110</v>
          </cell>
          <cell r="I743" t="str">
            <v>SPRING COM. COIL</v>
          </cell>
          <cell r="J743">
            <v>1.65</v>
          </cell>
          <cell r="K743">
            <v>8400</v>
          </cell>
        </row>
        <row r="744">
          <cell r="B744">
            <v>738</v>
          </cell>
          <cell r="C744" t="str">
            <v>T_Metal</v>
          </cell>
          <cell r="D744" t="str">
            <v>w</v>
          </cell>
          <cell r="E744">
            <v>1</v>
          </cell>
          <cell r="F744" t="str">
            <v>SS</v>
          </cell>
          <cell r="G744" t="str">
            <v>3S</v>
          </cell>
          <cell r="H744" t="str">
            <v>TMF-08</v>
          </cell>
          <cell r="I744" t="str">
            <v>SPRING</v>
          </cell>
          <cell r="J744">
            <v>0.8</v>
          </cell>
          <cell r="K744">
            <v>2000</v>
          </cell>
        </row>
        <row r="745">
          <cell r="B745">
            <v>739</v>
          </cell>
          <cell r="C745" t="str">
            <v>Murakami</v>
          </cell>
          <cell r="D745" t="str">
            <v>a</v>
          </cell>
          <cell r="E745">
            <v>1</v>
          </cell>
          <cell r="F745" t="str">
            <v>LS</v>
          </cell>
          <cell r="G745" t="str">
            <v>NP</v>
          </cell>
          <cell r="H745" t="str">
            <v>TMF-09</v>
          </cell>
          <cell r="I745" t="str">
            <v>3N005-A1120</v>
          </cell>
          <cell r="J745" t="str">
            <v>SPRING</v>
          </cell>
          <cell r="K745">
            <v>5</v>
          </cell>
        </row>
        <row r="746">
          <cell r="B746">
            <v>740</v>
          </cell>
          <cell r="C746" t="str">
            <v>Murakami</v>
          </cell>
          <cell r="D746" t="str">
            <v>a</v>
          </cell>
          <cell r="E746">
            <v>1</v>
          </cell>
          <cell r="F746" t="str">
            <v>LS</v>
          </cell>
          <cell r="G746" t="str">
            <v>NP</v>
          </cell>
          <cell r="H746" t="str">
            <v>TT001</v>
          </cell>
          <cell r="I746" t="str">
            <v>3N005-A1140</v>
          </cell>
          <cell r="J746" t="str">
            <v>SPRING</v>
          </cell>
          <cell r="K746">
            <v>3.1</v>
          </cell>
        </row>
        <row r="747">
          <cell r="B747">
            <v>741</v>
          </cell>
          <cell r="C747" t="str">
            <v>Murakami</v>
          </cell>
          <cell r="D747" t="str">
            <v>a</v>
          </cell>
          <cell r="E747">
            <v>1</v>
          </cell>
          <cell r="F747" t="str">
            <v>FS</v>
          </cell>
          <cell r="G747" t="str">
            <v>NP</v>
          </cell>
          <cell r="H747" t="str">
            <v>VM20/232-5-T</v>
          </cell>
          <cell r="I747" t="str">
            <v>3N265-A1200</v>
          </cell>
          <cell r="J747" t="str">
            <v>SPRING</v>
          </cell>
          <cell r="K747">
            <v>3.04</v>
          </cell>
        </row>
        <row r="748">
          <cell r="B748">
            <v>742</v>
          </cell>
          <cell r="C748" t="str">
            <v>Murakami</v>
          </cell>
          <cell r="D748" t="str">
            <v>a</v>
          </cell>
          <cell r="E748">
            <v>1</v>
          </cell>
          <cell r="F748" t="str">
            <v>FS</v>
          </cell>
          <cell r="G748" t="str">
            <v>NP</v>
          </cell>
          <cell r="H748" t="str">
            <v>VM20/475A-2-T</v>
          </cell>
          <cell r="I748" t="str">
            <v>3N265-A1210</v>
          </cell>
          <cell r="J748" t="str">
            <v>SPRING</v>
          </cell>
          <cell r="K748">
            <v>3.79</v>
          </cell>
        </row>
        <row r="749">
          <cell r="B749">
            <v>743</v>
          </cell>
          <cell r="C749" t="str">
            <v>Nisshin Bo</v>
          </cell>
          <cell r="D749" t="str">
            <v>P</v>
          </cell>
          <cell r="E749">
            <v>1</v>
          </cell>
          <cell r="F749" t="str">
            <v>TT</v>
          </cell>
          <cell r="G749" t="str">
            <v>NP</v>
          </cell>
          <cell r="H749" t="str">
            <v>VM26/197-1-T</v>
          </cell>
          <cell r="I749" t="str">
            <v>BM165-72380A</v>
          </cell>
          <cell r="J749" t="str">
            <v>SPG. RETURN,U</v>
          </cell>
          <cell r="K749">
            <v>13.5</v>
          </cell>
        </row>
        <row r="750">
          <cell r="B750">
            <v>744</v>
          </cell>
          <cell r="C750" t="str">
            <v>S_Aisin</v>
          </cell>
          <cell r="D750" t="str">
            <v>P</v>
          </cell>
          <cell r="E750">
            <v>1</v>
          </cell>
          <cell r="F750" t="str">
            <v>LS</v>
          </cell>
          <cell r="G750" t="str">
            <v>NP</v>
          </cell>
          <cell r="H750" t="str">
            <v>W0922-01G00</v>
          </cell>
          <cell r="I750" t="str">
            <v>131144-10030</v>
          </cell>
          <cell r="J750" t="str">
            <v>PISTON RETURN SPRING</v>
          </cell>
          <cell r="K750">
            <v>33.5</v>
          </cell>
        </row>
        <row r="751">
          <cell r="B751">
            <v>745</v>
          </cell>
          <cell r="C751" t="str">
            <v>S_Aisin</v>
          </cell>
          <cell r="D751" t="str">
            <v>P</v>
          </cell>
          <cell r="E751">
            <v>1</v>
          </cell>
          <cell r="F751" t="str">
            <v>SS</v>
          </cell>
          <cell r="G751" t="str">
            <v>NP</v>
          </cell>
          <cell r="H751" t="str">
            <v>W1711-403-9900</v>
          </cell>
          <cell r="I751" t="str">
            <v>131158-10020</v>
          </cell>
          <cell r="J751" t="str">
            <v>SPG. CONTROL VALVE</v>
          </cell>
          <cell r="K751">
            <v>1.65</v>
          </cell>
        </row>
        <row r="752">
          <cell r="B752">
            <v>746</v>
          </cell>
          <cell r="C752" t="str">
            <v>S_Aisin</v>
          </cell>
          <cell r="D752" t="str">
            <v>P</v>
          </cell>
          <cell r="E752">
            <v>1</v>
          </cell>
          <cell r="F752" t="str">
            <v>SS</v>
          </cell>
          <cell r="G752" t="str">
            <v>NP</v>
          </cell>
          <cell r="H752" t="str">
            <v>W1711-416-9900</v>
          </cell>
          <cell r="I752" t="str">
            <v>131159-10060-B</v>
          </cell>
          <cell r="J752" t="str">
            <v>SPG., AIR VALVE</v>
          </cell>
          <cell r="K752">
            <v>4.2</v>
          </cell>
        </row>
        <row r="753">
          <cell r="B753">
            <v>747</v>
          </cell>
          <cell r="C753" t="str">
            <v>S_Aisin</v>
          </cell>
          <cell r="D753" t="str">
            <v>P</v>
          </cell>
          <cell r="E753">
            <v>1</v>
          </cell>
          <cell r="F753" t="str">
            <v>SS</v>
          </cell>
          <cell r="G753" t="str">
            <v>NP</v>
          </cell>
          <cell r="H753" t="str">
            <v>W1711-450-9901</v>
          </cell>
          <cell r="I753" t="str">
            <v>132281-30070</v>
          </cell>
          <cell r="J753" t="str">
            <v>SPG.COM</v>
          </cell>
          <cell r="K753">
            <v>5.5</v>
          </cell>
        </row>
        <row r="754">
          <cell r="B754">
            <v>748</v>
          </cell>
          <cell r="C754" t="str">
            <v>S_Aisin</v>
          </cell>
          <cell r="D754" t="str">
            <v>P</v>
          </cell>
          <cell r="E754">
            <v>1</v>
          </cell>
          <cell r="F754" t="str">
            <v>SS</v>
          </cell>
          <cell r="G754" t="str">
            <v>NP</v>
          </cell>
          <cell r="H754" t="str">
            <v>W1711-KAN-7700</v>
          </cell>
          <cell r="I754" t="str">
            <v>132281-30080</v>
          </cell>
          <cell r="J754" t="str">
            <v>SPG.COM</v>
          </cell>
          <cell r="K754">
            <v>5.65</v>
          </cell>
        </row>
        <row r="755">
          <cell r="B755">
            <v>749</v>
          </cell>
          <cell r="C755" t="str">
            <v>S_Aisin</v>
          </cell>
          <cell r="D755" t="str">
            <v>P</v>
          </cell>
          <cell r="E755">
            <v>1</v>
          </cell>
          <cell r="F755" t="str">
            <v>SS</v>
          </cell>
          <cell r="G755" t="str">
            <v>NP</v>
          </cell>
          <cell r="H755" t="str">
            <v>W1711-KW6-9700</v>
          </cell>
          <cell r="I755" t="str">
            <v>134414-19010</v>
          </cell>
          <cell r="J755" t="str">
            <v>SPG.</v>
          </cell>
          <cell r="K755">
            <v>2.8</v>
          </cell>
        </row>
        <row r="756">
          <cell r="B756">
            <v>750</v>
          </cell>
          <cell r="C756" t="str">
            <v>S_Aisin</v>
          </cell>
          <cell r="D756" t="str">
            <v>P</v>
          </cell>
          <cell r="E756">
            <v>1</v>
          </cell>
          <cell r="F756" t="str">
            <v>SS</v>
          </cell>
          <cell r="G756" t="str">
            <v>NP</v>
          </cell>
          <cell r="H756" t="str">
            <v>W1711-MZ2-6500</v>
          </cell>
          <cell r="I756" t="str">
            <v>134414-19020</v>
          </cell>
          <cell r="J756" t="str">
            <v>SPG.</v>
          </cell>
          <cell r="K756">
            <v>2.95</v>
          </cell>
        </row>
        <row r="757">
          <cell r="B757">
            <v>751</v>
          </cell>
          <cell r="C757" t="str">
            <v>S_Aisin</v>
          </cell>
          <cell r="D757" t="str">
            <v>P</v>
          </cell>
          <cell r="E757">
            <v>1</v>
          </cell>
          <cell r="F757" t="str">
            <v>LS</v>
          </cell>
          <cell r="G757" t="str">
            <v>NP</v>
          </cell>
          <cell r="H757" t="str">
            <v>W1782-016-9901</v>
          </cell>
          <cell r="I757" t="str">
            <v>47921-35080-A</v>
          </cell>
          <cell r="J757" t="str">
            <v>SENSING SPRING</v>
          </cell>
          <cell r="K757">
            <v>88</v>
          </cell>
        </row>
        <row r="758">
          <cell r="B758">
            <v>752</v>
          </cell>
          <cell r="C758" t="str">
            <v>S_Aisin</v>
          </cell>
          <cell r="D758" t="str">
            <v>P</v>
          </cell>
          <cell r="E758">
            <v>1</v>
          </cell>
          <cell r="F758" t="str">
            <v>LS</v>
          </cell>
          <cell r="G758" t="str">
            <v>NP</v>
          </cell>
          <cell r="H758" t="str">
            <v>W1G11-KAN-7700</v>
          </cell>
          <cell r="I758" t="str">
            <v>47921-35130-A</v>
          </cell>
          <cell r="J758" t="str">
            <v>SENSING SPRING</v>
          </cell>
          <cell r="K758">
            <v>69</v>
          </cell>
        </row>
        <row r="759">
          <cell r="B759">
            <v>753</v>
          </cell>
          <cell r="C759" t="str">
            <v>S_Aisin</v>
          </cell>
          <cell r="D759" t="str">
            <v>P</v>
          </cell>
          <cell r="E759">
            <v>1</v>
          </cell>
          <cell r="F759" t="str">
            <v>LS</v>
          </cell>
          <cell r="G759" t="str">
            <v>NP</v>
          </cell>
          <cell r="H759" t="str">
            <v>W23AE 005E</v>
          </cell>
          <cell r="I759" t="str">
            <v>479A4-1220</v>
          </cell>
          <cell r="J759" t="str">
            <v>SHACKLE LOAD</v>
          </cell>
          <cell r="K759">
            <v>15</v>
          </cell>
        </row>
        <row r="760">
          <cell r="B760">
            <v>754</v>
          </cell>
          <cell r="C760" t="str">
            <v>S_Aisin</v>
          </cell>
          <cell r="D760" t="str">
            <v>P</v>
          </cell>
          <cell r="E760">
            <v>1</v>
          </cell>
          <cell r="F760" t="str">
            <v>FS</v>
          </cell>
          <cell r="G760" t="str">
            <v>NP</v>
          </cell>
          <cell r="H760" t="str">
            <v>W3441-29300</v>
          </cell>
          <cell r="I760" t="str">
            <v>90080-46308</v>
          </cell>
          <cell r="J760" t="str">
            <v>CLIP</v>
          </cell>
          <cell r="K760">
            <v>2.78</v>
          </cell>
        </row>
        <row r="761">
          <cell r="B761">
            <v>755</v>
          </cell>
          <cell r="C761" t="str">
            <v>S_Compressor</v>
          </cell>
          <cell r="D761" t="str">
            <v>w</v>
          </cell>
          <cell r="E761">
            <v>3</v>
          </cell>
          <cell r="F761" t="str">
            <v>SS</v>
          </cell>
          <cell r="G761" t="str">
            <v>NP</v>
          </cell>
          <cell r="H761" t="str">
            <v>W3464-01G00</v>
          </cell>
          <cell r="I761" t="str">
            <v>CR39C049</v>
          </cell>
          <cell r="J761" t="str">
            <v>VANE    SPRING</v>
          </cell>
          <cell r="K761">
            <v>2.15</v>
          </cell>
        </row>
        <row r="762">
          <cell r="B762">
            <v>756</v>
          </cell>
          <cell r="C762" t="str">
            <v>S_Compressor</v>
          </cell>
          <cell r="D762" t="str">
            <v>w</v>
          </cell>
          <cell r="E762">
            <v>2</v>
          </cell>
          <cell r="F762" t="str">
            <v>SS</v>
          </cell>
          <cell r="G762" t="str">
            <v>NP</v>
          </cell>
          <cell r="H762" t="str">
            <v>W9535-25000</v>
          </cell>
          <cell r="I762" t="str">
            <v>CR39C054</v>
          </cell>
          <cell r="J762" t="str">
            <v>VANE    SPRING</v>
          </cell>
          <cell r="K762">
            <v>1.7</v>
          </cell>
        </row>
        <row r="763">
          <cell r="B763">
            <v>757</v>
          </cell>
          <cell r="C763" t="str">
            <v>S_Compressor</v>
          </cell>
          <cell r="D763" t="str">
            <v>w</v>
          </cell>
          <cell r="E763">
            <v>5</v>
          </cell>
          <cell r="F763" t="str">
            <v>SS</v>
          </cell>
          <cell r="G763" t="str">
            <v>NP</v>
          </cell>
          <cell r="H763" t="str">
            <v>WA-04-I-621AE</v>
          </cell>
          <cell r="I763" t="str">
            <v>CR39C159</v>
          </cell>
          <cell r="J763" t="str">
            <v>VANE    SPRING</v>
          </cell>
          <cell r="K763">
            <v>2.0499999999999998</v>
          </cell>
        </row>
        <row r="764">
          <cell r="B764">
            <v>758</v>
          </cell>
          <cell r="C764" t="str">
            <v>S_Compressor</v>
          </cell>
          <cell r="D764" t="str">
            <v>w</v>
          </cell>
          <cell r="E764">
            <v>3</v>
          </cell>
          <cell r="F764" t="str">
            <v>SS</v>
          </cell>
          <cell r="G764" t="str">
            <v>NP</v>
          </cell>
          <cell r="H764" t="str">
            <v>WL2042</v>
          </cell>
          <cell r="I764" t="str">
            <v>CR39D498</v>
          </cell>
          <cell r="J764" t="str">
            <v>VANE    SPRING</v>
          </cell>
          <cell r="K764">
            <v>7.81</v>
          </cell>
        </row>
        <row r="765">
          <cell r="B765">
            <v>759</v>
          </cell>
          <cell r="C765" t="str">
            <v>S_Goshi</v>
          </cell>
          <cell r="D765" t="str">
            <v>n</v>
          </cell>
          <cell r="E765">
            <v>2</v>
          </cell>
          <cell r="F765" t="str">
            <v>ME</v>
          </cell>
          <cell r="G765" t="str">
            <v>NP</v>
          </cell>
          <cell r="H765">
            <v>0</v>
          </cell>
          <cell r="I765" t="str">
            <v>18363-KPKA-9000-H1</v>
          </cell>
          <cell r="J765" t="str">
            <v>RING,EMISSION CONVERTER</v>
          </cell>
          <cell r="K765">
            <v>30.89</v>
          </cell>
        </row>
        <row r="766">
          <cell r="B766">
            <v>760</v>
          </cell>
          <cell r="C766" t="str">
            <v>Sanden</v>
          </cell>
          <cell r="D766" t="str">
            <v>g</v>
          </cell>
          <cell r="E766">
            <v>1</v>
          </cell>
          <cell r="F766" t="str">
            <v>LS</v>
          </cell>
          <cell r="G766" t="str">
            <v>NP</v>
          </cell>
          <cell r="H766" t="str">
            <v>WL51 12 125</v>
          </cell>
          <cell r="I766" t="str">
            <v>8385-0331S</v>
          </cell>
          <cell r="J766" t="str">
            <v>SPRING</v>
          </cell>
          <cell r="K766">
            <v>4.3680000000000003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BM"/>
      <sheetName val="Data"/>
      <sheetName val="Summary"/>
      <sheetName val="#REF"/>
      <sheetName val="Sheet1"/>
      <sheetName val="Dummy"/>
      <sheetName val="ISSUE(OUT_FILE)"/>
      <sheetName val="Main_Cover"/>
    </sheetNames>
    <definedNames>
      <definedName name="BM_XRateEdi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10"/>
    <pageSetUpPr fitToPage="1"/>
  </sheetPr>
  <dimension ref="A1:I63"/>
  <sheetViews>
    <sheetView showGridLines="0" workbookViewId="0">
      <selection activeCell="C52" sqref="C52"/>
    </sheetView>
  </sheetViews>
  <sheetFormatPr defaultRowHeight="12.75"/>
  <cols>
    <col min="1" max="1" width="10.6640625" style="38" bestFit="1" customWidth="1"/>
    <col min="2" max="2" width="20.5546875" style="7" bestFit="1" customWidth="1"/>
    <col min="3" max="3" width="16.109375" style="39" customWidth="1"/>
    <col min="4" max="6" width="13.33203125" style="7" customWidth="1"/>
    <col min="7" max="7" width="3.6640625" style="7" customWidth="1"/>
    <col min="8" max="8" width="7.21875" style="7" customWidth="1"/>
    <col min="9" max="9" width="14.33203125" style="7" bestFit="1" customWidth="1"/>
    <col min="10" max="16384" width="8.88671875" style="7"/>
  </cols>
  <sheetData>
    <row r="1" spans="1:9" s="2" customFormat="1" ht="20.100000000000001" customHeight="1" thickBot="1">
      <c r="A1" s="300" t="s">
        <v>244</v>
      </c>
      <c r="B1" s="301"/>
      <c r="C1" s="301"/>
      <c r="D1" s="301"/>
      <c r="E1" s="301"/>
      <c r="F1" s="302"/>
      <c r="G1" s="1"/>
      <c r="H1" s="1"/>
      <c r="I1" s="1"/>
    </row>
    <row r="2" spans="1:9" ht="20.100000000000001" customHeight="1">
      <c r="A2" s="3" t="s">
        <v>22</v>
      </c>
      <c r="B2" s="4" t="s">
        <v>23</v>
      </c>
      <c r="C2" s="303" t="s">
        <v>123</v>
      </c>
      <c r="D2" s="304"/>
      <c r="E2" s="304"/>
      <c r="F2" s="304"/>
      <c r="G2" s="5"/>
      <c r="H2" s="6"/>
    </row>
    <row r="3" spans="1:9" ht="20.100000000000001" customHeight="1">
      <c r="A3" s="3" t="s">
        <v>25</v>
      </c>
      <c r="B3" s="4" t="s">
        <v>26</v>
      </c>
      <c r="C3" s="8" t="s">
        <v>124</v>
      </c>
      <c r="D3" s="4" t="s">
        <v>125</v>
      </c>
      <c r="E3" s="9" t="s">
        <v>126</v>
      </c>
      <c r="F3" s="10" t="s">
        <v>127</v>
      </c>
      <c r="G3" s="6"/>
    </row>
    <row r="4" spans="1:9" ht="20.100000000000001" customHeight="1">
      <c r="A4" s="11"/>
      <c r="B4" s="4"/>
      <c r="C4" s="12" t="s">
        <v>128</v>
      </c>
      <c r="D4" s="13">
        <v>0.621</v>
      </c>
      <c r="E4" s="14">
        <v>0.26500000000000001</v>
      </c>
      <c r="F4" s="15">
        <v>0.114</v>
      </c>
      <c r="G4" s="6"/>
    </row>
    <row r="5" spans="1:9" s="23" customFormat="1" ht="20.100000000000001" customHeight="1" thickBot="1">
      <c r="A5" s="16">
        <v>1</v>
      </c>
      <c r="B5" s="17">
        <v>2</v>
      </c>
      <c r="C5" s="18">
        <v>3</v>
      </c>
      <c r="D5" s="19" t="s">
        <v>129</v>
      </c>
      <c r="E5" s="20" t="s">
        <v>130</v>
      </c>
      <c r="F5" s="21" t="s">
        <v>131</v>
      </c>
      <c r="G5" s="22"/>
    </row>
    <row r="6" spans="1:9" ht="12.95" customHeight="1">
      <c r="A6" s="24">
        <v>51201</v>
      </c>
      <c r="B6" s="25" t="s">
        <v>135</v>
      </c>
      <c r="C6" s="44">
        <f>[18]WA!C36</f>
        <v>3000</v>
      </c>
      <c r="D6" s="45"/>
      <c r="E6" s="46"/>
      <c r="F6" s="47"/>
    </row>
    <row r="7" spans="1:9" ht="12.95" customHeight="1">
      <c r="A7" s="26">
        <v>51202</v>
      </c>
      <c r="B7" s="27" t="s">
        <v>136</v>
      </c>
      <c r="C7" s="48">
        <f>[18]WA!C37</f>
        <v>71905.55</v>
      </c>
      <c r="D7" s="49"/>
      <c r="E7" s="50"/>
      <c r="F7" s="51"/>
    </row>
    <row r="8" spans="1:9" ht="12.95" customHeight="1">
      <c r="A8" s="26">
        <v>51203</v>
      </c>
      <c r="B8" s="27" t="s">
        <v>137</v>
      </c>
      <c r="C8" s="48">
        <f>[18]WA!C38</f>
        <v>465</v>
      </c>
      <c r="D8" s="49"/>
      <c r="E8" s="50"/>
      <c r="F8" s="51"/>
    </row>
    <row r="9" spans="1:9" ht="12.95" customHeight="1">
      <c r="A9" s="26">
        <v>51204</v>
      </c>
      <c r="B9" s="27" t="s">
        <v>138</v>
      </c>
      <c r="C9" s="48">
        <f>[18]WA!C39</f>
        <v>0</v>
      </c>
      <c r="D9" s="49"/>
      <c r="E9" s="50"/>
      <c r="F9" s="51"/>
    </row>
    <row r="10" spans="1:9" ht="12.95" customHeight="1">
      <c r="A10" s="26">
        <v>51205</v>
      </c>
      <c r="B10" s="27" t="s">
        <v>139</v>
      </c>
      <c r="C10" s="48">
        <f>[18]WA!C40</f>
        <v>0</v>
      </c>
      <c r="D10" s="49"/>
      <c r="E10" s="50"/>
      <c r="F10" s="51"/>
    </row>
    <row r="11" spans="1:9" ht="12.95" customHeight="1">
      <c r="A11" s="26">
        <v>51299</v>
      </c>
      <c r="B11" s="27" t="s">
        <v>140</v>
      </c>
      <c r="C11" s="48">
        <f>[18]WA!C41</f>
        <v>2719.74</v>
      </c>
      <c r="D11" s="49"/>
      <c r="E11" s="50"/>
      <c r="F11" s="51"/>
    </row>
    <row r="12" spans="1:9" ht="12.95" customHeight="1">
      <c r="A12" s="26">
        <v>51301</v>
      </c>
      <c r="B12" s="27" t="s">
        <v>141</v>
      </c>
      <c r="C12" s="48">
        <f>[18]WA!C42</f>
        <v>0</v>
      </c>
      <c r="D12" s="49"/>
      <c r="E12" s="50"/>
      <c r="F12" s="51"/>
    </row>
    <row r="13" spans="1:9" ht="12.95" customHeight="1">
      <c r="A13" s="26">
        <v>51302</v>
      </c>
      <c r="B13" s="27" t="s">
        <v>142</v>
      </c>
      <c r="C13" s="48">
        <f>[18]WA!C43</f>
        <v>10891</v>
      </c>
      <c r="D13" s="49"/>
      <c r="E13" s="50"/>
      <c r="F13" s="51"/>
    </row>
    <row r="14" spans="1:9" ht="12.95" customHeight="1">
      <c r="A14" s="26">
        <v>51303</v>
      </c>
      <c r="B14" s="27" t="s">
        <v>143</v>
      </c>
      <c r="C14" s="48">
        <f>[18]WA!C44</f>
        <v>0</v>
      </c>
      <c r="D14" s="49"/>
      <c r="E14" s="50"/>
      <c r="F14" s="51"/>
    </row>
    <row r="15" spans="1:9" ht="12.95" customHeight="1">
      <c r="A15" s="26">
        <v>51304</v>
      </c>
      <c r="B15" s="27" t="s">
        <v>144</v>
      </c>
      <c r="C15" s="48">
        <f>[18]WA!C45</f>
        <v>0</v>
      </c>
      <c r="D15" s="49"/>
      <c r="E15" s="50"/>
      <c r="F15" s="51"/>
    </row>
    <row r="16" spans="1:9" ht="12.95" customHeight="1">
      <c r="A16" s="26">
        <v>51305</v>
      </c>
      <c r="B16" s="27" t="s">
        <v>145</v>
      </c>
      <c r="C16" s="48">
        <f>[18]WA!C46</f>
        <v>0</v>
      </c>
      <c r="D16" s="49"/>
      <c r="E16" s="50"/>
      <c r="F16" s="51"/>
    </row>
    <row r="17" spans="1:8" ht="12.95" customHeight="1">
      <c r="A17" s="26">
        <v>51306</v>
      </c>
      <c r="B17" s="27" t="s">
        <v>146</v>
      </c>
      <c r="C17" s="48">
        <f>[18]WA!C47</f>
        <v>0</v>
      </c>
      <c r="D17" s="49"/>
      <c r="E17" s="50"/>
      <c r="F17" s="51"/>
    </row>
    <row r="18" spans="1:8" ht="12.95" customHeight="1">
      <c r="A18" s="26">
        <v>51307</v>
      </c>
      <c r="B18" s="27" t="s">
        <v>147</v>
      </c>
      <c r="C18" s="48">
        <f>[18]WA!C48</f>
        <v>353813.38</v>
      </c>
      <c r="D18" s="49"/>
      <c r="E18" s="50"/>
      <c r="F18" s="51"/>
    </row>
    <row r="19" spans="1:8" ht="12.95" customHeight="1">
      <c r="A19" s="26">
        <v>51308</v>
      </c>
      <c r="B19" s="27" t="s">
        <v>148</v>
      </c>
      <c r="C19" s="48">
        <f>[18]WA!C49</f>
        <v>2192.02</v>
      </c>
      <c r="D19" s="49"/>
      <c r="E19" s="50"/>
      <c r="F19" s="51"/>
    </row>
    <row r="20" spans="1:8" ht="12.95" customHeight="1">
      <c r="A20" s="26">
        <v>51309</v>
      </c>
      <c r="B20" s="27" t="s">
        <v>149</v>
      </c>
      <c r="C20" s="48">
        <f>[18]WA!C50</f>
        <v>0</v>
      </c>
      <c r="D20" s="49"/>
      <c r="E20" s="50"/>
      <c r="F20" s="51"/>
    </row>
    <row r="21" spans="1:8" ht="12.95" customHeight="1">
      <c r="A21" s="26">
        <v>51310</v>
      </c>
      <c r="B21" s="27" t="s">
        <v>150</v>
      </c>
      <c r="C21" s="48">
        <f>[18]WA!C51</f>
        <v>0</v>
      </c>
      <c r="D21" s="49"/>
      <c r="E21" s="50"/>
      <c r="F21" s="51"/>
    </row>
    <row r="22" spans="1:8" ht="12.95" customHeight="1">
      <c r="A22" s="26">
        <v>51311</v>
      </c>
      <c r="B22" s="27" t="s">
        <v>151</v>
      </c>
      <c r="C22" s="48">
        <f>[18]WA!C52</f>
        <v>0</v>
      </c>
      <c r="D22" s="49"/>
      <c r="E22" s="50"/>
      <c r="F22" s="51"/>
    </row>
    <row r="23" spans="1:8" ht="12.95" customHeight="1">
      <c r="A23" s="26">
        <v>51312</v>
      </c>
      <c r="B23" s="27" t="s">
        <v>152</v>
      </c>
      <c r="C23" s="48">
        <f>[18]WA!C53</f>
        <v>0</v>
      </c>
      <c r="D23" s="49"/>
      <c r="E23" s="50"/>
      <c r="F23" s="51"/>
    </row>
    <row r="24" spans="1:8" ht="12.95" customHeight="1">
      <c r="A24" s="28">
        <v>51313</v>
      </c>
      <c r="B24" s="29" t="s">
        <v>153</v>
      </c>
      <c r="C24" s="52"/>
      <c r="D24" s="53"/>
      <c r="E24" s="54"/>
      <c r="F24" s="55"/>
    </row>
    <row r="25" spans="1:8" s="2" customFormat="1" ht="12.95" customHeight="1">
      <c r="A25" s="30">
        <v>51314</v>
      </c>
      <c r="B25" s="31" t="s">
        <v>154</v>
      </c>
      <c r="C25" s="48">
        <f>[18]WA!C55</f>
        <v>0</v>
      </c>
      <c r="D25" s="56"/>
      <c r="E25" s="57"/>
      <c r="F25" s="58"/>
      <c r="H25" s="7"/>
    </row>
    <row r="26" spans="1:8" ht="12.95" customHeight="1">
      <c r="A26" s="26">
        <v>51315</v>
      </c>
      <c r="B26" s="27" t="s">
        <v>155</v>
      </c>
      <c r="C26" s="48">
        <f>[18]WA!C56</f>
        <v>0</v>
      </c>
      <c r="D26" s="49"/>
      <c r="E26" s="50"/>
      <c r="F26" s="51"/>
    </row>
    <row r="27" spans="1:8" ht="12.95" customHeight="1">
      <c r="A27" s="26">
        <v>51316</v>
      </c>
      <c r="B27" s="27" t="s">
        <v>156</v>
      </c>
      <c r="C27" s="48">
        <f>[18]WA!C57</f>
        <v>0</v>
      </c>
      <c r="D27" s="49"/>
      <c r="E27" s="50"/>
      <c r="F27" s="51"/>
    </row>
    <row r="28" spans="1:8" ht="12.95" customHeight="1">
      <c r="A28" s="26">
        <v>51399</v>
      </c>
      <c r="B28" s="27" t="s">
        <v>157</v>
      </c>
      <c r="C28" s="48">
        <f>[18]WA!C58</f>
        <v>153220.29</v>
      </c>
      <c r="D28" s="49"/>
      <c r="E28" s="50"/>
      <c r="F28" s="51"/>
    </row>
    <row r="29" spans="1:8" ht="12.95" customHeight="1">
      <c r="A29" s="26">
        <v>51401</v>
      </c>
      <c r="B29" s="27" t="s">
        <v>158</v>
      </c>
      <c r="C29" s="48">
        <f>[18]WA!C59</f>
        <v>2942.39</v>
      </c>
      <c r="D29" s="49"/>
      <c r="E29" s="50"/>
      <c r="F29" s="51"/>
    </row>
    <row r="30" spans="1:8" ht="12.95" customHeight="1">
      <c r="A30" s="30">
        <v>51402</v>
      </c>
      <c r="B30" s="31" t="s">
        <v>159</v>
      </c>
      <c r="C30" s="48">
        <f>[18]WA!C60</f>
        <v>30518.67</v>
      </c>
      <c r="D30" s="49"/>
      <c r="E30" s="50"/>
      <c r="F30" s="51"/>
    </row>
    <row r="31" spans="1:8" ht="12.95" customHeight="1">
      <c r="A31" s="242">
        <v>51403</v>
      </c>
      <c r="B31" s="243" t="s">
        <v>160</v>
      </c>
      <c r="C31" s="48">
        <f>[18]WA!C68</f>
        <v>0</v>
      </c>
      <c r="D31" s="49"/>
      <c r="E31" s="50"/>
      <c r="F31" s="51"/>
    </row>
    <row r="32" spans="1:8" ht="12.95" customHeight="1">
      <c r="A32" s="26">
        <v>51404</v>
      </c>
      <c r="B32" s="27" t="s">
        <v>161</v>
      </c>
      <c r="C32" s="48">
        <f>[18]WA!C69</f>
        <v>0</v>
      </c>
      <c r="D32" s="49"/>
      <c r="E32" s="50"/>
      <c r="F32" s="51"/>
    </row>
    <row r="33" spans="1:6" ht="12.95" customHeight="1">
      <c r="A33" s="26">
        <v>51405</v>
      </c>
      <c r="B33" s="27" t="s">
        <v>162</v>
      </c>
      <c r="C33" s="48">
        <f>[18]WA!C70</f>
        <v>49589</v>
      </c>
      <c r="D33" s="49"/>
      <c r="E33" s="50"/>
      <c r="F33" s="51"/>
    </row>
    <row r="34" spans="1:6" ht="12.95" customHeight="1">
      <c r="A34" s="26">
        <v>51406</v>
      </c>
      <c r="B34" s="27" t="s">
        <v>163</v>
      </c>
      <c r="C34" s="48">
        <f>[18]WA!C71</f>
        <v>0</v>
      </c>
      <c r="D34" s="49"/>
      <c r="E34" s="50"/>
      <c r="F34" s="51"/>
    </row>
    <row r="35" spans="1:6" ht="12.95" customHeight="1">
      <c r="A35" s="26">
        <v>51407</v>
      </c>
      <c r="B35" s="27" t="s">
        <v>164</v>
      </c>
      <c r="C35" s="48">
        <f>[18]WA!C72</f>
        <v>0</v>
      </c>
      <c r="D35" s="49"/>
      <c r="E35" s="50"/>
      <c r="F35" s="51"/>
    </row>
    <row r="36" spans="1:6" ht="12.95" customHeight="1">
      <c r="A36" s="26">
        <v>51408</v>
      </c>
      <c r="B36" s="27" t="s">
        <v>165</v>
      </c>
      <c r="C36" s="48">
        <f>[18]WA!C73</f>
        <v>0</v>
      </c>
      <c r="D36" s="49"/>
      <c r="E36" s="50"/>
      <c r="F36" s="51"/>
    </row>
    <row r="37" spans="1:6" ht="12.95" customHeight="1">
      <c r="A37" s="26">
        <v>51409</v>
      </c>
      <c r="B37" s="27" t="s">
        <v>166</v>
      </c>
      <c r="C37" s="48">
        <f>[18]WA!C74</f>
        <v>54356.66</v>
      </c>
      <c r="D37" s="49"/>
      <c r="E37" s="50"/>
      <c r="F37" s="51"/>
    </row>
    <row r="38" spans="1:6" ht="12.95" customHeight="1">
      <c r="A38" s="26">
        <v>51499</v>
      </c>
      <c r="B38" s="27" t="s">
        <v>167</v>
      </c>
      <c r="C38" s="48">
        <f>[18]WA!C75</f>
        <v>0</v>
      </c>
      <c r="D38" s="49"/>
      <c r="E38" s="50"/>
      <c r="F38" s="51"/>
    </row>
    <row r="39" spans="1:6" ht="12.95" customHeight="1">
      <c r="A39" s="26">
        <v>51601</v>
      </c>
      <c r="B39" s="27" t="s">
        <v>168</v>
      </c>
      <c r="C39" s="48">
        <f>[18]WA!C76</f>
        <v>0</v>
      </c>
      <c r="D39" s="49"/>
      <c r="E39" s="50"/>
      <c r="F39" s="51"/>
    </row>
    <row r="40" spans="1:6" ht="12.95" customHeight="1">
      <c r="A40" s="26">
        <v>51602</v>
      </c>
      <c r="B40" s="27" t="s">
        <v>169</v>
      </c>
      <c r="C40" s="48">
        <f>[18]WA!C77</f>
        <v>0</v>
      </c>
      <c r="D40" s="49"/>
      <c r="E40" s="50"/>
      <c r="F40" s="51"/>
    </row>
    <row r="41" spans="1:6" ht="12.95" customHeight="1">
      <c r="A41" s="26">
        <v>51603</v>
      </c>
      <c r="B41" s="27" t="s">
        <v>170</v>
      </c>
      <c r="C41" s="48">
        <f>[18]WA!C78</f>
        <v>1903.52</v>
      </c>
      <c r="D41" s="49"/>
      <c r="E41" s="50"/>
      <c r="F41" s="51"/>
    </row>
    <row r="42" spans="1:6" ht="12.95" customHeight="1">
      <c r="A42" s="26">
        <v>51604</v>
      </c>
      <c r="B42" s="27" t="s">
        <v>171</v>
      </c>
      <c r="C42" s="48">
        <f>[18]WA!C79</f>
        <v>1774.43</v>
      </c>
      <c r="D42" s="49"/>
      <c r="E42" s="50"/>
      <c r="F42" s="51"/>
    </row>
    <row r="43" spans="1:6" ht="12.95" customHeight="1">
      <c r="A43" s="26">
        <v>51605</v>
      </c>
      <c r="B43" s="27" t="s">
        <v>172</v>
      </c>
      <c r="C43" s="48">
        <f>[18]WA!C80</f>
        <v>3932</v>
      </c>
      <c r="D43" s="49"/>
      <c r="E43" s="50"/>
      <c r="F43" s="51"/>
    </row>
    <row r="44" spans="1:6" ht="12.95" customHeight="1">
      <c r="A44" s="26">
        <v>51606</v>
      </c>
      <c r="B44" s="27" t="s">
        <v>173</v>
      </c>
      <c r="C44" s="48">
        <f>[18]WA!C81</f>
        <v>0</v>
      </c>
      <c r="D44" s="49"/>
      <c r="E44" s="50"/>
      <c r="F44" s="51"/>
    </row>
    <row r="45" spans="1:6" ht="12.95" customHeight="1">
      <c r="A45" s="26">
        <v>51607</v>
      </c>
      <c r="B45" s="27" t="s">
        <v>174</v>
      </c>
      <c r="C45" s="48">
        <f>[18]WA!C82</f>
        <v>0</v>
      </c>
      <c r="D45" s="49"/>
      <c r="E45" s="50"/>
      <c r="F45" s="51"/>
    </row>
    <row r="46" spans="1:6" ht="12.95" customHeight="1">
      <c r="A46" s="26">
        <v>51608</v>
      </c>
      <c r="B46" s="27" t="s">
        <v>175</v>
      </c>
      <c r="C46" s="48">
        <f>[18]WA!C83</f>
        <v>0</v>
      </c>
      <c r="D46" s="49"/>
      <c r="E46" s="50"/>
      <c r="F46" s="51"/>
    </row>
    <row r="47" spans="1:6" ht="12.95" customHeight="1">
      <c r="A47" s="26">
        <v>51609</v>
      </c>
      <c r="B47" s="27" t="s">
        <v>176</v>
      </c>
      <c r="C47" s="48">
        <f>[18]WA!C84</f>
        <v>0</v>
      </c>
      <c r="D47" s="49"/>
      <c r="E47" s="50"/>
      <c r="F47" s="51"/>
    </row>
    <row r="48" spans="1:6" ht="12.95" customHeight="1">
      <c r="A48" s="26">
        <v>51610</v>
      </c>
      <c r="B48" s="27" t="s">
        <v>177</v>
      </c>
      <c r="C48" s="48">
        <f>[18]WA!C85</f>
        <v>7400</v>
      </c>
      <c r="D48" s="49"/>
      <c r="E48" s="50"/>
      <c r="F48" s="51"/>
    </row>
    <row r="49" spans="1:6" ht="12.95" customHeight="1">
      <c r="A49" s="26">
        <v>51611</v>
      </c>
      <c r="B49" s="27" t="s">
        <v>178</v>
      </c>
      <c r="C49" s="48">
        <f>[18]WA!C86</f>
        <v>8963.6200000000008</v>
      </c>
      <c r="D49" s="49"/>
      <c r="E49" s="50"/>
      <c r="F49" s="51"/>
    </row>
    <row r="50" spans="1:6" ht="12.95" customHeight="1">
      <c r="A50" s="26">
        <v>51612</v>
      </c>
      <c r="B50" s="27" t="s">
        <v>179</v>
      </c>
      <c r="C50" s="48">
        <f>[18]WA!C87</f>
        <v>10147.85</v>
      </c>
      <c r="D50" s="49"/>
      <c r="E50" s="50"/>
      <c r="F50" s="51"/>
    </row>
    <row r="51" spans="1:6" ht="12.95" customHeight="1">
      <c r="A51" s="26">
        <v>51613</v>
      </c>
      <c r="B51" s="27" t="s">
        <v>180</v>
      </c>
      <c r="C51" s="48">
        <f>[18]WA!C88</f>
        <v>4200</v>
      </c>
      <c r="D51" s="49"/>
      <c r="E51" s="50"/>
      <c r="F51" s="51"/>
    </row>
    <row r="52" spans="1:6" ht="12.95" customHeight="1">
      <c r="A52" s="26">
        <v>51614</v>
      </c>
      <c r="B52" s="27" t="s">
        <v>181</v>
      </c>
      <c r="C52" s="48">
        <f>[18]WA!C89</f>
        <v>3566</v>
      </c>
      <c r="D52" s="49"/>
      <c r="E52" s="50"/>
      <c r="F52" s="51"/>
    </row>
    <row r="53" spans="1:6" ht="12.95" customHeight="1">
      <c r="A53" s="26">
        <v>51615</v>
      </c>
      <c r="B53" s="27" t="s">
        <v>182</v>
      </c>
      <c r="C53" s="48">
        <f>[18]WA!C90</f>
        <v>76000</v>
      </c>
      <c r="D53" s="49"/>
      <c r="E53" s="50"/>
      <c r="F53" s="51"/>
    </row>
    <row r="54" spans="1:6" ht="12.95" customHeight="1">
      <c r="A54" s="26">
        <v>51616</v>
      </c>
      <c r="B54" s="27" t="s">
        <v>183</v>
      </c>
      <c r="C54" s="48">
        <f>[18]WA!C91</f>
        <v>0</v>
      </c>
      <c r="D54" s="49"/>
      <c r="E54" s="50"/>
      <c r="F54" s="51"/>
    </row>
    <row r="55" spans="1:6" ht="12.95" customHeight="1">
      <c r="A55" s="26">
        <v>51617</v>
      </c>
      <c r="B55" s="27" t="s">
        <v>184</v>
      </c>
      <c r="C55" s="48">
        <f>[18]WA!C92</f>
        <v>0</v>
      </c>
      <c r="D55" s="49"/>
      <c r="E55" s="50"/>
      <c r="F55" s="51"/>
    </row>
    <row r="56" spans="1:6" ht="12.95" customHeight="1">
      <c r="A56" s="26">
        <v>51624</v>
      </c>
      <c r="B56" s="27" t="s">
        <v>247</v>
      </c>
      <c r="C56" s="48">
        <f>[18]WA!C93</f>
        <v>0</v>
      </c>
      <c r="D56" s="49"/>
      <c r="E56" s="50"/>
      <c r="F56" s="51"/>
    </row>
    <row r="57" spans="1:6" ht="12.95" customHeight="1">
      <c r="A57" s="26">
        <v>51708</v>
      </c>
      <c r="B57" s="27" t="s">
        <v>248</v>
      </c>
      <c r="C57" s="48">
        <f>[18]WA!C94</f>
        <v>0</v>
      </c>
      <c r="D57" s="49"/>
      <c r="E57" s="50"/>
      <c r="F57" s="51"/>
    </row>
    <row r="58" spans="1:6" ht="12.95" customHeight="1">
      <c r="A58" s="26">
        <v>51699</v>
      </c>
      <c r="B58" s="27" t="s">
        <v>245</v>
      </c>
      <c r="C58" s="48" t="str">
        <f>[18]WA!C95</f>
        <v>R             -853,501.12</v>
      </c>
      <c r="D58" s="49"/>
      <c r="E58" s="50"/>
      <c r="F58" s="51"/>
    </row>
    <row r="59" spans="1:6" ht="12.95" customHeight="1">
      <c r="A59" s="32"/>
      <c r="B59" s="33"/>
      <c r="C59" s="34"/>
      <c r="D59" s="33"/>
      <c r="E59" s="33"/>
      <c r="F59" s="33"/>
    </row>
    <row r="60" spans="1:6" s="37" customFormat="1" ht="12.95" customHeight="1">
      <c r="A60" s="35"/>
      <c r="B60" s="35" t="s">
        <v>132</v>
      </c>
      <c r="C60" s="36">
        <f>SUM(C6:C59)</f>
        <v>853501.12000000023</v>
      </c>
      <c r="D60" s="36">
        <f>SUM(D6:D59)</f>
        <v>0</v>
      </c>
      <c r="E60" s="36">
        <f>SUM(E6:E59)</f>
        <v>0</v>
      </c>
      <c r="F60" s="36">
        <f>SUM(F6:F59)</f>
        <v>0</v>
      </c>
    </row>
    <row r="61" spans="1:6" ht="12.95" customHeight="1">
      <c r="C61" s="39" t="s">
        <v>133</v>
      </c>
      <c r="D61" s="7" t="s">
        <v>133</v>
      </c>
      <c r="E61" s="7" t="s">
        <v>133</v>
      </c>
      <c r="F61" s="7" t="s">
        <v>133</v>
      </c>
    </row>
    <row r="62" spans="1:6" ht="16.5" thickBot="1">
      <c r="C62" s="244">
        <f>SUM([18]WA!$C$36:$C$60,[18]WA!$C$68:$C$94)-C60</f>
        <v>0</v>
      </c>
    </row>
    <row r="63" spans="1:6" s="43" customFormat="1" ht="20.100000000000001" customHeight="1" thickBot="1">
      <c r="A63" s="40"/>
      <c r="B63" s="41" t="s">
        <v>134</v>
      </c>
      <c r="C63" s="238">
        <f>(C60-C24)</f>
        <v>853501.12000000023</v>
      </c>
      <c r="D63" s="42"/>
      <c r="E63" s="42"/>
      <c r="F63" s="42"/>
    </row>
  </sheetData>
  <mergeCells count="2">
    <mergeCell ref="A1:F1"/>
    <mergeCell ref="C2:F2"/>
  </mergeCells>
  <phoneticPr fontId="2" type="noConversion"/>
  <printOptions horizontalCentered="1"/>
  <pageMargins left="0.75" right="0.75" top="1" bottom="1" header="0.5" footer="0.5"/>
  <pageSetup paperSize="9" scale="6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K117"/>
  <sheetViews>
    <sheetView showGridLines="0" tabSelected="1" zoomScale="66" zoomScaleNormal="66" workbookViewId="0">
      <pane xSplit="4" ySplit="6" topLeftCell="M38" activePane="bottomRight" state="frozen"/>
      <selection pane="topRight" activeCell="E1" sqref="E1"/>
      <selection pane="bottomLeft" activeCell="A7" sqref="A7"/>
      <selection pane="bottomRight" activeCell="R42" sqref="R42"/>
    </sheetView>
  </sheetViews>
  <sheetFormatPr defaultRowHeight="30" customHeight="1"/>
  <cols>
    <col min="1" max="1" width="5.33203125" style="231" customWidth="1"/>
    <col min="2" max="2" width="13.77734375" style="232" customWidth="1"/>
    <col min="3" max="3" width="35.21875" style="233" customWidth="1"/>
    <col min="4" max="4" width="30.77734375" style="231" hidden="1" customWidth="1"/>
    <col min="5" max="5" width="15.109375" style="231" bestFit="1" customWidth="1"/>
    <col min="6" max="6" width="15.88671875" style="231" customWidth="1"/>
    <col min="7" max="7" width="13.33203125" style="231" bestFit="1" customWidth="1"/>
    <col min="8" max="8" width="15.109375" style="231" bestFit="1" customWidth="1"/>
    <col min="9" max="10" width="13.33203125" style="231" bestFit="1" customWidth="1"/>
    <col min="11" max="12" width="14.6640625" style="231" customWidth="1"/>
    <col min="13" max="13" width="15.88671875" style="231" customWidth="1"/>
    <col min="14" max="14" width="14.77734375" style="168" hidden="1" customWidth="1"/>
    <col min="15" max="16" width="10.77734375" style="168" hidden="1" customWidth="1"/>
    <col min="17" max="17" width="15.109375" style="231" bestFit="1" customWidth="1"/>
    <col min="18" max="18" width="14.21875" style="231" customWidth="1"/>
    <col min="19" max="20" width="14.6640625" style="231" customWidth="1"/>
    <col min="21" max="21" width="15.109375" style="231" bestFit="1" customWidth="1"/>
    <col min="22" max="22" width="14" style="231" customWidth="1"/>
    <col min="23" max="23" width="15.109375" style="231" bestFit="1" customWidth="1"/>
    <col min="24" max="24" width="14.109375" style="231" customWidth="1"/>
    <col min="25" max="25" width="14" style="231" customWidth="1"/>
    <col min="26" max="26" width="14.77734375" style="168" hidden="1" customWidth="1"/>
    <col min="27" max="28" width="10.77734375" style="168" hidden="1" customWidth="1"/>
    <col min="29" max="29" width="14.77734375" style="231" hidden="1" customWidth="1"/>
    <col min="30" max="31" width="10.77734375" style="231" hidden="1" customWidth="1"/>
    <col min="32" max="32" width="15.109375" style="231" bestFit="1" customWidth="1"/>
    <col min="33" max="33" width="14.21875" style="231" customWidth="1"/>
    <col min="34" max="34" width="14" style="231" customWidth="1"/>
    <col min="35" max="35" width="14.6640625" style="231" customWidth="1"/>
    <col min="36" max="36" width="14.21875" style="231" customWidth="1"/>
    <col min="37" max="37" width="14.109375" style="231" customWidth="1"/>
    <col min="38" max="39" width="15.109375" style="231" bestFit="1" customWidth="1"/>
    <col min="40" max="40" width="13.44140625" style="231" customWidth="1"/>
    <col min="41" max="41" width="14.77734375" style="168" hidden="1" customWidth="1"/>
    <col min="42" max="42" width="10.77734375" style="168" hidden="1" customWidth="1"/>
    <col min="43" max="43" width="14.6640625" style="168" hidden="1" customWidth="1"/>
    <col min="44" max="45" width="15.109375" style="231" bestFit="1" customWidth="1"/>
    <col min="46" max="46" width="13.44140625" style="231" customWidth="1"/>
    <col min="47" max="47" width="15.109375" style="231" bestFit="1" customWidth="1"/>
    <col min="48" max="48" width="14.44140625" style="231" customWidth="1"/>
    <col min="49" max="49" width="14" style="231" customWidth="1"/>
    <col min="50" max="50" width="15.109375" style="231" bestFit="1" customWidth="1"/>
    <col min="51" max="51" width="12.6640625" style="231" customWidth="1"/>
    <col min="52" max="52" width="14.109375" style="231" customWidth="1"/>
    <col min="53" max="53" width="14.77734375" style="168" customWidth="1"/>
    <col min="54" max="54" width="10.77734375" style="168" customWidth="1"/>
    <col min="55" max="55" width="15.109375" style="168" bestFit="1" customWidth="1"/>
    <col min="56" max="56" width="14.77734375" style="231" customWidth="1"/>
    <col min="57" max="57" width="14" style="231" bestFit="1" customWidth="1"/>
    <col min="58" max="58" width="15.21875" style="231" bestFit="1" customWidth="1"/>
    <col min="59" max="59" width="16.33203125" style="231" bestFit="1" customWidth="1"/>
    <col min="60" max="60" width="13.77734375" style="231" customWidth="1"/>
    <col min="61" max="61" width="16.33203125" style="231" bestFit="1" customWidth="1"/>
    <col min="62" max="62" width="8.88671875" style="231" customWidth="1"/>
    <col min="63" max="63" width="16.88671875" style="231" hidden="1" customWidth="1"/>
    <col min="64" max="64" width="8.88671875" style="231" customWidth="1"/>
    <col min="65" max="16384" width="8.88671875" style="231"/>
  </cols>
  <sheetData>
    <row r="1" spans="1:63" s="167" customFormat="1" ht="35.1" customHeight="1">
      <c r="A1" s="164" t="s">
        <v>20</v>
      </c>
      <c r="B1" s="165"/>
      <c r="C1" s="166"/>
      <c r="N1" s="168"/>
      <c r="O1" s="168"/>
      <c r="P1" s="169"/>
      <c r="Z1" s="168"/>
      <c r="AA1" s="168"/>
      <c r="AB1" s="169"/>
      <c r="AO1" s="168"/>
      <c r="AP1" s="168"/>
      <c r="AQ1" s="168"/>
      <c r="BA1" s="168"/>
      <c r="BB1" s="168"/>
      <c r="BC1" s="168"/>
    </row>
    <row r="2" spans="1:63" s="167" customFormat="1" ht="35.1" customHeight="1">
      <c r="A2" s="170" t="s">
        <v>252</v>
      </c>
      <c r="B2" s="171"/>
      <c r="C2" s="171"/>
      <c r="D2" s="171"/>
      <c r="E2" s="172"/>
      <c r="F2" s="173"/>
      <c r="G2" s="173"/>
      <c r="H2" s="173"/>
      <c r="N2" s="168"/>
      <c r="O2" s="168"/>
      <c r="P2" s="168"/>
      <c r="T2" s="167" t="s">
        <v>21</v>
      </c>
      <c r="Z2" s="168"/>
      <c r="AA2" s="168"/>
      <c r="AB2" s="168"/>
      <c r="AO2" s="168"/>
      <c r="AP2" s="168"/>
      <c r="AQ2" s="168"/>
      <c r="BA2" s="168"/>
      <c r="BB2" s="168"/>
      <c r="BC2" s="168"/>
    </row>
    <row r="3" spans="1:63" s="167" customFormat="1" ht="35.1" customHeight="1" thickBot="1">
      <c r="A3" s="170" t="s">
        <v>122</v>
      </c>
      <c r="B3" s="165"/>
      <c r="N3" s="168"/>
      <c r="O3" s="168"/>
      <c r="P3" s="168"/>
      <c r="Z3" s="168"/>
      <c r="AA3" s="168"/>
      <c r="AB3" s="168"/>
      <c r="AO3" s="168"/>
      <c r="AP3" s="168"/>
      <c r="AQ3" s="168"/>
      <c r="BA3" s="168"/>
      <c r="BB3" s="168"/>
      <c r="BC3" s="168"/>
    </row>
    <row r="4" spans="1:63" s="177" customFormat="1" ht="33" customHeight="1">
      <c r="A4" s="310" t="s">
        <v>24</v>
      </c>
      <c r="B4" s="241" t="s">
        <v>22</v>
      </c>
      <c r="C4" s="174" t="s">
        <v>23</v>
      </c>
      <c r="D4" s="175" t="s">
        <v>23</v>
      </c>
      <c r="E4" s="305">
        <v>2020</v>
      </c>
      <c r="F4" s="306"/>
      <c r="G4" s="306"/>
      <c r="H4" s="306"/>
      <c r="I4" s="306"/>
      <c r="J4" s="306"/>
      <c r="K4" s="306"/>
      <c r="L4" s="306"/>
      <c r="M4" s="313"/>
      <c r="N4" s="307">
        <f>$E$4</f>
        <v>2020</v>
      </c>
      <c r="O4" s="308"/>
      <c r="P4" s="314"/>
      <c r="Q4" s="305">
        <f t="shared" ref="Q4" si="0">$E$4</f>
        <v>2020</v>
      </c>
      <c r="R4" s="306"/>
      <c r="S4" s="306"/>
      <c r="T4" s="306">
        <f t="shared" ref="T4" si="1">$E$4</f>
        <v>2020</v>
      </c>
      <c r="U4" s="306"/>
      <c r="V4" s="306"/>
      <c r="W4" s="306">
        <f t="shared" ref="W4" si="2">$E$4</f>
        <v>2020</v>
      </c>
      <c r="X4" s="306"/>
      <c r="Y4" s="313"/>
      <c r="Z4" s="315">
        <f t="shared" ref="Z4" si="3">$E$4</f>
        <v>2020</v>
      </c>
      <c r="AA4" s="315"/>
      <c r="AB4" s="315"/>
      <c r="AC4" s="316">
        <f t="shared" ref="AC4" si="4">$E$4</f>
        <v>2020</v>
      </c>
      <c r="AD4" s="316"/>
      <c r="AE4" s="316"/>
      <c r="AF4" s="305">
        <f t="shared" ref="AF4" si="5">$E$4</f>
        <v>2020</v>
      </c>
      <c r="AG4" s="306"/>
      <c r="AH4" s="306"/>
      <c r="AI4" s="306">
        <f t="shared" ref="AI4" si="6">$E$4</f>
        <v>2020</v>
      </c>
      <c r="AJ4" s="306"/>
      <c r="AK4" s="306"/>
      <c r="AL4" s="306">
        <f t="shared" ref="AL4" si="7">$E$4</f>
        <v>2020</v>
      </c>
      <c r="AM4" s="306"/>
      <c r="AN4" s="306"/>
      <c r="AO4" s="307">
        <f t="shared" ref="AO4" si="8">$E$4</f>
        <v>2020</v>
      </c>
      <c r="AP4" s="308"/>
      <c r="AQ4" s="308"/>
      <c r="AR4" s="305">
        <f t="shared" ref="AR4" si="9">$E$4</f>
        <v>2020</v>
      </c>
      <c r="AS4" s="306"/>
      <c r="AT4" s="306"/>
      <c r="AU4" s="306">
        <f t="shared" ref="AU4" si="10">$E$4</f>
        <v>2020</v>
      </c>
      <c r="AV4" s="306"/>
      <c r="AW4" s="306"/>
      <c r="AX4" s="306">
        <f t="shared" ref="AX4" si="11">$E$4</f>
        <v>2020</v>
      </c>
      <c r="AY4" s="306"/>
      <c r="AZ4" s="306"/>
      <c r="BA4" s="307">
        <f t="shared" ref="BA4" si="12">$E$4</f>
        <v>2020</v>
      </c>
      <c r="BB4" s="308"/>
      <c r="BC4" s="308"/>
      <c r="BD4" s="327" t="s">
        <v>15</v>
      </c>
      <c r="BE4" s="328"/>
      <c r="BF4" s="328"/>
      <c r="BG4" s="326" t="s">
        <v>16</v>
      </c>
      <c r="BH4" s="326"/>
      <c r="BI4" s="326"/>
      <c r="BJ4" s="176"/>
    </row>
    <row r="5" spans="1:63" s="177" customFormat="1" ht="33" customHeight="1">
      <c r="A5" s="311"/>
      <c r="B5" s="178"/>
      <c r="C5" s="179"/>
      <c r="D5" s="180"/>
      <c r="E5" s="321" t="s">
        <v>0</v>
      </c>
      <c r="F5" s="319"/>
      <c r="G5" s="320"/>
      <c r="H5" s="318" t="s">
        <v>1</v>
      </c>
      <c r="I5" s="319"/>
      <c r="J5" s="320"/>
      <c r="K5" s="309" t="s">
        <v>2</v>
      </c>
      <c r="L5" s="309"/>
      <c r="M5" s="336"/>
      <c r="N5" s="322" t="s">
        <v>186</v>
      </c>
      <c r="O5" s="323"/>
      <c r="P5" s="338"/>
      <c r="Q5" s="321" t="s">
        <v>3</v>
      </c>
      <c r="R5" s="319"/>
      <c r="S5" s="320"/>
      <c r="T5" s="334" t="s">
        <v>4</v>
      </c>
      <c r="U5" s="309"/>
      <c r="V5" s="335"/>
      <c r="W5" s="334" t="s">
        <v>5</v>
      </c>
      <c r="X5" s="309"/>
      <c r="Y5" s="336"/>
      <c r="Z5" s="337" t="s">
        <v>187</v>
      </c>
      <c r="AA5" s="337"/>
      <c r="AB5" s="337"/>
      <c r="AC5" s="317" t="s">
        <v>6</v>
      </c>
      <c r="AD5" s="317"/>
      <c r="AE5" s="317"/>
      <c r="AF5" s="321" t="s">
        <v>7</v>
      </c>
      <c r="AG5" s="319"/>
      <c r="AH5" s="320"/>
      <c r="AI5" s="318" t="s">
        <v>8</v>
      </c>
      <c r="AJ5" s="319"/>
      <c r="AK5" s="320"/>
      <c r="AL5" s="309" t="s">
        <v>9</v>
      </c>
      <c r="AM5" s="309"/>
      <c r="AN5" s="309"/>
      <c r="AO5" s="332" t="s">
        <v>188</v>
      </c>
      <c r="AP5" s="333"/>
      <c r="AQ5" s="333"/>
      <c r="AR5" s="321" t="s">
        <v>10</v>
      </c>
      <c r="AS5" s="319"/>
      <c r="AT5" s="320"/>
      <c r="AU5" s="318" t="s">
        <v>11</v>
      </c>
      <c r="AV5" s="319"/>
      <c r="AW5" s="320"/>
      <c r="AX5" s="309" t="s">
        <v>12</v>
      </c>
      <c r="AY5" s="309"/>
      <c r="AZ5" s="309"/>
      <c r="BA5" s="322" t="s">
        <v>189</v>
      </c>
      <c r="BB5" s="323"/>
      <c r="BC5" s="323"/>
      <c r="BD5" s="324" t="s">
        <v>13</v>
      </c>
      <c r="BE5" s="325"/>
      <c r="BF5" s="325"/>
      <c r="BG5" s="317" t="s">
        <v>14</v>
      </c>
      <c r="BH5" s="317"/>
      <c r="BI5" s="317"/>
      <c r="BJ5" s="176"/>
    </row>
    <row r="6" spans="1:63" s="201" customFormat="1" ht="33" customHeight="1">
      <c r="A6" s="312"/>
      <c r="B6" s="182" t="s">
        <v>25</v>
      </c>
      <c r="C6" s="183" t="s">
        <v>26</v>
      </c>
      <c r="D6" s="181" t="s">
        <v>26</v>
      </c>
      <c r="E6" s="234" t="s">
        <v>17</v>
      </c>
      <c r="F6" s="184" t="s">
        <v>18</v>
      </c>
      <c r="G6" s="237" t="s">
        <v>19</v>
      </c>
      <c r="H6" s="235" t="s">
        <v>17</v>
      </c>
      <c r="I6" s="184" t="s">
        <v>18</v>
      </c>
      <c r="J6" s="186" t="s">
        <v>19</v>
      </c>
      <c r="K6" s="236" t="s">
        <v>17</v>
      </c>
      <c r="L6" s="184" t="s">
        <v>18</v>
      </c>
      <c r="M6" s="187" t="s">
        <v>19</v>
      </c>
      <c r="N6" s="188" t="s">
        <v>17</v>
      </c>
      <c r="O6" s="189" t="s">
        <v>18</v>
      </c>
      <c r="P6" s="190" t="s">
        <v>19</v>
      </c>
      <c r="Q6" s="234" t="s">
        <v>17</v>
      </c>
      <c r="R6" s="185" t="s">
        <v>18</v>
      </c>
      <c r="S6" s="186" t="s">
        <v>19</v>
      </c>
      <c r="T6" s="236" t="s">
        <v>17</v>
      </c>
      <c r="U6" s="185" t="s">
        <v>18</v>
      </c>
      <c r="V6" s="186" t="s">
        <v>19</v>
      </c>
      <c r="W6" s="236" t="s">
        <v>17</v>
      </c>
      <c r="X6" s="185" t="s">
        <v>18</v>
      </c>
      <c r="Y6" s="191" t="s">
        <v>19</v>
      </c>
      <c r="Z6" s="192" t="s">
        <v>17</v>
      </c>
      <c r="AA6" s="193" t="s">
        <v>18</v>
      </c>
      <c r="AB6" s="194" t="s">
        <v>19</v>
      </c>
      <c r="AC6" s="195" t="s">
        <v>17</v>
      </c>
      <c r="AD6" s="196" t="s">
        <v>18</v>
      </c>
      <c r="AE6" s="197" t="s">
        <v>19</v>
      </c>
      <c r="AF6" s="234" t="s">
        <v>17</v>
      </c>
      <c r="AG6" s="185" t="s">
        <v>18</v>
      </c>
      <c r="AH6" s="186" t="s">
        <v>243</v>
      </c>
      <c r="AI6" s="235" t="s">
        <v>17</v>
      </c>
      <c r="AJ6" s="185" t="s">
        <v>18</v>
      </c>
      <c r="AK6" s="186" t="s">
        <v>243</v>
      </c>
      <c r="AL6" s="236" t="s">
        <v>17</v>
      </c>
      <c r="AM6" s="185" t="s">
        <v>18</v>
      </c>
      <c r="AN6" s="186" t="s">
        <v>243</v>
      </c>
      <c r="AO6" s="188" t="s">
        <v>17</v>
      </c>
      <c r="AP6" s="193" t="s">
        <v>18</v>
      </c>
      <c r="AQ6" s="193" t="s">
        <v>243</v>
      </c>
      <c r="AR6" s="234" t="s">
        <v>17</v>
      </c>
      <c r="AS6" s="185" t="s">
        <v>18</v>
      </c>
      <c r="AT6" s="186" t="s">
        <v>243</v>
      </c>
      <c r="AU6" s="235" t="s">
        <v>17</v>
      </c>
      <c r="AV6" s="185" t="s">
        <v>18</v>
      </c>
      <c r="AW6" s="186" t="s">
        <v>243</v>
      </c>
      <c r="AX6" s="236" t="s">
        <v>17</v>
      </c>
      <c r="AY6" s="185" t="s">
        <v>18</v>
      </c>
      <c r="AZ6" s="186" t="s">
        <v>243</v>
      </c>
      <c r="BA6" s="188" t="s">
        <v>17</v>
      </c>
      <c r="BB6" s="193" t="s">
        <v>18</v>
      </c>
      <c r="BC6" s="193" t="s">
        <v>243</v>
      </c>
      <c r="BD6" s="198" t="s">
        <v>17</v>
      </c>
      <c r="BE6" s="196" t="s">
        <v>18</v>
      </c>
      <c r="BF6" s="196" t="s">
        <v>243</v>
      </c>
      <c r="BG6" s="195" t="s">
        <v>17</v>
      </c>
      <c r="BH6" s="196" t="s">
        <v>18</v>
      </c>
      <c r="BI6" s="196" t="s">
        <v>243</v>
      </c>
      <c r="BJ6" s="199"/>
      <c r="BK6" s="200" t="s">
        <v>242</v>
      </c>
    </row>
    <row r="7" spans="1:63" s="204" customFormat="1" ht="28.5" customHeight="1">
      <c r="A7" s="205">
        <v>1</v>
      </c>
      <c r="B7" s="206">
        <v>51201</v>
      </c>
      <c r="C7" s="207" t="s">
        <v>27</v>
      </c>
      <c r="D7" s="208" t="s">
        <v>28</v>
      </c>
      <c r="E7" s="245">
        <f>'[19]Budget 2020'!E8</f>
        <v>3125</v>
      </c>
      <c r="F7" s="246">
        <v>3125</v>
      </c>
      <c r="G7" s="247">
        <f>E7-F7</f>
        <v>0</v>
      </c>
      <c r="H7" s="248">
        <f>'[19]Budget 2020'!H8</f>
        <v>3125</v>
      </c>
      <c r="I7" s="246">
        <v>3125</v>
      </c>
      <c r="J7" s="247">
        <f>H7-I7</f>
        <v>0</v>
      </c>
      <c r="K7" s="248">
        <f>'[19]Budget 2020'!K8</f>
        <v>3125</v>
      </c>
      <c r="L7" s="246">
        <v>3125</v>
      </c>
      <c r="M7" s="249">
        <f>K7-L7</f>
        <v>0</v>
      </c>
      <c r="N7" s="250">
        <f>+E7+H7+K7</f>
        <v>9375</v>
      </c>
      <c r="O7" s="251">
        <f>+F7+I7+L7</f>
        <v>9375</v>
      </c>
      <c r="P7" s="252">
        <f>N7-O7</f>
        <v>0</v>
      </c>
      <c r="Q7" s="248">
        <f>'[19]Budget 2020'!Q8</f>
        <v>3125</v>
      </c>
      <c r="R7" s="246">
        <v>3125</v>
      </c>
      <c r="S7" s="247">
        <f>Q7-R7</f>
        <v>0</v>
      </c>
      <c r="T7" s="248">
        <f>'[19]Budget 2020'!T8</f>
        <v>3125</v>
      </c>
      <c r="U7" s="246"/>
      <c r="V7" s="247">
        <f>T7-U7</f>
        <v>3125</v>
      </c>
      <c r="W7" s="248">
        <f>'[19]Budget 2020'!W8</f>
        <v>3125</v>
      </c>
      <c r="X7" s="246"/>
      <c r="Y7" s="249">
        <f>W7-X7</f>
        <v>3125</v>
      </c>
      <c r="Z7" s="250">
        <f>+Q7+T7+W7</f>
        <v>9375</v>
      </c>
      <c r="AA7" s="251">
        <f>+R7+U7+X7</f>
        <v>3125</v>
      </c>
      <c r="AB7" s="252">
        <f>Z7-AA7</f>
        <v>6250</v>
      </c>
      <c r="AC7" s="253">
        <f>+E7+H7+K7+Q7+T7+W7</f>
        <v>18750</v>
      </c>
      <c r="AD7" s="254">
        <f>+F7+I7+L7+R7+U7+X7</f>
        <v>12500</v>
      </c>
      <c r="AE7" s="255">
        <f>AC7-AD7</f>
        <v>6250</v>
      </c>
      <c r="AF7" s="248">
        <f>'[19]Budget 2020'!AF8</f>
        <v>3125</v>
      </c>
      <c r="AG7" s="246"/>
      <c r="AH7" s="247">
        <f>AF7-AG7</f>
        <v>3125</v>
      </c>
      <c r="AI7" s="248">
        <f>'[19]Budget 2020'!AI8</f>
        <v>3125</v>
      </c>
      <c r="AJ7" s="246"/>
      <c r="AK7" s="247">
        <f>AI7-AJ7</f>
        <v>3125</v>
      </c>
      <c r="AL7" s="248">
        <f>'[19]Budget 2020'!AL8</f>
        <v>3125</v>
      </c>
      <c r="AM7" s="246"/>
      <c r="AN7" s="249">
        <f>AL7-AM7</f>
        <v>3125</v>
      </c>
      <c r="AO7" s="250">
        <f t="shared" ref="AO7:AO55" si="13">+AF7+AI7+AL7</f>
        <v>9375</v>
      </c>
      <c r="AP7" s="251"/>
      <c r="AQ7" s="252">
        <f>AO7-AP7</f>
        <v>9375</v>
      </c>
      <c r="AR7" s="248">
        <f>'[19]Budget 2020'!AR8</f>
        <v>3125</v>
      </c>
      <c r="AS7" s="246"/>
      <c r="AT7" s="247">
        <f>AR7-AS7</f>
        <v>3125</v>
      </c>
      <c r="AU7" s="248">
        <f>'[19]Budget 2020'!AU8</f>
        <v>3125</v>
      </c>
      <c r="AV7" s="246"/>
      <c r="AW7" s="247">
        <f>AU7-AV7</f>
        <v>3125</v>
      </c>
      <c r="AX7" s="248">
        <f>'[19]Budget 2020'!AX8</f>
        <v>3125</v>
      </c>
      <c r="AY7" s="246"/>
      <c r="AZ7" s="249">
        <f>AX7-AY7</f>
        <v>3125</v>
      </c>
      <c r="BA7" s="250">
        <f t="shared" ref="BA7:BA51" si="14">+AR7+AU7+AX7</f>
        <v>9375</v>
      </c>
      <c r="BB7" s="251"/>
      <c r="BC7" s="252">
        <f>BA7-BB7</f>
        <v>9375</v>
      </c>
      <c r="BD7" s="256">
        <f t="shared" ref="BD7:BD37" si="15">AF7+AI7+AL7+AR7+AU7+AX7</f>
        <v>18750</v>
      </c>
      <c r="BE7" s="254">
        <f t="shared" ref="BE7:BE37" si="16">AG7+AJ7+AM7+AS7+AV7+AY7</f>
        <v>0</v>
      </c>
      <c r="BF7" s="254">
        <f t="shared" ref="BF7:BF37" si="17">BD7-BE7</f>
        <v>18750</v>
      </c>
      <c r="BG7" s="253">
        <f t="shared" ref="BG7:BG37" si="18">+AC7+BD7</f>
        <v>37500</v>
      </c>
      <c r="BH7" s="254">
        <f t="shared" ref="BH7:BH37" si="19">AD7+BE7</f>
        <v>12500</v>
      </c>
      <c r="BI7" s="254">
        <f t="shared" ref="BI7:BI37" si="20">BG7-BH7</f>
        <v>25000</v>
      </c>
      <c r="BJ7" s="203"/>
      <c r="BK7" s="209">
        <f>VLOOKUP($B7,Test!$A$6:$C$59,3,0)</f>
        <v>3000</v>
      </c>
    </row>
    <row r="8" spans="1:63" s="204" customFormat="1" ht="28.5" customHeight="1">
      <c r="A8" s="202">
        <v>2</v>
      </c>
      <c r="B8" s="206">
        <v>51202</v>
      </c>
      <c r="C8" s="207" t="s">
        <v>29</v>
      </c>
      <c r="D8" s="208" t="s">
        <v>30</v>
      </c>
      <c r="E8" s="245">
        <f>'[19]Budget 2020'!E9</f>
        <v>67000</v>
      </c>
      <c r="F8" s="246">
        <v>65765</v>
      </c>
      <c r="G8" s="247">
        <f t="shared" ref="G8:G55" si="21">E8-F8</f>
        <v>1235</v>
      </c>
      <c r="H8" s="248">
        <f>'[19]Budget 2020'!H9</f>
        <v>65000</v>
      </c>
      <c r="I8" s="246">
        <v>116496.75</v>
      </c>
      <c r="J8" s="247">
        <f t="shared" ref="J8:J55" si="22">H8-I8</f>
        <v>-51496.75</v>
      </c>
      <c r="K8" s="248">
        <f>'[19]Budget 2020'!K9</f>
        <v>67000</v>
      </c>
      <c r="L8" s="246">
        <v>53985.5</v>
      </c>
      <c r="M8" s="249">
        <f t="shared" ref="M8:M55" si="23">K8-L8</f>
        <v>13014.5</v>
      </c>
      <c r="N8" s="250">
        <f t="shared" ref="N8:O42" si="24">+E8+H8+K8</f>
        <v>199000</v>
      </c>
      <c r="O8" s="251">
        <f t="shared" si="24"/>
        <v>236247.25</v>
      </c>
      <c r="P8" s="252">
        <f t="shared" ref="P8:P55" si="25">N8-O8</f>
        <v>-37247.25</v>
      </c>
      <c r="Q8" s="248">
        <f>'[19]Budget 2020'!Q9</f>
        <v>67000</v>
      </c>
      <c r="R8" s="246">
        <v>55206.5</v>
      </c>
      <c r="S8" s="247">
        <f t="shared" ref="S8:S55" si="26">Q8-R8</f>
        <v>11793.5</v>
      </c>
      <c r="T8" s="248">
        <f>'[19]Budget 2020'!T9</f>
        <v>67000</v>
      </c>
      <c r="U8" s="246"/>
      <c r="V8" s="247">
        <f t="shared" ref="V8:V55" si="27">T8-U8</f>
        <v>67000</v>
      </c>
      <c r="W8" s="248">
        <f>'[19]Budget 2020'!W9</f>
        <v>67000</v>
      </c>
      <c r="X8" s="246"/>
      <c r="Y8" s="249">
        <f t="shared" ref="Y8:Y55" si="28">W8-X8</f>
        <v>67000</v>
      </c>
      <c r="Z8" s="250">
        <f t="shared" ref="Z8:AA42" si="29">+Q8+T8+W8</f>
        <v>201000</v>
      </c>
      <c r="AA8" s="251">
        <f t="shared" si="29"/>
        <v>55206.5</v>
      </c>
      <c r="AB8" s="252">
        <f t="shared" ref="AB8:AB55" si="30">Z8-AA8</f>
        <v>145793.5</v>
      </c>
      <c r="AC8" s="253">
        <f t="shared" ref="AC8:AD42" si="31">+E8+H8+K8+Q8+T8+W8</f>
        <v>400000</v>
      </c>
      <c r="AD8" s="254">
        <f t="shared" si="31"/>
        <v>291453.75</v>
      </c>
      <c r="AE8" s="255">
        <f t="shared" ref="AE8:AE55" si="32">AC8-AD8</f>
        <v>108546.25</v>
      </c>
      <c r="AF8" s="248">
        <f>'[19]Budget 2020'!AF9</f>
        <v>67000</v>
      </c>
      <c r="AG8" s="246"/>
      <c r="AH8" s="247">
        <f t="shared" ref="AH8:AH55" si="33">AF8-AG8</f>
        <v>67000</v>
      </c>
      <c r="AI8" s="248">
        <f>'[19]Budget 2020'!AI9</f>
        <v>67000</v>
      </c>
      <c r="AJ8" s="246"/>
      <c r="AK8" s="247">
        <f t="shared" ref="AK8:AK55" si="34">AI8-AJ8</f>
        <v>67000</v>
      </c>
      <c r="AL8" s="248">
        <f>'[19]Budget 2020'!AL9</f>
        <v>67000</v>
      </c>
      <c r="AM8" s="246"/>
      <c r="AN8" s="249">
        <f t="shared" ref="AN8:AN55" si="35">AL8-AM8</f>
        <v>67000</v>
      </c>
      <c r="AO8" s="250">
        <f t="shared" si="13"/>
        <v>201000</v>
      </c>
      <c r="AP8" s="251"/>
      <c r="AQ8" s="252">
        <f t="shared" ref="AQ8:AQ55" si="36">AO8-AP8</f>
        <v>201000</v>
      </c>
      <c r="AR8" s="248">
        <f>'[19]Budget 2020'!AR9</f>
        <v>67000</v>
      </c>
      <c r="AS8" s="246"/>
      <c r="AT8" s="247">
        <f t="shared" ref="AT8:AT55" si="37">AR8-AS8</f>
        <v>67000</v>
      </c>
      <c r="AU8" s="248">
        <f>'[19]Budget 2020'!AU9</f>
        <v>67000</v>
      </c>
      <c r="AV8" s="246"/>
      <c r="AW8" s="247">
        <f t="shared" ref="AW8:AW55" si="38">AU8-AV8</f>
        <v>67000</v>
      </c>
      <c r="AX8" s="248">
        <f>'[19]Budget 2020'!AX9</f>
        <v>65000</v>
      </c>
      <c r="AY8" s="246"/>
      <c r="AZ8" s="249">
        <f t="shared" ref="AZ8:AZ55" si="39">AX8-AY8</f>
        <v>65000</v>
      </c>
      <c r="BA8" s="250">
        <f t="shared" si="14"/>
        <v>199000</v>
      </c>
      <c r="BB8" s="251"/>
      <c r="BC8" s="252">
        <f t="shared" ref="BC8:BC56" si="40">BA8-BB8</f>
        <v>199000</v>
      </c>
      <c r="BD8" s="256">
        <f t="shared" si="15"/>
        <v>400000</v>
      </c>
      <c r="BE8" s="254">
        <f t="shared" si="16"/>
        <v>0</v>
      </c>
      <c r="BF8" s="254">
        <f t="shared" si="17"/>
        <v>400000</v>
      </c>
      <c r="BG8" s="253">
        <f t="shared" si="18"/>
        <v>800000</v>
      </c>
      <c r="BH8" s="254">
        <f t="shared" si="19"/>
        <v>291453.75</v>
      </c>
      <c r="BI8" s="254">
        <f t="shared" si="20"/>
        <v>508546.25</v>
      </c>
      <c r="BJ8" s="203"/>
      <c r="BK8" s="209">
        <f>VLOOKUP($B8,Test!$A$6:$C$59,3,0)</f>
        <v>71905.55</v>
      </c>
    </row>
    <row r="9" spans="1:63" s="204" customFormat="1" ht="28.5" customHeight="1">
      <c r="A9" s="202">
        <v>3</v>
      </c>
      <c r="B9" s="206">
        <v>51203</v>
      </c>
      <c r="C9" s="207" t="s">
        <v>31</v>
      </c>
      <c r="D9" s="208" t="s">
        <v>32</v>
      </c>
      <c r="E9" s="245">
        <f>'[19]Budget 2020'!E10</f>
        <v>72000</v>
      </c>
      <c r="F9" s="246">
        <v>61893</v>
      </c>
      <c r="G9" s="247">
        <f t="shared" si="21"/>
        <v>10107</v>
      </c>
      <c r="H9" s="248">
        <f>'[19]Budget 2020'!H10</f>
        <v>0</v>
      </c>
      <c r="I9" s="246">
        <v>63</v>
      </c>
      <c r="J9" s="247">
        <f t="shared" si="22"/>
        <v>-63</v>
      </c>
      <c r="K9" s="248">
        <f>'[19]Budget 2020'!K10</f>
        <v>0</v>
      </c>
      <c r="L9" s="246">
        <v>275</v>
      </c>
      <c r="M9" s="249">
        <f t="shared" si="23"/>
        <v>-275</v>
      </c>
      <c r="N9" s="250">
        <f t="shared" si="24"/>
        <v>72000</v>
      </c>
      <c r="O9" s="251">
        <f t="shared" si="24"/>
        <v>62231</v>
      </c>
      <c r="P9" s="252">
        <f t="shared" si="25"/>
        <v>9769</v>
      </c>
      <c r="Q9" s="248">
        <f>'[19]Budget 2020'!Q10</f>
        <v>0</v>
      </c>
      <c r="R9" s="246"/>
      <c r="S9" s="247">
        <f t="shared" si="26"/>
        <v>0</v>
      </c>
      <c r="T9" s="248">
        <f>'[19]Budget 2020'!T10</f>
        <v>0</v>
      </c>
      <c r="U9" s="246"/>
      <c r="V9" s="247">
        <f t="shared" si="27"/>
        <v>0</v>
      </c>
      <c r="W9" s="248">
        <f>'[19]Budget 2020'!W10</f>
        <v>3000</v>
      </c>
      <c r="X9" s="246"/>
      <c r="Y9" s="249">
        <f t="shared" si="28"/>
        <v>3000</v>
      </c>
      <c r="Z9" s="250">
        <f t="shared" si="29"/>
        <v>3000</v>
      </c>
      <c r="AA9" s="251">
        <f t="shared" si="29"/>
        <v>0</v>
      </c>
      <c r="AB9" s="252">
        <f t="shared" si="30"/>
        <v>3000</v>
      </c>
      <c r="AC9" s="253">
        <f t="shared" si="31"/>
        <v>75000</v>
      </c>
      <c r="AD9" s="254">
        <f t="shared" si="31"/>
        <v>62231</v>
      </c>
      <c r="AE9" s="255">
        <f t="shared" si="32"/>
        <v>12769</v>
      </c>
      <c r="AF9" s="248">
        <f>'[19]Budget 2020'!AF10</f>
        <v>0</v>
      </c>
      <c r="AG9" s="246"/>
      <c r="AH9" s="247">
        <f t="shared" si="33"/>
        <v>0</v>
      </c>
      <c r="AI9" s="248">
        <f>'[19]Budget 2020'!AI10</f>
        <v>0</v>
      </c>
      <c r="AJ9" s="246"/>
      <c r="AK9" s="247">
        <f t="shared" si="34"/>
        <v>0</v>
      </c>
      <c r="AL9" s="248">
        <f>'[19]Budget 2020'!AL10</f>
        <v>0</v>
      </c>
      <c r="AM9" s="246"/>
      <c r="AN9" s="249">
        <f t="shared" si="35"/>
        <v>0</v>
      </c>
      <c r="AO9" s="250">
        <f t="shared" si="13"/>
        <v>0</v>
      </c>
      <c r="AP9" s="251"/>
      <c r="AQ9" s="252">
        <f t="shared" si="36"/>
        <v>0</v>
      </c>
      <c r="AR9" s="248">
        <f>'[19]Budget 2020'!AR10</f>
        <v>0</v>
      </c>
      <c r="AS9" s="246"/>
      <c r="AT9" s="247">
        <f t="shared" si="37"/>
        <v>0</v>
      </c>
      <c r="AU9" s="248">
        <f>'[19]Budget 2020'!AU10</f>
        <v>3000</v>
      </c>
      <c r="AV9" s="246"/>
      <c r="AW9" s="247">
        <f t="shared" si="38"/>
        <v>3000</v>
      </c>
      <c r="AX9" s="248">
        <f>'[19]Budget 2020'!AX10</f>
        <v>0</v>
      </c>
      <c r="AY9" s="246"/>
      <c r="AZ9" s="249">
        <f t="shared" si="39"/>
        <v>0</v>
      </c>
      <c r="BA9" s="250">
        <f t="shared" si="14"/>
        <v>3000</v>
      </c>
      <c r="BB9" s="251"/>
      <c r="BC9" s="252">
        <f t="shared" si="40"/>
        <v>3000</v>
      </c>
      <c r="BD9" s="256">
        <f t="shared" si="15"/>
        <v>3000</v>
      </c>
      <c r="BE9" s="254">
        <f t="shared" si="16"/>
        <v>0</v>
      </c>
      <c r="BF9" s="254">
        <f t="shared" si="17"/>
        <v>3000</v>
      </c>
      <c r="BG9" s="253">
        <f t="shared" si="18"/>
        <v>78000</v>
      </c>
      <c r="BH9" s="254">
        <f t="shared" si="19"/>
        <v>62231</v>
      </c>
      <c r="BI9" s="254">
        <f t="shared" si="20"/>
        <v>15769</v>
      </c>
      <c r="BJ9" s="203"/>
      <c r="BK9" s="209">
        <f>VLOOKUP($B9,Test!$A$6:$C$59,3,0)</f>
        <v>465</v>
      </c>
    </row>
    <row r="10" spans="1:63" s="215" customFormat="1" ht="28.5" customHeight="1">
      <c r="A10" s="210">
        <v>4</v>
      </c>
      <c r="B10" s="211">
        <v>51299</v>
      </c>
      <c r="C10" s="212" t="s">
        <v>33</v>
      </c>
      <c r="D10" s="213" t="s">
        <v>34</v>
      </c>
      <c r="E10" s="245">
        <f>'[19]Budget 2020'!E11</f>
        <v>5000</v>
      </c>
      <c r="F10" s="246">
        <v>2936.95</v>
      </c>
      <c r="G10" s="247">
        <f t="shared" si="21"/>
        <v>2063.0500000000002</v>
      </c>
      <c r="H10" s="248">
        <f>'[19]Budget 2020'!H11</f>
        <v>5000</v>
      </c>
      <c r="I10" s="246">
        <v>16241.14</v>
      </c>
      <c r="J10" s="247">
        <f t="shared" si="22"/>
        <v>-11241.14</v>
      </c>
      <c r="K10" s="248">
        <f>'[19]Budget 2020'!K11</f>
        <v>40000</v>
      </c>
      <c r="L10" s="246">
        <v>47107.16</v>
      </c>
      <c r="M10" s="249">
        <f t="shared" si="23"/>
        <v>-7107.1600000000035</v>
      </c>
      <c r="N10" s="250">
        <f t="shared" si="24"/>
        <v>50000</v>
      </c>
      <c r="O10" s="251">
        <f t="shared" si="24"/>
        <v>66285.25</v>
      </c>
      <c r="P10" s="252">
        <f t="shared" si="25"/>
        <v>-16285.25</v>
      </c>
      <c r="Q10" s="248">
        <f>'[19]Budget 2020'!Q11</f>
        <v>10000</v>
      </c>
      <c r="R10" s="246">
        <v>2437.98</v>
      </c>
      <c r="S10" s="247">
        <f t="shared" si="26"/>
        <v>7562.02</v>
      </c>
      <c r="T10" s="248">
        <f>'[19]Budget 2020'!T11</f>
        <v>20000</v>
      </c>
      <c r="U10" s="246"/>
      <c r="V10" s="247">
        <f t="shared" si="27"/>
        <v>20000</v>
      </c>
      <c r="W10" s="248">
        <f>'[19]Budget 2020'!W11</f>
        <v>15000</v>
      </c>
      <c r="X10" s="246"/>
      <c r="Y10" s="249">
        <f t="shared" si="28"/>
        <v>15000</v>
      </c>
      <c r="Z10" s="250">
        <f t="shared" si="29"/>
        <v>45000</v>
      </c>
      <c r="AA10" s="251">
        <f t="shared" si="29"/>
        <v>2437.98</v>
      </c>
      <c r="AB10" s="252">
        <f t="shared" si="30"/>
        <v>42562.02</v>
      </c>
      <c r="AC10" s="253">
        <f t="shared" si="31"/>
        <v>95000</v>
      </c>
      <c r="AD10" s="254">
        <f t="shared" si="31"/>
        <v>68723.23</v>
      </c>
      <c r="AE10" s="255">
        <f t="shared" si="32"/>
        <v>26276.770000000004</v>
      </c>
      <c r="AF10" s="248">
        <f>'[19]Budget 2020'!AF11</f>
        <v>20000</v>
      </c>
      <c r="AG10" s="246"/>
      <c r="AH10" s="247">
        <f t="shared" si="33"/>
        <v>20000</v>
      </c>
      <c r="AI10" s="248">
        <f>'[19]Budget 2020'!AI11</f>
        <v>20000</v>
      </c>
      <c r="AJ10" s="246"/>
      <c r="AK10" s="247">
        <f t="shared" si="34"/>
        <v>20000</v>
      </c>
      <c r="AL10" s="248">
        <f>'[19]Budget 2020'!AL11</f>
        <v>20000</v>
      </c>
      <c r="AM10" s="246"/>
      <c r="AN10" s="249">
        <f t="shared" si="35"/>
        <v>20000</v>
      </c>
      <c r="AO10" s="250">
        <f t="shared" si="13"/>
        <v>60000</v>
      </c>
      <c r="AP10" s="251"/>
      <c r="AQ10" s="252">
        <f t="shared" si="36"/>
        <v>60000</v>
      </c>
      <c r="AR10" s="248">
        <f>'[19]Budget 2020'!AR11</f>
        <v>30000</v>
      </c>
      <c r="AS10" s="246"/>
      <c r="AT10" s="247">
        <f t="shared" si="37"/>
        <v>30000</v>
      </c>
      <c r="AU10" s="248">
        <f>'[19]Budget 2020'!AU11</f>
        <v>20000</v>
      </c>
      <c r="AV10" s="246"/>
      <c r="AW10" s="247">
        <f t="shared" si="38"/>
        <v>20000</v>
      </c>
      <c r="AX10" s="248">
        <f>'[19]Budget 2020'!AX11</f>
        <v>15000</v>
      </c>
      <c r="AY10" s="246"/>
      <c r="AZ10" s="249">
        <f t="shared" si="39"/>
        <v>15000</v>
      </c>
      <c r="BA10" s="250">
        <f t="shared" si="14"/>
        <v>65000</v>
      </c>
      <c r="BB10" s="251"/>
      <c r="BC10" s="252">
        <f t="shared" si="40"/>
        <v>65000</v>
      </c>
      <c r="BD10" s="256">
        <f t="shared" si="15"/>
        <v>125000</v>
      </c>
      <c r="BE10" s="257">
        <f t="shared" si="16"/>
        <v>0</v>
      </c>
      <c r="BF10" s="254">
        <f t="shared" si="17"/>
        <v>125000</v>
      </c>
      <c r="BG10" s="253">
        <f t="shared" si="18"/>
        <v>220000</v>
      </c>
      <c r="BH10" s="254">
        <f t="shared" si="19"/>
        <v>68723.23</v>
      </c>
      <c r="BI10" s="254">
        <f t="shared" si="20"/>
        <v>151276.77000000002</v>
      </c>
      <c r="BJ10" s="214"/>
      <c r="BK10" s="209">
        <f>VLOOKUP($B10,Test!$A$6:$C$59,3,0)</f>
        <v>2719.74</v>
      </c>
    </row>
    <row r="11" spans="1:63" s="204" customFormat="1" ht="28.5" customHeight="1">
      <c r="A11" s="202">
        <v>5</v>
      </c>
      <c r="B11" s="206">
        <v>51302</v>
      </c>
      <c r="C11" s="207" t="s">
        <v>35</v>
      </c>
      <c r="D11" s="208" t="s">
        <v>36</v>
      </c>
      <c r="E11" s="245">
        <f>'[19]Budget 2020'!E12</f>
        <v>10771</v>
      </c>
      <c r="F11" s="246">
        <v>10320</v>
      </c>
      <c r="G11" s="247">
        <f t="shared" si="21"/>
        <v>451</v>
      </c>
      <c r="H11" s="248">
        <f>'[19]Budget 2020'!H12</f>
        <v>10771</v>
      </c>
      <c r="I11" s="246">
        <v>9655</v>
      </c>
      <c r="J11" s="247">
        <f t="shared" si="22"/>
        <v>1116</v>
      </c>
      <c r="K11" s="248">
        <f>'[19]Budget 2020'!K12</f>
        <v>10771</v>
      </c>
      <c r="L11" s="246">
        <v>7429.97</v>
      </c>
      <c r="M11" s="249">
        <f t="shared" si="23"/>
        <v>3341.0299999999997</v>
      </c>
      <c r="N11" s="250">
        <f t="shared" si="24"/>
        <v>32313</v>
      </c>
      <c r="O11" s="251">
        <f t="shared" si="24"/>
        <v>27404.97</v>
      </c>
      <c r="P11" s="252">
        <f t="shared" si="25"/>
        <v>4908.0299999999988</v>
      </c>
      <c r="Q11" s="248">
        <f>'[19]Budget 2020'!Q12</f>
        <v>10540</v>
      </c>
      <c r="R11" s="246">
        <v>10099</v>
      </c>
      <c r="S11" s="247">
        <f t="shared" si="26"/>
        <v>441</v>
      </c>
      <c r="T11" s="248">
        <f>'[19]Budget 2020'!T12</f>
        <v>10771</v>
      </c>
      <c r="U11" s="246"/>
      <c r="V11" s="247">
        <f t="shared" si="27"/>
        <v>10771</v>
      </c>
      <c r="W11" s="248">
        <f>'[19]Budget 2020'!W12</f>
        <v>10771</v>
      </c>
      <c r="X11" s="246"/>
      <c r="Y11" s="249">
        <f t="shared" si="28"/>
        <v>10771</v>
      </c>
      <c r="Z11" s="250">
        <f t="shared" si="29"/>
        <v>32082</v>
      </c>
      <c r="AA11" s="251">
        <f t="shared" si="29"/>
        <v>10099</v>
      </c>
      <c r="AB11" s="252">
        <f t="shared" si="30"/>
        <v>21983</v>
      </c>
      <c r="AC11" s="253">
        <f t="shared" si="31"/>
        <v>64395</v>
      </c>
      <c r="AD11" s="254">
        <f t="shared" si="31"/>
        <v>37503.97</v>
      </c>
      <c r="AE11" s="255">
        <f t="shared" si="32"/>
        <v>26891.03</v>
      </c>
      <c r="AF11" s="248">
        <f>'[19]Budget 2020'!AF12</f>
        <v>10771</v>
      </c>
      <c r="AG11" s="246"/>
      <c r="AH11" s="247">
        <f t="shared" si="33"/>
        <v>10771</v>
      </c>
      <c r="AI11" s="248">
        <f>'[19]Budget 2020'!AI12</f>
        <v>10771</v>
      </c>
      <c r="AJ11" s="246"/>
      <c r="AK11" s="247">
        <f t="shared" si="34"/>
        <v>10771</v>
      </c>
      <c r="AL11" s="248">
        <f>'[19]Budget 2020'!AL12</f>
        <v>10540</v>
      </c>
      <c r="AM11" s="246"/>
      <c r="AN11" s="249">
        <f t="shared" si="35"/>
        <v>10540</v>
      </c>
      <c r="AO11" s="250">
        <f t="shared" si="13"/>
        <v>32082</v>
      </c>
      <c r="AP11" s="251"/>
      <c r="AQ11" s="252">
        <f t="shared" si="36"/>
        <v>32082</v>
      </c>
      <c r="AR11" s="248">
        <f>'[19]Budget 2020'!AR12</f>
        <v>10771</v>
      </c>
      <c r="AS11" s="246"/>
      <c r="AT11" s="247">
        <f t="shared" si="37"/>
        <v>10771</v>
      </c>
      <c r="AU11" s="248">
        <f>'[19]Budget 2020'!AU12</f>
        <v>10540</v>
      </c>
      <c r="AV11" s="246"/>
      <c r="AW11" s="247">
        <f t="shared" si="38"/>
        <v>10540</v>
      </c>
      <c r="AX11" s="248">
        <f>'[19]Budget 2020'!AX12</f>
        <v>10771</v>
      </c>
      <c r="AY11" s="246"/>
      <c r="AZ11" s="249">
        <f t="shared" si="39"/>
        <v>10771</v>
      </c>
      <c r="BA11" s="250">
        <f t="shared" si="14"/>
        <v>32082</v>
      </c>
      <c r="BB11" s="251"/>
      <c r="BC11" s="252">
        <f t="shared" si="40"/>
        <v>32082</v>
      </c>
      <c r="BD11" s="256">
        <f t="shared" si="15"/>
        <v>64164</v>
      </c>
      <c r="BE11" s="254">
        <f t="shared" si="16"/>
        <v>0</v>
      </c>
      <c r="BF11" s="254">
        <f t="shared" si="17"/>
        <v>64164</v>
      </c>
      <c r="BG11" s="253">
        <f t="shared" si="18"/>
        <v>128559</v>
      </c>
      <c r="BH11" s="254">
        <f t="shared" si="19"/>
        <v>37503.97</v>
      </c>
      <c r="BI11" s="254">
        <f t="shared" si="20"/>
        <v>91055.03</v>
      </c>
      <c r="BJ11" s="203"/>
      <c r="BK11" s="209">
        <f>VLOOKUP($B11,Test!$A$6:$C$59,3,0)</f>
        <v>10891</v>
      </c>
    </row>
    <row r="12" spans="1:63" s="204" customFormat="1" ht="28.5" customHeight="1">
      <c r="A12" s="202">
        <v>6</v>
      </c>
      <c r="B12" s="206">
        <v>51307</v>
      </c>
      <c r="C12" s="207" t="s">
        <v>37</v>
      </c>
      <c r="D12" s="208" t="s">
        <v>38</v>
      </c>
      <c r="E12" s="245">
        <f>'[19]Budget 2020'!E13</f>
        <v>100000</v>
      </c>
      <c r="F12" s="246">
        <v>775431.2</v>
      </c>
      <c r="G12" s="247">
        <f t="shared" si="21"/>
        <v>-675431.2</v>
      </c>
      <c r="H12" s="248">
        <f>'[19]Budget 2020'!H13</f>
        <v>335000</v>
      </c>
      <c r="I12" s="246">
        <v>-234828.79999999999</v>
      </c>
      <c r="J12" s="247">
        <f t="shared" si="22"/>
        <v>569828.80000000005</v>
      </c>
      <c r="K12" s="248">
        <f>'[19]Budget 2020'!K13</f>
        <v>385000</v>
      </c>
      <c r="L12" s="246">
        <v>803235</v>
      </c>
      <c r="M12" s="249">
        <f t="shared" si="23"/>
        <v>-418235</v>
      </c>
      <c r="N12" s="250">
        <f t="shared" si="24"/>
        <v>820000</v>
      </c>
      <c r="O12" s="251">
        <f t="shared" si="24"/>
        <v>1343837.4</v>
      </c>
      <c r="P12" s="252">
        <f t="shared" si="25"/>
        <v>-523837.39999999991</v>
      </c>
      <c r="Q12" s="248">
        <f>'[19]Budget 2020'!Q13</f>
        <v>776000</v>
      </c>
      <c r="R12" s="246">
        <v>453234.9</v>
      </c>
      <c r="S12" s="247">
        <f t="shared" si="26"/>
        <v>322765.09999999998</v>
      </c>
      <c r="T12" s="248">
        <f>'[19]Budget 2020'!T13</f>
        <v>413000</v>
      </c>
      <c r="U12" s="246"/>
      <c r="V12" s="247">
        <f t="shared" si="27"/>
        <v>413000</v>
      </c>
      <c r="W12" s="248">
        <f>'[19]Budget 2020'!W13</f>
        <v>775000</v>
      </c>
      <c r="X12" s="246"/>
      <c r="Y12" s="249">
        <f t="shared" si="28"/>
        <v>775000</v>
      </c>
      <c r="Z12" s="250">
        <f t="shared" si="29"/>
        <v>1964000</v>
      </c>
      <c r="AA12" s="251">
        <f t="shared" si="29"/>
        <v>453234.9</v>
      </c>
      <c r="AB12" s="252">
        <f t="shared" si="30"/>
        <v>1510765.1</v>
      </c>
      <c r="AC12" s="253">
        <f t="shared" si="31"/>
        <v>2784000</v>
      </c>
      <c r="AD12" s="254">
        <f t="shared" si="31"/>
        <v>1797072.2999999998</v>
      </c>
      <c r="AE12" s="255">
        <f t="shared" si="32"/>
        <v>986927.70000000019</v>
      </c>
      <c r="AF12" s="248">
        <f>'[19]Budget 2020'!AF13</f>
        <v>820000</v>
      </c>
      <c r="AG12" s="246"/>
      <c r="AH12" s="247">
        <f t="shared" si="33"/>
        <v>820000</v>
      </c>
      <c r="AI12" s="248">
        <f>'[19]Budget 2020'!AI13</f>
        <v>560000</v>
      </c>
      <c r="AJ12" s="246"/>
      <c r="AK12" s="247">
        <f t="shared" si="34"/>
        <v>560000</v>
      </c>
      <c r="AL12" s="248">
        <f>'[19]Budget 2020'!AL13</f>
        <v>700000</v>
      </c>
      <c r="AM12" s="246"/>
      <c r="AN12" s="249">
        <f t="shared" si="35"/>
        <v>700000</v>
      </c>
      <c r="AO12" s="250">
        <f t="shared" si="13"/>
        <v>2080000</v>
      </c>
      <c r="AP12" s="251"/>
      <c r="AQ12" s="252">
        <f t="shared" si="36"/>
        <v>2080000</v>
      </c>
      <c r="AR12" s="248">
        <f>'[19]Budget 2020'!AR13</f>
        <v>156000</v>
      </c>
      <c r="AS12" s="246"/>
      <c r="AT12" s="247">
        <f t="shared" si="37"/>
        <v>156000</v>
      </c>
      <c r="AU12" s="248">
        <f>'[19]Budget 2020'!AU13</f>
        <v>140000</v>
      </c>
      <c r="AV12" s="246"/>
      <c r="AW12" s="247">
        <f t="shared" si="38"/>
        <v>140000</v>
      </c>
      <c r="AX12" s="248">
        <f>'[19]Budget 2020'!AX13</f>
        <v>95000</v>
      </c>
      <c r="AY12" s="246"/>
      <c r="AZ12" s="249">
        <f t="shared" si="39"/>
        <v>95000</v>
      </c>
      <c r="BA12" s="250">
        <f t="shared" si="14"/>
        <v>391000</v>
      </c>
      <c r="BB12" s="251"/>
      <c r="BC12" s="252">
        <f t="shared" si="40"/>
        <v>391000</v>
      </c>
      <c r="BD12" s="256">
        <f t="shared" si="15"/>
        <v>2471000</v>
      </c>
      <c r="BE12" s="254">
        <f t="shared" si="16"/>
        <v>0</v>
      </c>
      <c r="BF12" s="254">
        <f t="shared" si="17"/>
        <v>2471000</v>
      </c>
      <c r="BG12" s="253">
        <f t="shared" si="18"/>
        <v>5255000</v>
      </c>
      <c r="BH12" s="254">
        <f t="shared" si="19"/>
        <v>1797072.2999999998</v>
      </c>
      <c r="BI12" s="254">
        <f t="shared" si="20"/>
        <v>3457927.7</v>
      </c>
      <c r="BJ12" s="203"/>
      <c r="BK12" s="209">
        <f>VLOOKUP($B12,Test!$A$6:$C$59,3,0)</f>
        <v>353813.38</v>
      </c>
    </row>
    <row r="13" spans="1:63" s="204" customFormat="1" ht="28.5" customHeight="1">
      <c r="A13" s="202">
        <v>7</v>
      </c>
      <c r="B13" s="206">
        <v>51308</v>
      </c>
      <c r="C13" s="207" t="s">
        <v>39</v>
      </c>
      <c r="D13" s="208" t="s">
        <v>40</v>
      </c>
      <c r="E13" s="245">
        <f>'[19]Budget 2020'!E14</f>
        <v>2200</v>
      </c>
      <c r="F13" s="246">
        <v>1930.63</v>
      </c>
      <c r="G13" s="247">
        <f t="shared" si="21"/>
        <v>269.36999999999989</v>
      </c>
      <c r="H13" s="248">
        <f>'[19]Budget 2020'!H14</f>
        <v>2200</v>
      </c>
      <c r="I13" s="246">
        <v>2071.36</v>
      </c>
      <c r="J13" s="247">
        <f t="shared" si="22"/>
        <v>128.63999999999987</v>
      </c>
      <c r="K13" s="248">
        <f>'[19]Budget 2020'!K14</f>
        <v>2200</v>
      </c>
      <c r="L13" s="246">
        <v>2324.4299999999998</v>
      </c>
      <c r="M13" s="249">
        <f t="shared" si="23"/>
        <v>-124.42999999999984</v>
      </c>
      <c r="N13" s="250">
        <f t="shared" si="24"/>
        <v>6600</v>
      </c>
      <c r="O13" s="251">
        <f t="shared" si="24"/>
        <v>6326.42</v>
      </c>
      <c r="P13" s="252">
        <f t="shared" si="25"/>
        <v>273.57999999999993</v>
      </c>
      <c r="Q13" s="248">
        <f>'[19]Budget 2020'!Q14</f>
        <v>2200</v>
      </c>
      <c r="R13" s="246">
        <v>2031</v>
      </c>
      <c r="S13" s="247">
        <f t="shared" si="26"/>
        <v>169</v>
      </c>
      <c r="T13" s="248">
        <f>'[19]Budget 2020'!T14</f>
        <v>2200</v>
      </c>
      <c r="U13" s="246"/>
      <c r="V13" s="247">
        <f t="shared" si="27"/>
        <v>2200</v>
      </c>
      <c r="W13" s="248">
        <f>'[19]Budget 2020'!W14</f>
        <v>2200</v>
      </c>
      <c r="X13" s="246"/>
      <c r="Y13" s="249">
        <f t="shared" si="28"/>
        <v>2200</v>
      </c>
      <c r="Z13" s="250">
        <f t="shared" si="29"/>
        <v>6600</v>
      </c>
      <c r="AA13" s="251">
        <f t="shared" si="29"/>
        <v>2031</v>
      </c>
      <c r="AB13" s="252">
        <f t="shared" si="30"/>
        <v>4569</v>
      </c>
      <c r="AC13" s="253">
        <f t="shared" si="31"/>
        <v>13200</v>
      </c>
      <c r="AD13" s="254">
        <f t="shared" si="31"/>
        <v>8357.42</v>
      </c>
      <c r="AE13" s="255">
        <f t="shared" si="32"/>
        <v>4842.58</v>
      </c>
      <c r="AF13" s="248">
        <f>'[19]Budget 2020'!AF14</f>
        <v>2200</v>
      </c>
      <c r="AG13" s="246"/>
      <c r="AH13" s="247">
        <f t="shared" si="33"/>
        <v>2200</v>
      </c>
      <c r="AI13" s="248">
        <f>'[19]Budget 2020'!AI14</f>
        <v>2200</v>
      </c>
      <c r="AJ13" s="246"/>
      <c r="AK13" s="247">
        <f t="shared" si="34"/>
        <v>2200</v>
      </c>
      <c r="AL13" s="248">
        <f>'[19]Budget 2020'!AL14</f>
        <v>2200</v>
      </c>
      <c r="AM13" s="246"/>
      <c r="AN13" s="249">
        <f t="shared" si="35"/>
        <v>2200</v>
      </c>
      <c r="AO13" s="250">
        <f t="shared" si="13"/>
        <v>6600</v>
      </c>
      <c r="AP13" s="251"/>
      <c r="AQ13" s="252">
        <f t="shared" si="36"/>
        <v>6600</v>
      </c>
      <c r="AR13" s="248">
        <f>'[19]Budget 2020'!AR14</f>
        <v>2200</v>
      </c>
      <c r="AS13" s="246"/>
      <c r="AT13" s="247">
        <f t="shared" si="37"/>
        <v>2200</v>
      </c>
      <c r="AU13" s="248">
        <f>'[19]Budget 2020'!AU14</f>
        <v>2200</v>
      </c>
      <c r="AV13" s="246"/>
      <c r="AW13" s="247">
        <f t="shared" si="38"/>
        <v>2200</v>
      </c>
      <c r="AX13" s="248">
        <f>'[19]Budget 2020'!AX14</f>
        <v>2200</v>
      </c>
      <c r="AY13" s="246"/>
      <c r="AZ13" s="249">
        <f t="shared" si="39"/>
        <v>2200</v>
      </c>
      <c r="BA13" s="250">
        <f t="shared" si="14"/>
        <v>6600</v>
      </c>
      <c r="BB13" s="251"/>
      <c r="BC13" s="252">
        <f t="shared" si="40"/>
        <v>6600</v>
      </c>
      <c r="BD13" s="256">
        <f t="shared" si="15"/>
        <v>13200</v>
      </c>
      <c r="BE13" s="254">
        <f t="shared" si="16"/>
        <v>0</v>
      </c>
      <c r="BF13" s="254">
        <f t="shared" si="17"/>
        <v>13200</v>
      </c>
      <c r="BG13" s="253">
        <f t="shared" si="18"/>
        <v>26400</v>
      </c>
      <c r="BH13" s="254">
        <f t="shared" si="19"/>
        <v>8357.42</v>
      </c>
      <c r="BI13" s="254">
        <f t="shared" si="20"/>
        <v>18042.580000000002</v>
      </c>
      <c r="BJ13" s="203"/>
      <c r="BK13" s="209">
        <f>VLOOKUP($B13,Test!$A$6:$C$59,3,0)</f>
        <v>2192.02</v>
      </c>
    </row>
    <row r="14" spans="1:63" s="204" customFormat="1" ht="28.5" customHeight="1">
      <c r="A14" s="202">
        <v>8</v>
      </c>
      <c r="B14" s="206">
        <v>51309</v>
      </c>
      <c r="C14" s="207" t="s">
        <v>41</v>
      </c>
      <c r="D14" s="208" t="s">
        <v>42</v>
      </c>
      <c r="E14" s="245">
        <f>'[19]Budget 2020'!E15</f>
        <v>0</v>
      </c>
      <c r="F14" s="246">
        <v>0</v>
      </c>
      <c r="G14" s="247">
        <f t="shared" si="21"/>
        <v>0</v>
      </c>
      <c r="H14" s="248">
        <f>'[19]Budget 2020'!H15</f>
        <v>0</v>
      </c>
      <c r="I14" s="246">
        <v>0</v>
      </c>
      <c r="J14" s="247">
        <f t="shared" si="22"/>
        <v>0</v>
      </c>
      <c r="K14" s="248">
        <f>'[19]Budget 2020'!K15</f>
        <v>0</v>
      </c>
      <c r="L14" s="246">
        <v>0</v>
      </c>
      <c r="M14" s="249">
        <f t="shared" si="23"/>
        <v>0</v>
      </c>
      <c r="N14" s="250">
        <f t="shared" si="24"/>
        <v>0</v>
      </c>
      <c r="O14" s="251">
        <f t="shared" si="24"/>
        <v>0</v>
      </c>
      <c r="P14" s="252">
        <f t="shared" si="25"/>
        <v>0</v>
      </c>
      <c r="Q14" s="248">
        <f>'[19]Budget 2020'!Q15</f>
        <v>0</v>
      </c>
      <c r="R14" s="246"/>
      <c r="S14" s="247">
        <f t="shared" si="26"/>
        <v>0</v>
      </c>
      <c r="T14" s="248">
        <f>'[19]Budget 2020'!T15</f>
        <v>0</v>
      </c>
      <c r="U14" s="246"/>
      <c r="V14" s="247">
        <f t="shared" si="27"/>
        <v>0</v>
      </c>
      <c r="W14" s="248">
        <f>'[19]Budget 2020'!W15</f>
        <v>0</v>
      </c>
      <c r="X14" s="246"/>
      <c r="Y14" s="249">
        <f t="shared" si="28"/>
        <v>0</v>
      </c>
      <c r="Z14" s="250">
        <f t="shared" si="29"/>
        <v>0</v>
      </c>
      <c r="AA14" s="251">
        <f t="shared" si="29"/>
        <v>0</v>
      </c>
      <c r="AB14" s="252">
        <f t="shared" si="30"/>
        <v>0</v>
      </c>
      <c r="AC14" s="253">
        <f t="shared" si="31"/>
        <v>0</v>
      </c>
      <c r="AD14" s="254">
        <f t="shared" si="31"/>
        <v>0</v>
      </c>
      <c r="AE14" s="255">
        <f t="shared" si="32"/>
        <v>0</v>
      </c>
      <c r="AF14" s="248">
        <f>'[19]Budget 2020'!AF15</f>
        <v>0</v>
      </c>
      <c r="AG14" s="246"/>
      <c r="AH14" s="247">
        <f t="shared" si="33"/>
        <v>0</v>
      </c>
      <c r="AI14" s="248">
        <f>'[19]Budget 2020'!AI15</f>
        <v>0</v>
      </c>
      <c r="AJ14" s="246"/>
      <c r="AK14" s="247">
        <f t="shared" si="34"/>
        <v>0</v>
      </c>
      <c r="AL14" s="248">
        <f>'[19]Budget 2020'!AL15</f>
        <v>0</v>
      </c>
      <c r="AM14" s="246"/>
      <c r="AN14" s="249">
        <f t="shared" si="35"/>
        <v>0</v>
      </c>
      <c r="AO14" s="250">
        <f t="shared" si="13"/>
        <v>0</v>
      </c>
      <c r="AP14" s="251"/>
      <c r="AQ14" s="252">
        <f t="shared" si="36"/>
        <v>0</v>
      </c>
      <c r="AR14" s="248">
        <f>'[19]Budget 2020'!AR15</f>
        <v>0</v>
      </c>
      <c r="AS14" s="246"/>
      <c r="AT14" s="247">
        <f t="shared" si="37"/>
        <v>0</v>
      </c>
      <c r="AU14" s="248">
        <f>'[19]Budget 2020'!AU15</f>
        <v>0</v>
      </c>
      <c r="AV14" s="246"/>
      <c r="AW14" s="247">
        <f t="shared" si="38"/>
        <v>0</v>
      </c>
      <c r="AX14" s="248">
        <f>'[19]Budget 2020'!AX15</f>
        <v>0</v>
      </c>
      <c r="AY14" s="246"/>
      <c r="AZ14" s="249">
        <f t="shared" si="39"/>
        <v>0</v>
      </c>
      <c r="BA14" s="250">
        <f t="shared" si="14"/>
        <v>0</v>
      </c>
      <c r="BB14" s="251"/>
      <c r="BC14" s="252">
        <f t="shared" si="40"/>
        <v>0</v>
      </c>
      <c r="BD14" s="256">
        <f t="shared" si="15"/>
        <v>0</v>
      </c>
      <c r="BE14" s="254">
        <f t="shared" si="16"/>
        <v>0</v>
      </c>
      <c r="BF14" s="254">
        <f t="shared" si="17"/>
        <v>0</v>
      </c>
      <c r="BG14" s="253">
        <f t="shared" si="18"/>
        <v>0</v>
      </c>
      <c r="BH14" s="254">
        <f t="shared" si="19"/>
        <v>0</v>
      </c>
      <c r="BI14" s="254">
        <f t="shared" si="20"/>
        <v>0</v>
      </c>
      <c r="BJ14" s="203"/>
      <c r="BK14" s="209">
        <f>VLOOKUP($B14,Test!$A$6:$C$59,3,0)</f>
        <v>0</v>
      </c>
    </row>
    <row r="15" spans="1:63" s="215" customFormat="1" ht="28.5" customHeight="1">
      <c r="A15" s="202">
        <v>9</v>
      </c>
      <c r="B15" s="206">
        <v>51310</v>
      </c>
      <c r="C15" s="207" t="s">
        <v>43</v>
      </c>
      <c r="D15" s="216" t="s">
        <v>44</v>
      </c>
      <c r="E15" s="258">
        <f>'[19]Budget 2020'!E16</f>
        <v>0</v>
      </c>
      <c r="F15" s="246"/>
      <c r="G15" s="247">
        <f t="shared" si="21"/>
        <v>0</v>
      </c>
      <c r="H15" s="259">
        <f>'[19]Budget 2020'!H16</f>
        <v>0</v>
      </c>
      <c r="I15" s="246"/>
      <c r="J15" s="247">
        <f t="shared" si="22"/>
        <v>0</v>
      </c>
      <c r="K15" s="259">
        <f>'[19]Budget 2020'!K16</f>
        <v>0</v>
      </c>
      <c r="L15" s="246"/>
      <c r="M15" s="249">
        <f t="shared" si="23"/>
        <v>0</v>
      </c>
      <c r="N15" s="260">
        <f t="shared" si="24"/>
        <v>0</v>
      </c>
      <c r="O15" s="261">
        <f t="shared" si="24"/>
        <v>0</v>
      </c>
      <c r="P15" s="262">
        <f t="shared" si="25"/>
        <v>0</v>
      </c>
      <c r="Q15" s="259">
        <f>'[19]Budget 2020'!Q16</f>
        <v>0</v>
      </c>
      <c r="R15" s="246"/>
      <c r="S15" s="247">
        <f t="shared" si="26"/>
        <v>0</v>
      </c>
      <c r="T15" s="259">
        <f>'[19]Budget 2020'!T16</f>
        <v>0</v>
      </c>
      <c r="U15" s="246"/>
      <c r="V15" s="247">
        <f t="shared" si="27"/>
        <v>0</v>
      </c>
      <c r="W15" s="259">
        <f>'[19]Budget 2020'!W16</f>
        <v>0</v>
      </c>
      <c r="X15" s="246"/>
      <c r="Y15" s="249">
        <f t="shared" si="28"/>
        <v>0</v>
      </c>
      <c r="Z15" s="260">
        <f t="shared" si="29"/>
        <v>0</v>
      </c>
      <c r="AA15" s="261">
        <f t="shared" si="29"/>
        <v>0</v>
      </c>
      <c r="AB15" s="262">
        <f t="shared" si="30"/>
        <v>0</v>
      </c>
      <c r="AC15" s="263">
        <f t="shared" si="31"/>
        <v>0</v>
      </c>
      <c r="AD15" s="257">
        <f t="shared" si="31"/>
        <v>0</v>
      </c>
      <c r="AE15" s="255">
        <f t="shared" si="32"/>
        <v>0</v>
      </c>
      <c r="AF15" s="259">
        <f>'[19]Budget 2020'!AF16</f>
        <v>0</v>
      </c>
      <c r="AG15" s="246"/>
      <c r="AH15" s="247">
        <f t="shared" si="33"/>
        <v>0</v>
      </c>
      <c r="AI15" s="259">
        <f>'[19]Budget 2020'!AI16</f>
        <v>0</v>
      </c>
      <c r="AJ15" s="246"/>
      <c r="AK15" s="247">
        <f t="shared" si="34"/>
        <v>0</v>
      </c>
      <c r="AL15" s="259">
        <f>'[19]Budget 2020'!AL16</f>
        <v>0</v>
      </c>
      <c r="AM15" s="246"/>
      <c r="AN15" s="249">
        <f t="shared" si="35"/>
        <v>0</v>
      </c>
      <c r="AO15" s="260">
        <f t="shared" si="13"/>
        <v>0</v>
      </c>
      <c r="AP15" s="261"/>
      <c r="AQ15" s="262">
        <f t="shared" si="36"/>
        <v>0</v>
      </c>
      <c r="AR15" s="259">
        <f>'[19]Budget 2020'!AR16</f>
        <v>0</v>
      </c>
      <c r="AS15" s="246"/>
      <c r="AT15" s="247">
        <f t="shared" si="37"/>
        <v>0</v>
      </c>
      <c r="AU15" s="259">
        <f>'[19]Budget 2020'!AU16</f>
        <v>0</v>
      </c>
      <c r="AV15" s="246"/>
      <c r="AW15" s="247">
        <f t="shared" si="38"/>
        <v>0</v>
      </c>
      <c r="AX15" s="259">
        <f>'[19]Budget 2020'!AX16</f>
        <v>0</v>
      </c>
      <c r="AY15" s="246"/>
      <c r="AZ15" s="249">
        <f t="shared" si="39"/>
        <v>0</v>
      </c>
      <c r="BA15" s="260">
        <f t="shared" si="14"/>
        <v>0</v>
      </c>
      <c r="BB15" s="261"/>
      <c r="BC15" s="262">
        <f t="shared" si="40"/>
        <v>0</v>
      </c>
      <c r="BD15" s="264">
        <f t="shared" si="15"/>
        <v>0</v>
      </c>
      <c r="BE15" s="257">
        <f t="shared" si="16"/>
        <v>0</v>
      </c>
      <c r="BF15" s="254">
        <f t="shared" si="17"/>
        <v>0</v>
      </c>
      <c r="BG15" s="263">
        <f t="shared" si="18"/>
        <v>0</v>
      </c>
      <c r="BH15" s="254">
        <f t="shared" si="19"/>
        <v>0</v>
      </c>
      <c r="BI15" s="254">
        <f t="shared" si="20"/>
        <v>0</v>
      </c>
      <c r="BJ15" s="214"/>
      <c r="BK15" s="209">
        <f>VLOOKUP($B15,Test!$A$6:$C$59,3,0)</f>
        <v>0</v>
      </c>
    </row>
    <row r="16" spans="1:63" s="204" customFormat="1" ht="28.5" customHeight="1">
      <c r="A16" s="202">
        <v>10</v>
      </c>
      <c r="B16" s="206">
        <v>51314</v>
      </c>
      <c r="C16" s="207" t="s">
        <v>45</v>
      </c>
      <c r="D16" s="217" t="s">
        <v>46</v>
      </c>
      <c r="E16" s="245">
        <f>'[19]Budget 2020'!E17</f>
        <v>0</v>
      </c>
      <c r="F16" s="246"/>
      <c r="G16" s="247">
        <f t="shared" si="21"/>
        <v>0</v>
      </c>
      <c r="H16" s="248">
        <f>'[19]Budget 2020'!H17</f>
        <v>0</v>
      </c>
      <c r="I16" s="246"/>
      <c r="J16" s="247">
        <f t="shared" si="22"/>
        <v>0</v>
      </c>
      <c r="K16" s="248">
        <f>'[19]Budget 2020'!K17</f>
        <v>0</v>
      </c>
      <c r="L16" s="246"/>
      <c r="M16" s="249">
        <f t="shared" si="23"/>
        <v>0</v>
      </c>
      <c r="N16" s="250">
        <f t="shared" si="24"/>
        <v>0</v>
      </c>
      <c r="O16" s="251">
        <f t="shared" si="24"/>
        <v>0</v>
      </c>
      <c r="P16" s="252">
        <f t="shared" si="25"/>
        <v>0</v>
      </c>
      <c r="Q16" s="248">
        <f>'[19]Budget 2020'!Q17</f>
        <v>0</v>
      </c>
      <c r="R16" s="246"/>
      <c r="S16" s="247">
        <f t="shared" si="26"/>
        <v>0</v>
      </c>
      <c r="T16" s="248">
        <f>'[19]Budget 2020'!T17</f>
        <v>0</v>
      </c>
      <c r="U16" s="246"/>
      <c r="V16" s="247">
        <f t="shared" si="27"/>
        <v>0</v>
      </c>
      <c r="W16" s="248">
        <f>'[19]Budget 2020'!W17</f>
        <v>0</v>
      </c>
      <c r="X16" s="246"/>
      <c r="Y16" s="249">
        <f t="shared" si="28"/>
        <v>0</v>
      </c>
      <c r="Z16" s="250">
        <f t="shared" si="29"/>
        <v>0</v>
      </c>
      <c r="AA16" s="251">
        <f t="shared" si="29"/>
        <v>0</v>
      </c>
      <c r="AB16" s="252">
        <f t="shared" si="30"/>
        <v>0</v>
      </c>
      <c r="AC16" s="253">
        <f t="shared" si="31"/>
        <v>0</v>
      </c>
      <c r="AD16" s="254">
        <f t="shared" si="31"/>
        <v>0</v>
      </c>
      <c r="AE16" s="255">
        <f t="shared" si="32"/>
        <v>0</v>
      </c>
      <c r="AF16" s="248">
        <f>'[19]Budget 2020'!AF17</f>
        <v>0</v>
      </c>
      <c r="AG16" s="246"/>
      <c r="AH16" s="247">
        <f t="shared" si="33"/>
        <v>0</v>
      </c>
      <c r="AI16" s="248">
        <f>'[19]Budget 2020'!AI17</f>
        <v>0</v>
      </c>
      <c r="AJ16" s="246"/>
      <c r="AK16" s="247">
        <f t="shared" si="34"/>
        <v>0</v>
      </c>
      <c r="AL16" s="248">
        <f>'[19]Budget 2020'!AL17</f>
        <v>0</v>
      </c>
      <c r="AM16" s="246"/>
      <c r="AN16" s="249">
        <f t="shared" si="35"/>
        <v>0</v>
      </c>
      <c r="AO16" s="250">
        <f t="shared" si="13"/>
        <v>0</v>
      </c>
      <c r="AP16" s="251"/>
      <c r="AQ16" s="252">
        <f t="shared" si="36"/>
        <v>0</v>
      </c>
      <c r="AR16" s="248">
        <f>'[19]Budget 2020'!AR17</f>
        <v>0</v>
      </c>
      <c r="AS16" s="246"/>
      <c r="AT16" s="247">
        <f t="shared" si="37"/>
        <v>0</v>
      </c>
      <c r="AU16" s="248">
        <f>'[19]Budget 2020'!AU17</f>
        <v>0</v>
      </c>
      <c r="AV16" s="246"/>
      <c r="AW16" s="247">
        <f t="shared" si="38"/>
        <v>0</v>
      </c>
      <c r="AX16" s="248">
        <f>'[19]Budget 2020'!AX17</f>
        <v>0</v>
      </c>
      <c r="AY16" s="246"/>
      <c r="AZ16" s="249">
        <f t="shared" si="39"/>
        <v>0</v>
      </c>
      <c r="BA16" s="250">
        <f t="shared" si="14"/>
        <v>0</v>
      </c>
      <c r="BB16" s="251"/>
      <c r="BC16" s="252">
        <f t="shared" si="40"/>
        <v>0</v>
      </c>
      <c r="BD16" s="256">
        <f t="shared" si="15"/>
        <v>0</v>
      </c>
      <c r="BE16" s="254">
        <f t="shared" si="16"/>
        <v>0</v>
      </c>
      <c r="BF16" s="254">
        <f t="shared" si="17"/>
        <v>0</v>
      </c>
      <c r="BG16" s="253">
        <f t="shared" si="18"/>
        <v>0</v>
      </c>
      <c r="BH16" s="254">
        <f t="shared" si="19"/>
        <v>0</v>
      </c>
      <c r="BI16" s="254">
        <f t="shared" si="20"/>
        <v>0</v>
      </c>
      <c r="BJ16" s="203"/>
      <c r="BK16" s="209">
        <f>VLOOKUP($B16,Test!$A$6:$C$59,3,0)</f>
        <v>0</v>
      </c>
    </row>
    <row r="17" spans="1:63" s="204" customFormat="1" ht="28.5" customHeight="1">
      <c r="A17" s="202">
        <v>11</v>
      </c>
      <c r="B17" s="206">
        <v>51315</v>
      </c>
      <c r="C17" s="207" t="s">
        <v>47</v>
      </c>
      <c r="D17" s="217" t="s">
        <v>48</v>
      </c>
      <c r="E17" s="245">
        <f>'[19]Budget 2020'!E18</f>
        <v>0</v>
      </c>
      <c r="F17" s="246"/>
      <c r="G17" s="247">
        <f t="shared" si="21"/>
        <v>0</v>
      </c>
      <c r="H17" s="248">
        <f>'[19]Budget 2020'!H18</f>
        <v>0</v>
      </c>
      <c r="I17" s="246"/>
      <c r="J17" s="247">
        <f t="shared" si="22"/>
        <v>0</v>
      </c>
      <c r="K17" s="248">
        <f>'[19]Budget 2020'!K18</f>
        <v>0</v>
      </c>
      <c r="L17" s="246"/>
      <c r="M17" s="249">
        <f t="shared" si="23"/>
        <v>0</v>
      </c>
      <c r="N17" s="250">
        <f t="shared" si="24"/>
        <v>0</v>
      </c>
      <c r="O17" s="251">
        <f t="shared" si="24"/>
        <v>0</v>
      </c>
      <c r="P17" s="252">
        <f t="shared" si="25"/>
        <v>0</v>
      </c>
      <c r="Q17" s="248">
        <f>'[19]Budget 2020'!Q18</f>
        <v>0</v>
      </c>
      <c r="R17" s="246"/>
      <c r="S17" s="247">
        <f t="shared" si="26"/>
        <v>0</v>
      </c>
      <c r="T17" s="248">
        <f>'[19]Budget 2020'!T18</f>
        <v>0</v>
      </c>
      <c r="U17" s="246"/>
      <c r="V17" s="247">
        <f t="shared" si="27"/>
        <v>0</v>
      </c>
      <c r="W17" s="248">
        <f>'[19]Budget 2020'!W18</f>
        <v>0</v>
      </c>
      <c r="X17" s="246"/>
      <c r="Y17" s="249">
        <f t="shared" si="28"/>
        <v>0</v>
      </c>
      <c r="Z17" s="250">
        <f t="shared" si="29"/>
        <v>0</v>
      </c>
      <c r="AA17" s="251">
        <f t="shared" si="29"/>
        <v>0</v>
      </c>
      <c r="AB17" s="252">
        <f t="shared" si="30"/>
        <v>0</v>
      </c>
      <c r="AC17" s="253">
        <f t="shared" si="31"/>
        <v>0</v>
      </c>
      <c r="AD17" s="254">
        <f t="shared" si="31"/>
        <v>0</v>
      </c>
      <c r="AE17" s="255">
        <f t="shared" si="32"/>
        <v>0</v>
      </c>
      <c r="AF17" s="248">
        <f>'[19]Budget 2020'!AF18</f>
        <v>0</v>
      </c>
      <c r="AG17" s="246"/>
      <c r="AH17" s="247">
        <f t="shared" si="33"/>
        <v>0</v>
      </c>
      <c r="AI17" s="248">
        <f>'[19]Budget 2020'!AI18</f>
        <v>0</v>
      </c>
      <c r="AJ17" s="246"/>
      <c r="AK17" s="247">
        <f t="shared" si="34"/>
        <v>0</v>
      </c>
      <c r="AL17" s="248">
        <f>'[19]Budget 2020'!AL18</f>
        <v>0</v>
      </c>
      <c r="AM17" s="246"/>
      <c r="AN17" s="249">
        <f t="shared" si="35"/>
        <v>0</v>
      </c>
      <c r="AO17" s="250">
        <f t="shared" si="13"/>
        <v>0</v>
      </c>
      <c r="AP17" s="251"/>
      <c r="AQ17" s="252">
        <f t="shared" si="36"/>
        <v>0</v>
      </c>
      <c r="AR17" s="248">
        <f>'[19]Budget 2020'!AR18</f>
        <v>0</v>
      </c>
      <c r="AS17" s="246"/>
      <c r="AT17" s="247">
        <f t="shared" si="37"/>
        <v>0</v>
      </c>
      <c r="AU17" s="248">
        <f>'[19]Budget 2020'!AU18</f>
        <v>0</v>
      </c>
      <c r="AV17" s="246"/>
      <c r="AW17" s="247">
        <f t="shared" si="38"/>
        <v>0</v>
      </c>
      <c r="AX17" s="248">
        <f>'[19]Budget 2020'!AX18</f>
        <v>0</v>
      </c>
      <c r="AY17" s="246"/>
      <c r="AZ17" s="249">
        <f t="shared" si="39"/>
        <v>0</v>
      </c>
      <c r="BA17" s="250">
        <f t="shared" si="14"/>
        <v>0</v>
      </c>
      <c r="BB17" s="251"/>
      <c r="BC17" s="252">
        <f t="shared" si="40"/>
        <v>0</v>
      </c>
      <c r="BD17" s="256">
        <f t="shared" si="15"/>
        <v>0</v>
      </c>
      <c r="BE17" s="254">
        <f t="shared" si="16"/>
        <v>0</v>
      </c>
      <c r="BF17" s="254">
        <f t="shared" si="17"/>
        <v>0</v>
      </c>
      <c r="BG17" s="253">
        <f t="shared" si="18"/>
        <v>0</v>
      </c>
      <c r="BH17" s="254">
        <f t="shared" si="19"/>
        <v>0</v>
      </c>
      <c r="BI17" s="254">
        <f t="shared" si="20"/>
        <v>0</v>
      </c>
      <c r="BJ17" s="203"/>
      <c r="BK17" s="209">
        <f>VLOOKUP($B17,Test!$A$6:$C$59,3,0)</f>
        <v>0</v>
      </c>
    </row>
    <row r="18" spans="1:63" s="204" customFormat="1" ht="28.5" customHeight="1">
      <c r="A18" s="202">
        <v>12</v>
      </c>
      <c r="B18" s="206">
        <v>51399</v>
      </c>
      <c r="C18" s="207" t="s">
        <v>49</v>
      </c>
      <c r="D18" s="217" t="s">
        <v>50</v>
      </c>
      <c r="E18" s="245">
        <f>'[19]Budget 2020'!E19</f>
        <v>126500</v>
      </c>
      <c r="F18" s="246">
        <v>79378.460000000006</v>
      </c>
      <c r="G18" s="247">
        <f t="shared" si="21"/>
        <v>47121.539999999994</v>
      </c>
      <c r="H18" s="248">
        <f>'[19]Budget 2020'!H19</f>
        <v>121000</v>
      </c>
      <c r="I18" s="246">
        <v>120133.86</v>
      </c>
      <c r="J18" s="247">
        <f t="shared" si="22"/>
        <v>866.13999999999942</v>
      </c>
      <c r="K18" s="248">
        <f>'[19]Budget 2020'!K19</f>
        <v>133300</v>
      </c>
      <c r="L18" s="246">
        <v>132959.81</v>
      </c>
      <c r="M18" s="249">
        <f t="shared" si="23"/>
        <v>340.19000000000233</v>
      </c>
      <c r="N18" s="250">
        <f t="shared" si="24"/>
        <v>380800</v>
      </c>
      <c r="O18" s="251">
        <f t="shared" si="24"/>
        <v>332472.13</v>
      </c>
      <c r="P18" s="252">
        <f t="shared" si="25"/>
        <v>48327.869999999995</v>
      </c>
      <c r="Q18" s="248">
        <f>'[19]Budget 2020'!Q19</f>
        <v>181500</v>
      </c>
      <c r="R18" s="246">
        <v>138000.32999999999</v>
      </c>
      <c r="S18" s="247">
        <f t="shared" si="26"/>
        <v>43499.670000000013</v>
      </c>
      <c r="T18" s="248">
        <f>'[19]Budget 2020'!T19</f>
        <v>121300</v>
      </c>
      <c r="U18" s="246"/>
      <c r="V18" s="247">
        <f t="shared" si="27"/>
        <v>121300</v>
      </c>
      <c r="W18" s="248">
        <f>'[19]Budget 2020'!W19</f>
        <v>134000</v>
      </c>
      <c r="X18" s="246"/>
      <c r="Y18" s="249">
        <f t="shared" si="28"/>
        <v>134000</v>
      </c>
      <c r="Z18" s="250">
        <f t="shared" si="29"/>
        <v>436800</v>
      </c>
      <c r="AA18" s="251">
        <f t="shared" si="29"/>
        <v>138000.32999999999</v>
      </c>
      <c r="AB18" s="252">
        <f t="shared" si="30"/>
        <v>298799.67000000004</v>
      </c>
      <c r="AC18" s="253">
        <f t="shared" si="31"/>
        <v>817600</v>
      </c>
      <c r="AD18" s="254">
        <f t="shared" si="31"/>
        <v>470472.45999999996</v>
      </c>
      <c r="AE18" s="255">
        <f t="shared" si="32"/>
        <v>347127.54000000004</v>
      </c>
      <c r="AF18" s="248">
        <f>'[19]Budget 2020'!AF19</f>
        <v>162000</v>
      </c>
      <c r="AG18" s="246"/>
      <c r="AH18" s="247">
        <f t="shared" si="33"/>
        <v>162000</v>
      </c>
      <c r="AI18" s="248">
        <f>'[19]Budget 2020'!AI19</f>
        <v>122000</v>
      </c>
      <c r="AJ18" s="246"/>
      <c r="AK18" s="247">
        <f t="shared" si="34"/>
        <v>122000</v>
      </c>
      <c r="AL18" s="248">
        <f>'[19]Budget 2020'!AL19</f>
        <v>184000</v>
      </c>
      <c r="AM18" s="246"/>
      <c r="AN18" s="249">
        <f t="shared" si="35"/>
        <v>184000</v>
      </c>
      <c r="AO18" s="250">
        <f t="shared" si="13"/>
        <v>468000</v>
      </c>
      <c r="AP18" s="251"/>
      <c r="AQ18" s="252">
        <f t="shared" si="36"/>
        <v>468000</v>
      </c>
      <c r="AR18" s="248">
        <f>'[19]Budget 2020'!AR19</f>
        <v>122000</v>
      </c>
      <c r="AS18" s="246"/>
      <c r="AT18" s="247">
        <f t="shared" si="37"/>
        <v>122000</v>
      </c>
      <c r="AU18" s="248">
        <f>'[19]Budget 2020'!AU19</f>
        <v>141800</v>
      </c>
      <c r="AV18" s="246"/>
      <c r="AW18" s="247">
        <f t="shared" si="38"/>
        <v>141800</v>
      </c>
      <c r="AX18" s="248">
        <f>'[19]Budget 2020'!AX19</f>
        <v>165500</v>
      </c>
      <c r="AY18" s="246"/>
      <c r="AZ18" s="249">
        <f t="shared" si="39"/>
        <v>165500</v>
      </c>
      <c r="BA18" s="250">
        <f t="shared" si="14"/>
        <v>429300</v>
      </c>
      <c r="BB18" s="251"/>
      <c r="BC18" s="252">
        <f t="shared" si="40"/>
        <v>429300</v>
      </c>
      <c r="BD18" s="256">
        <f t="shared" si="15"/>
        <v>897300</v>
      </c>
      <c r="BE18" s="254">
        <f t="shared" si="16"/>
        <v>0</v>
      </c>
      <c r="BF18" s="254">
        <f t="shared" si="17"/>
        <v>897300</v>
      </c>
      <c r="BG18" s="253">
        <f t="shared" si="18"/>
        <v>1714900</v>
      </c>
      <c r="BH18" s="254">
        <f t="shared" si="19"/>
        <v>470472.45999999996</v>
      </c>
      <c r="BI18" s="254">
        <f t="shared" si="20"/>
        <v>1244427.54</v>
      </c>
      <c r="BJ18" s="203"/>
      <c r="BK18" s="209">
        <f>VLOOKUP($B18,Test!$A$6:$C$59,3,0)</f>
        <v>153220.29</v>
      </c>
    </row>
    <row r="19" spans="1:63" s="204" customFormat="1" ht="28.5" customHeight="1">
      <c r="A19" s="202">
        <v>13</v>
      </c>
      <c r="B19" s="206">
        <v>51401</v>
      </c>
      <c r="C19" s="207" t="s">
        <v>51</v>
      </c>
      <c r="D19" s="217" t="s">
        <v>52</v>
      </c>
      <c r="E19" s="245">
        <f>'[19]Budget 2020'!E20</f>
        <v>3500</v>
      </c>
      <c r="F19" s="246">
        <v>2411.34</v>
      </c>
      <c r="G19" s="247">
        <f t="shared" si="21"/>
        <v>1088.6599999999999</v>
      </c>
      <c r="H19" s="248">
        <f>'[19]Budget 2020'!H20</f>
        <v>3500</v>
      </c>
      <c r="I19" s="246">
        <v>2411.34</v>
      </c>
      <c r="J19" s="247">
        <f t="shared" si="22"/>
        <v>1088.6599999999999</v>
      </c>
      <c r="K19" s="248">
        <f>'[19]Budget 2020'!K20</f>
        <v>3500</v>
      </c>
      <c r="L19" s="246">
        <v>2411.34</v>
      </c>
      <c r="M19" s="249">
        <f t="shared" si="23"/>
        <v>1088.6599999999999</v>
      </c>
      <c r="N19" s="250">
        <f t="shared" si="24"/>
        <v>10500</v>
      </c>
      <c r="O19" s="251">
        <f t="shared" si="24"/>
        <v>7234.02</v>
      </c>
      <c r="P19" s="252">
        <f t="shared" si="25"/>
        <v>3265.9799999999996</v>
      </c>
      <c r="Q19" s="248">
        <f>'[19]Budget 2020'!Q20</f>
        <v>3500</v>
      </c>
      <c r="R19" s="246">
        <v>2411.34</v>
      </c>
      <c r="S19" s="247">
        <f t="shared" si="26"/>
        <v>1088.6599999999999</v>
      </c>
      <c r="T19" s="248">
        <f>'[19]Budget 2020'!T20</f>
        <v>3500</v>
      </c>
      <c r="U19" s="246"/>
      <c r="V19" s="247">
        <f t="shared" si="27"/>
        <v>3500</v>
      </c>
      <c r="W19" s="248">
        <f>'[19]Budget 2020'!W20</f>
        <v>3500</v>
      </c>
      <c r="X19" s="246"/>
      <c r="Y19" s="249">
        <f t="shared" si="28"/>
        <v>3500</v>
      </c>
      <c r="Z19" s="250">
        <f t="shared" si="29"/>
        <v>10500</v>
      </c>
      <c r="AA19" s="251">
        <f t="shared" si="29"/>
        <v>2411.34</v>
      </c>
      <c r="AB19" s="252">
        <f t="shared" si="30"/>
        <v>8088.66</v>
      </c>
      <c r="AC19" s="253">
        <f t="shared" si="31"/>
        <v>21000</v>
      </c>
      <c r="AD19" s="254">
        <f t="shared" si="31"/>
        <v>9645.36</v>
      </c>
      <c r="AE19" s="255">
        <f t="shared" si="32"/>
        <v>11354.64</v>
      </c>
      <c r="AF19" s="248">
        <f>'[19]Budget 2020'!AF20</f>
        <v>3500</v>
      </c>
      <c r="AG19" s="246"/>
      <c r="AH19" s="247">
        <f t="shared" si="33"/>
        <v>3500</v>
      </c>
      <c r="AI19" s="248">
        <f>'[19]Budget 2020'!AI20</f>
        <v>3500</v>
      </c>
      <c r="AJ19" s="246"/>
      <c r="AK19" s="247">
        <f t="shared" si="34"/>
        <v>3500</v>
      </c>
      <c r="AL19" s="248">
        <f>'[19]Budget 2020'!AL20</f>
        <v>3500</v>
      </c>
      <c r="AM19" s="246"/>
      <c r="AN19" s="249">
        <f t="shared" si="35"/>
        <v>3500</v>
      </c>
      <c r="AO19" s="250">
        <f t="shared" si="13"/>
        <v>10500</v>
      </c>
      <c r="AP19" s="251"/>
      <c r="AQ19" s="252">
        <f t="shared" si="36"/>
        <v>10500</v>
      </c>
      <c r="AR19" s="248">
        <f>'[19]Budget 2020'!AR20</f>
        <v>3500</v>
      </c>
      <c r="AS19" s="246"/>
      <c r="AT19" s="247">
        <f t="shared" si="37"/>
        <v>3500</v>
      </c>
      <c r="AU19" s="248">
        <f>'[19]Budget 2020'!AU20</f>
        <v>3500</v>
      </c>
      <c r="AV19" s="246"/>
      <c r="AW19" s="247">
        <f t="shared" si="38"/>
        <v>3500</v>
      </c>
      <c r="AX19" s="248">
        <f>'[19]Budget 2020'!AX20</f>
        <v>3500</v>
      </c>
      <c r="AY19" s="246"/>
      <c r="AZ19" s="249">
        <f t="shared" si="39"/>
        <v>3500</v>
      </c>
      <c r="BA19" s="250">
        <f t="shared" si="14"/>
        <v>10500</v>
      </c>
      <c r="BB19" s="251"/>
      <c r="BC19" s="252">
        <f t="shared" si="40"/>
        <v>10500</v>
      </c>
      <c r="BD19" s="256">
        <f t="shared" si="15"/>
        <v>21000</v>
      </c>
      <c r="BE19" s="254">
        <f t="shared" si="16"/>
        <v>0</v>
      </c>
      <c r="BF19" s="254">
        <f t="shared" si="17"/>
        <v>21000</v>
      </c>
      <c r="BG19" s="253">
        <f t="shared" si="18"/>
        <v>42000</v>
      </c>
      <c r="BH19" s="254">
        <f t="shared" si="19"/>
        <v>9645.36</v>
      </c>
      <c r="BI19" s="254">
        <f t="shared" si="20"/>
        <v>32354.639999999999</v>
      </c>
      <c r="BJ19" s="203"/>
      <c r="BK19" s="209">
        <f>VLOOKUP($B19,Test!$A$6:$C$59,3,0)</f>
        <v>2942.39</v>
      </c>
    </row>
    <row r="20" spans="1:63" s="204" customFormat="1" ht="28.5" customHeight="1">
      <c r="A20" s="202">
        <v>14</v>
      </c>
      <c r="B20" s="206">
        <v>51402</v>
      </c>
      <c r="C20" s="207" t="s">
        <v>53</v>
      </c>
      <c r="D20" s="217" t="s">
        <v>54</v>
      </c>
      <c r="E20" s="245">
        <f>'[19]Budget 2020'!E21</f>
        <v>33000</v>
      </c>
      <c r="F20" s="246">
        <v>23965.52</v>
      </c>
      <c r="G20" s="247">
        <f t="shared" si="21"/>
        <v>9034.48</v>
      </c>
      <c r="H20" s="248">
        <f>'[19]Budget 2020'!H21</f>
        <v>33000</v>
      </c>
      <c r="I20" s="246">
        <v>27551.94</v>
      </c>
      <c r="J20" s="247">
        <f t="shared" si="22"/>
        <v>5448.0600000000013</v>
      </c>
      <c r="K20" s="248">
        <f>'[19]Budget 2020'!K21</f>
        <v>33000</v>
      </c>
      <c r="L20" s="246">
        <v>18059</v>
      </c>
      <c r="M20" s="249">
        <f t="shared" si="23"/>
        <v>14941</v>
      </c>
      <c r="N20" s="250">
        <f t="shared" si="24"/>
        <v>99000</v>
      </c>
      <c r="O20" s="251">
        <f t="shared" si="24"/>
        <v>69576.459999999992</v>
      </c>
      <c r="P20" s="252">
        <f t="shared" si="25"/>
        <v>29423.540000000008</v>
      </c>
      <c r="Q20" s="248">
        <f>'[19]Budget 2020'!Q21</f>
        <v>33000</v>
      </c>
      <c r="R20" s="246">
        <v>10728.62</v>
      </c>
      <c r="S20" s="247">
        <f t="shared" si="26"/>
        <v>22271.379999999997</v>
      </c>
      <c r="T20" s="248">
        <f>'[19]Budget 2020'!T21</f>
        <v>33000</v>
      </c>
      <c r="U20" s="246"/>
      <c r="V20" s="247">
        <f t="shared" si="27"/>
        <v>33000</v>
      </c>
      <c r="W20" s="248">
        <f>'[19]Budget 2020'!W21</f>
        <v>33000</v>
      </c>
      <c r="X20" s="246"/>
      <c r="Y20" s="249">
        <f t="shared" si="28"/>
        <v>33000</v>
      </c>
      <c r="Z20" s="250">
        <f t="shared" si="29"/>
        <v>99000</v>
      </c>
      <c r="AA20" s="251">
        <f t="shared" si="29"/>
        <v>10728.62</v>
      </c>
      <c r="AB20" s="252">
        <f t="shared" si="30"/>
        <v>88271.38</v>
      </c>
      <c r="AC20" s="253">
        <f t="shared" si="31"/>
        <v>198000</v>
      </c>
      <c r="AD20" s="254">
        <f t="shared" si="31"/>
        <v>80305.079999999987</v>
      </c>
      <c r="AE20" s="255">
        <f t="shared" si="32"/>
        <v>117694.92000000001</v>
      </c>
      <c r="AF20" s="248">
        <f>'[19]Budget 2020'!AF21</f>
        <v>33000</v>
      </c>
      <c r="AG20" s="246"/>
      <c r="AH20" s="247">
        <f t="shared" si="33"/>
        <v>33000</v>
      </c>
      <c r="AI20" s="248">
        <f>'[19]Budget 2020'!AI21</f>
        <v>33000</v>
      </c>
      <c r="AJ20" s="246"/>
      <c r="AK20" s="247">
        <f t="shared" si="34"/>
        <v>33000</v>
      </c>
      <c r="AL20" s="248">
        <f>'[19]Budget 2020'!AL21</f>
        <v>33000</v>
      </c>
      <c r="AM20" s="246"/>
      <c r="AN20" s="249">
        <f t="shared" si="35"/>
        <v>33000</v>
      </c>
      <c r="AO20" s="250">
        <f t="shared" si="13"/>
        <v>99000</v>
      </c>
      <c r="AP20" s="251"/>
      <c r="AQ20" s="252">
        <f t="shared" si="36"/>
        <v>99000</v>
      </c>
      <c r="AR20" s="248">
        <f>'[19]Budget 2020'!AR21</f>
        <v>33000</v>
      </c>
      <c r="AS20" s="246"/>
      <c r="AT20" s="247">
        <f t="shared" si="37"/>
        <v>33000</v>
      </c>
      <c r="AU20" s="248">
        <f>'[19]Budget 2020'!AU21</f>
        <v>33000</v>
      </c>
      <c r="AV20" s="246"/>
      <c r="AW20" s="247">
        <f t="shared" si="38"/>
        <v>33000</v>
      </c>
      <c r="AX20" s="248">
        <f>'[19]Budget 2020'!AX21</f>
        <v>33000</v>
      </c>
      <c r="AY20" s="246"/>
      <c r="AZ20" s="249">
        <f t="shared" si="39"/>
        <v>33000</v>
      </c>
      <c r="BA20" s="250">
        <f t="shared" si="14"/>
        <v>99000</v>
      </c>
      <c r="BB20" s="251"/>
      <c r="BC20" s="252">
        <f t="shared" si="40"/>
        <v>99000</v>
      </c>
      <c r="BD20" s="256">
        <f t="shared" si="15"/>
        <v>198000</v>
      </c>
      <c r="BE20" s="254">
        <f t="shared" si="16"/>
        <v>0</v>
      </c>
      <c r="BF20" s="254">
        <f t="shared" si="17"/>
        <v>198000</v>
      </c>
      <c r="BG20" s="253">
        <f t="shared" si="18"/>
        <v>396000</v>
      </c>
      <c r="BH20" s="254">
        <f t="shared" si="19"/>
        <v>80305.079999999987</v>
      </c>
      <c r="BI20" s="254">
        <f t="shared" si="20"/>
        <v>315694.92000000004</v>
      </c>
      <c r="BJ20" s="203"/>
      <c r="BK20" s="209">
        <f>VLOOKUP($B20,Test!$A$6:$C$59,3,0)</f>
        <v>30518.67</v>
      </c>
    </row>
    <row r="21" spans="1:63" s="204" customFormat="1" ht="28.5" customHeight="1">
      <c r="A21" s="202">
        <v>15</v>
      </c>
      <c r="B21" s="206">
        <v>51403</v>
      </c>
      <c r="C21" s="207" t="s">
        <v>55</v>
      </c>
      <c r="D21" s="217" t="s">
        <v>56</v>
      </c>
      <c r="E21" s="245">
        <f>'[19]Budget 2020'!E22</f>
        <v>5000</v>
      </c>
      <c r="F21" s="246"/>
      <c r="G21" s="247">
        <f t="shared" si="21"/>
        <v>5000</v>
      </c>
      <c r="H21" s="248">
        <f>'[19]Budget 2020'!H22</f>
        <v>6000</v>
      </c>
      <c r="I21" s="246">
        <v>11504.25</v>
      </c>
      <c r="J21" s="247">
        <f t="shared" si="22"/>
        <v>-5504.25</v>
      </c>
      <c r="K21" s="248">
        <f>'[19]Budget 2020'!K22</f>
        <v>5000</v>
      </c>
      <c r="L21" s="246"/>
      <c r="M21" s="249">
        <f t="shared" si="23"/>
        <v>5000</v>
      </c>
      <c r="N21" s="250">
        <f t="shared" si="24"/>
        <v>16000</v>
      </c>
      <c r="O21" s="251">
        <f t="shared" si="24"/>
        <v>11504.25</v>
      </c>
      <c r="P21" s="252">
        <f t="shared" si="25"/>
        <v>4495.75</v>
      </c>
      <c r="Q21" s="248">
        <f>'[19]Budget 2020'!Q22</f>
        <v>5000</v>
      </c>
      <c r="R21" s="246"/>
      <c r="S21" s="247">
        <f t="shared" si="26"/>
        <v>5000</v>
      </c>
      <c r="T21" s="248">
        <f>'[19]Budget 2020'!T22</f>
        <v>3000</v>
      </c>
      <c r="U21" s="246"/>
      <c r="V21" s="247">
        <f t="shared" si="27"/>
        <v>3000</v>
      </c>
      <c r="W21" s="248">
        <f>'[19]Budget 2020'!W22</f>
        <v>2000</v>
      </c>
      <c r="X21" s="246"/>
      <c r="Y21" s="249">
        <f t="shared" si="28"/>
        <v>2000</v>
      </c>
      <c r="Z21" s="250">
        <f t="shared" si="29"/>
        <v>10000</v>
      </c>
      <c r="AA21" s="251">
        <f t="shared" si="29"/>
        <v>0</v>
      </c>
      <c r="AB21" s="252">
        <f t="shared" si="30"/>
        <v>10000</v>
      </c>
      <c r="AC21" s="253">
        <f t="shared" si="31"/>
        <v>26000</v>
      </c>
      <c r="AD21" s="254">
        <f t="shared" si="31"/>
        <v>11504.25</v>
      </c>
      <c r="AE21" s="255">
        <f t="shared" si="32"/>
        <v>14495.75</v>
      </c>
      <c r="AF21" s="248">
        <f>'[19]Budget 2020'!AF22</f>
        <v>2000</v>
      </c>
      <c r="AG21" s="246"/>
      <c r="AH21" s="247">
        <f t="shared" si="33"/>
        <v>2000</v>
      </c>
      <c r="AI21" s="248">
        <f>'[19]Budget 2020'!AI22</f>
        <v>2000</v>
      </c>
      <c r="AJ21" s="246"/>
      <c r="AK21" s="247">
        <f t="shared" si="34"/>
        <v>2000</v>
      </c>
      <c r="AL21" s="248">
        <f>'[19]Budget 2020'!AL22</f>
        <v>3000</v>
      </c>
      <c r="AM21" s="246"/>
      <c r="AN21" s="249">
        <f t="shared" si="35"/>
        <v>3000</v>
      </c>
      <c r="AO21" s="250">
        <f t="shared" si="13"/>
        <v>7000</v>
      </c>
      <c r="AP21" s="251"/>
      <c r="AQ21" s="252">
        <f t="shared" si="36"/>
        <v>7000</v>
      </c>
      <c r="AR21" s="248">
        <f>'[19]Budget 2020'!AR22</f>
        <v>3000</v>
      </c>
      <c r="AS21" s="246"/>
      <c r="AT21" s="247">
        <f t="shared" si="37"/>
        <v>3000</v>
      </c>
      <c r="AU21" s="248">
        <f>'[19]Budget 2020'!AU22</f>
        <v>2000</v>
      </c>
      <c r="AV21" s="246"/>
      <c r="AW21" s="247">
        <f t="shared" si="38"/>
        <v>2000</v>
      </c>
      <c r="AX21" s="248">
        <f>'[19]Budget 2020'!AX22</f>
        <v>2000</v>
      </c>
      <c r="AY21" s="246"/>
      <c r="AZ21" s="249">
        <f t="shared" si="39"/>
        <v>2000</v>
      </c>
      <c r="BA21" s="250">
        <f t="shared" si="14"/>
        <v>7000</v>
      </c>
      <c r="BB21" s="251"/>
      <c r="BC21" s="252">
        <f t="shared" si="40"/>
        <v>7000</v>
      </c>
      <c r="BD21" s="256">
        <f t="shared" si="15"/>
        <v>14000</v>
      </c>
      <c r="BE21" s="254">
        <f t="shared" si="16"/>
        <v>0</v>
      </c>
      <c r="BF21" s="254">
        <f t="shared" si="17"/>
        <v>14000</v>
      </c>
      <c r="BG21" s="253">
        <f t="shared" si="18"/>
        <v>40000</v>
      </c>
      <c r="BH21" s="254">
        <f t="shared" si="19"/>
        <v>11504.25</v>
      </c>
      <c r="BI21" s="254">
        <f t="shared" si="20"/>
        <v>28495.75</v>
      </c>
      <c r="BJ21" s="203"/>
      <c r="BK21" s="209">
        <f>VLOOKUP($B21,Test!$A$6:$C$59,3,0)</f>
        <v>0</v>
      </c>
    </row>
    <row r="22" spans="1:63" s="204" customFormat="1" ht="28.5" customHeight="1">
      <c r="A22" s="202">
        <v>16</v>
      </c>
      <c r="B22" s="206">
        <v>51404</v>
      </c>
      <c r="C22" s="207" t="s">
        <v>57</v>
      </c>
      <c r="D22" s="217" t="s">
        <v>58</v>
      </c>
      <c r="E22" s="245">
        <f>'[19]Budget 2020'!E23</f>
        <v>0</v>
      </c>
      <c r="F22" s="246"/>
      <c r="G22" s="247">
        <f t="shared" si="21"/>
        <v>0</v>
      </c>
      <c r="H22" s="248">
        <f>'[19]Budget 2020'!H23</f>
        <v>0</v>
      </c>
      <c r="I22" s="246"/>
      <c r="J22" s="247">
        <f t="shared" si="22"/>
        <v>0</v>
      </c>
      <c r="K22" s="248">
        <f>'[19]Budget 2020'!K23</f>
        <v>0</v>
      </c>
      <c r="L22" s="246"/>
      <c r="M22" s="249">
        <f t="shared" si="23"/>
        <v>0</v>
      </c>
      <c r="N22" s="250">
        <f t="shared" si="24"/>
        <v>0</v>
      </c>
      <c r="O22" s="251">
        <f t="shared" si="24"/>
        <v>0</v>
      </c>
      <c r="P22" s="252">
        <f t="shared" si="25"/>
        <v>0</v>
      </c>
      <c r="Q22" s="248">
        <f>'[19]Budget 2020'!Q23</f>
        <v>0</v>
      </c>
      <c r="R22" s="246"/>
      <c r="S22" s="247">
        <f t="shared" si="26"/>
        <v>0</v>
      </c>
      <c r="T22" s="248">
        <f>'[19]Budget 2020'!T23</f>
        <v>3800</v>
      </c>
      <c r="U22" s="246"/>
      <c r="V22" s="247">
        <f t="shared" si="27"/>
        <v>3800</v>
      </c>
      <c r="W22" s="248">
        <f>'[19]Budget 2020'!W23</f>
        <v>0</v>
      </c>
      <c r="X22" s="246"/>
      <c r="Y22" s="249">
        <f t="shared" si="28"/>
        <v>0</v>
      </c>
      <c r="Z22" s="250">
        <f t="shared" si="29"/>
        <v>3800</v>
      </c>
      <c r="AA22" s="251">
        <f t="shared" si="29"/>
        <v>0</v>
      </c>
      <c r="AB22" s="252">
        <f t="shared" si="30"/>
        <v>3800</v>
      </c>
      <c r="AC22" s="253">
        <f t="shared" si="31"/>
        <v>3800</v>
      </c>
      <c r="AD22" s="254">
        <f t="shared" si="31"/>
        <v>0</v>
      </c>
      <c r="AE22" s="255">
        <f t="shared" si="32"/>
        <v>3800</v>
      </c>
      <c r="AF22" s="248">
        <f>'[19]Budget 2020'!AF23</f>
        <v>0</v>
      </c>
      <c r="AG22" s="246"/>
      <c r="AH22" s="247">
        <f t="shared" si="33"/>
        <v>0</v>
      </c>
      <c r="AI22" s="248">
        <f>'[19]Budget 2020'!AI23</f>
        <v>0</v>
      </c>
      <c r="AJ22" s="246"/>
      <c r="AK22" s="247">
        <f t="shared" si="34"/>
        <v>0</v>
      </c>
      <c r="AL22" s="248">
        <f>'[19]Budget 2020'!AL23</f>
        <v>0</v>
      </c>
      <c r="AM22" s="246"/>
      <c r="AN22" s="249">
        <f t="shared" si="35"/>
        <v>0</v>
      </c>
      <c r="AO22" s="250">
        <f t="shared" si="13"/>
        <v>0</v>
      </c>
      <c r="AP22" s="251"/>
      <c r="AQ22" s="252">
        <f t="shared" si="36"/>
        <v>0</v>
      </c>
      <c r="AR22" s="248">
        <f>'[19]Budget 2020'!AR23</f>
        <v>0</v>
      </c>
      <c r="AS22" s="246"/>
      <c r="AT22" s="247">
        <f t="shared" si="37"/>
        <v>0</v>
      </c>
      <c r="AU22" s="248">
        <f>'[19]Budget 2020'!AU23</f>
        <v>0</v>
      </c>
      <c r="AV22" s="246"/>
      <c r="AW22" s="247">
        <f t="shared" si="38"/>
        <v>0</v>
      </c>
      <c r="AX22" s="248">
        <f>'[19]Budget 2020'!AX23</f>
        <v>0</v>
      </c>
      <c r="AY22" s="246"/>
      <c r="AZ22" s="249">
        <f t="shared" si="39"/>
        <v>0</v>
      </c>
      <c r="BA22" s="250">
        <f t="shared" si="14"/>
        <v>0</v>
      </c>
      <c r="BB22" s="251"/>
      <c r="BC22" s="252">
        <f t="shared" si="40"/>
        <v>0</v>
      </c>
      <c r="BD22" s="256">
        <f t="shared" si="15"/>
        <v>0</v>
      </c>
      <c r="BE22" s="254">
        <f t="shared" si="16"/>
        <v>0</v>
      </c>
      <c r="BF22" s="254">
        <f t="shared" si="17"/>
        <v>0</v>
      </c>
      <c r="BG22" s="253">
        <f t="shared" si="18"/>
        <v>3800</v>
      </c>
      <c r="BH22" s="254">
        <f t="shared" si="19"/>
        <v>0</v>
      </c>
      <c r="BI22" s="254">
        <f t="shared" si="20"/>
        <v>3800</v>
      </c>
      <c r="BJ22" s="203"/>
      <c r="BK22" s="209">
        <f>VLOOKUP($B22,Test!$A$6:$C$59,3,0)</f>
        <v>0</v>
      </c>
    </row>
    <row r="23" spans="1:63" s="204" customFormat="1" ht="28.5" customHeight="1">
      <c r="A23" s="202">
        <v>17</v>
      </c>
      <c r="B23" s="206">
        <v>51405</v>
      </c>
      <c r="C23" s="207" t="s">
        <v>59</v>
      </c>
      <c r="D23" s="217" t="s">
        <v>60</v>
      </c>
      <c r="E23" s="245">
        <f>'[19]Budget 2020'!E24</f>
        <v>51000</v>
      </c>
      <c r="F23" s="246">
        <v>62822</v>
      </c>
      <c r="G23" s="247">
        <f t="shared" si="21"/>
        <v>-11822</v>
      </c>
      <c r="H23" s="248">
        <f>'[19]Budget 2020'!H24</f>
        <v>51000</v>
      </c>
      <c r="I23" s="246">
        <v>46000</v>
      </c>
      <c r="J23" s="247">
        <f t="shared" si="22"/>
        <v>5000</v>
      </c>
      <c r="K23" s="248">
        <f>'[19]Budget 2020'!K24</f>
        <v>51000</v>
      </c>
      <c r="L23" s="246">
        <v>49671.66</v>
      </c>
      <c r="M23" s="249">
        <f t="shared" si="23"/>
        <v>1328.3399999999965</v>
      </c>
      <c r="N23" s="250">
        <f t="shared" si="24"/>
        <v>153000</v>
      </c>
      <c r="O23" s="251">
        <f t="shared" si="24"/>
        <v>158493.66</v>
      </c>
      <c r="P23" s="252">
        <f t="shared" si="25"/>
        <v>-5493.6600000000035</v>
      </c>
      <c r="Q23" s="248">
        <f>'[19]Budget 2020'!Q24</f>
        <v>51000</v>
      </c>
      <c r="R23" s="246">
        <v>46000</v>
      </c>
      <c r="S23" s="247">
        <f t="shared" si="26"/>
        <v>5000</v>
      </c>
      <c r="T23" s="248">
        <f>'[19]Budget 2020'!T24</f>
        <v>51000</v>
      </c>
      <c r="U23" s="246"/>
      <c r="V23" s="247">
        <f t="shared" si="27"/>
        <v>51000</v>
      </c>
      <c r="W23" s="248">
        <f>'[19]Budget 2020'!W24</f>
        <v>51000</v>
      </c>
      <c r="X23" s="246"/>
      <c r="Y23" s="249">
        <f t="shared" si="28"/>
        <v>51000</v>
      </c>
      <c r="Z23" s="250">
        <f t="shared" si="29"/>
        <v>153000</v>
      </c>
      <c r="AA23" s="251">
        <f t="shared" si="29"/>
        <v>46000</v>
      </c>
      <c r="AB23" s="252">
        <f t="shared" si="30"/>
        <v>107000</v>
      </c>
      <c r="AC23" s="253">
        <f t="shared" si="31"/>
        <v>306000</v>
      </c>
      <c r="AD23" s="254">
        <f t="shared" si="31"/>
        <v>204493.66</v>
      </c>
      <c r="AE23" s="255">
        <f t="shared" si="32"/>
        <v>101506.34</v>
      </c>
      <c r="AF23" s="248">
        <f>'[19]Budget 2020'!AF24</f>
        <v>51000</v>
      </c>
      <c r="AG23" s="246"/>
      <c r="AH23" s="247">
        <f t="shared" si="33"/>
        <v>51000</v>
      </c>
      <c r="AI23" s="248">
        <f>'[19]Budget 2020'!AI24</f>
        <v>51000</v>
      </c>
      <c r="AJ23" s="246"/>
      <c r="AK23" s="247">
        <f t="shared" si="34"/>
        <v>51000</v>
      </c>
      <c r="AL23" s="248">
        <f>'[19]Budget 2020'!AL24</f>
        <v>51000</v>
      </c>
      <c r="AM23" s="246"/>
      <c r="AN23" s="249">
        <f t="shared" si="35"/>
        <v>51000</v>
      </c>
      <c r="AO23" s="250">
        <f t="shared" si="13"/>
        <v>153000</v>
      </c>
      <c r="AP23" s="251"/>
      <c r="AQ23" s="252">
        <f t="shared" si="36"/>
        <v>153000</v>
      </c>
      <c r="AR23" s="248">
        <f>'[19]Budget 2020'!AR24</f>
        <v>51000</v>
      </c>
      <c r="AS23" s="246"/>
      <c r="AT23" s="247">
        <f t="shared" si="37"/>
        <v>51000</v>
      </c>
      <c r="AU23" s="248">
        <f>'[19]Budget 2020'!AU24</f>
        <v>51000</v>
      </c>
      <c r="AV23" s="246"/>
      <c r="AW23" s="247">
        <f t="shared" si="38"/>
        <v>51000</v>
      </c>
      <c r="AX23" s="248">
        <f>'[19]Budget 2020'!AX24</f>
        <v>51000</v>
      </c>
      <c r="AY23" s="246"/>
      <c r="AZ23" s="249">
        <f t="shared" si="39"/>
        <v>51000</v>
      </c>
      <c r="BA23" s="250">
        <f t="shared" si="14"/>
        <v>153000</v>
      </c>
      <c r="BB23" s="251"/>
      <c r="BC23" s="252">
        <f t="shared" si="40"/>
        <v>153000</v>
      </c>
      <c r="BD23" s="256">
        <f t="shared" si="15"/>
        <v>306000</v>
      </c>
      <c r="BE23" s="254">
        <f t="shared" si="16"/>
        <v>0</v>
      </c>
      <c r="BF23" s="254">
        <f t="shared" si="17"/>
        <v>306000</v>
      </c>
      <c r="BG23" s="253">
        <f t="shared" si="18"/>
        <v>612000</v>
      </c>
      <c r="BH23" s="254">
        <f t="shared" si="19"/>
        <v>204493.66</v>
      </c>
      <c r="BI23" s="254">
        <f t="shared" si="20"/>
        <v>407506.33999999997</v>
      </c>
      <c r="BJ23" s="203"/>
      <c r="BK23" s="209">
        <f>VLOOKUP($B23,Test!$A$6:$C$59,3,0)</f>
        <v>49589</v>
      </c>
    </row>
    <row r="24" spans="1:63" s="204" customFormat="1" ht="28.5" customHeight="1">
      <c r="A24" s="202">
        <v>18</v>
      </c>
      <c r="B24" s="206">
        <v>51406</v>
      </c>
      <c r="C24" s="207" t="s">
        <v>61</v>
      </c>
      <c r="D24" s="217" t="s">
        <v>62</v>
      </c>
      <c r="E24" s="245">
        <f>'[19]Budget 2020'!E25</f>
        <v>0</v>
      </c>
      <c r="F24" s="246"/>
      <c r="G24" s="247">
        <f t="shared" si="21"/>
        <v>0</v>
      </c>
      <c r="H24" s="248">
        <f>'[19]Budget 2020'!H25</f>
        <v>0</v>
      </c>
      <c r="I24" s="246"/>
      <c r="J24" s="247">
        <f t="shared" si="22"/>
        <v>0</v>
      </c>
      <c r="K24" s="248">
        <f>'[19]Budget 2020'!K25</f>
        <v>0</v>
      </c>
      <c r="L24" s="246"/>
      <c r="M24" s="249">
        <f t="shared" si="23"/>
        <v>0</v>
      </c>
      <c r="N24" s="250">
        <f t="shared" si="24"/>
        <v>0</v>
      </c>
      <c r="O24" s="251">
        <f t="shared" si="24"/>
        <v>0</v>
      </c>
      <c r="P24" s="252">
        <f t="shared" si="25"/>
        <v>0</v>
      </c>
      <c r="Q24" s="248">
        <f>'[19]Budget 2020'!Q25</f>
        <v>0</v>
      </c>
      <c r="R24" s="246"/>
      <c r="S24" s="247">
        <f t="shared" si="26"/>
        <v>0</v>
      </c>
      <c r="T24" s="248">
        <f>'[19]Budget 2020'!T25</f>
        <v>0</v>
      </c>
      <c r="U24" s="246"/>
      <c r="V24" s="247">
        <f t="shared" si="27"/>
        <v>0</v>
      </c>
      <c r="W24" s="248">
        <f>'[19]Budget 2020'!W25</f>
        <v>0</v>
      </c>
      <c r="X24" s="246"/>
      <c r="Y24" s="249">
        <f t="shared" si="28"/>
        <v>0</v>
      </c>
      <c r="Z24" s="250">
        <f t="shared" si="29"/>
        <v>0</v>
      </c>
      <c r="AA24" s="251">
        <f t="shared" si="29"/>
        <v>0</v>
      </c>
      <c r="AB24" s="252">
        <f t="shared" si="30"/>
        <v>0</v>
      </c>
      <c r="AC24" s="253">
        <f t="shared" si="31"/>
        <v>0</v>
      </c>
      <c r="AD24" s="254">
        <f t="shared" si="31"/>
        <v>0</v>
      </c>
      <c r="AE24" s="255">
        <f t="shared" si="32"/>
        <v>0</v>
      </c>
      <c r="AF24" s="248">
        <f>'[19]Budget 2020'!AF25</f>
        <v>0</v>
      </c>
      <c r="AG24" s="246"/>
      <c r="AH24" s="247">
        <f t="shared" si="33"/>
        <v>0</v>
      </c>
      <c r="AI24" s="248">
        <f>'[19]Budget 2020'!AI25</f>
        <v>0</v>
      </c>
      <c r="AJ24" s="246"/>
      <c r="AK24" s="247">
        <f t="shared" si="34"/>
        <v>0</v>
      </c>
      <c r="AL24" s="248">
        <f>'[19]Budget 2020'!AL25</f>
        <v>0</v>
      </c>
      <c r="AM24" s="246"/>
      <c r="AN24" s="249">
        <f t="shared" si="35"/>
        <v>0</v>
      </c>
      <c r="AO24" s="250">
        <f t="shared" si="13"/>
        <v>0</v>
      </c>
      <c r="AP24" s="251"/>
      <c r="AQ24" s="252">
        <f t="shared" si="36"/>
        <v>0</v>
      </c>
      <c r="AR24" s="248">
        <f>'[19]Budget 2020'!AR25</f>
        <v>0</v>
      </c>
      <c r="AS24" s="246"/>
      <c r="AT24" s="247">
        <f t="shared" si="37"/>
        <v>0</v>
      </c>
      <c r="AU24" s="248">
        <f>'[19]Budget 2020'!AU25</f>
        <v>0</v>
      </c>
      <c r="AV24" s="246"/>
      <c r="AW24" s="247">
        <f t="shared" si="38"/>
        <v>0</v>
      </c>
      <c r="AX24" s="248">
        <f>'[19]Budget 2020'!AX25</f>
        <v>0</v>
      </c>
      <c r="AY24" s="246"/>
      <c r="AZ24" s="249">
        <f t="shared" si="39"/>
        <v>0</v>
      </c>
      <c r="BA24" s="250">
        <f t="shared" si="14"/>
        <v>0</v>
      </c>
      <c r="BB24" s="251"/>
      <c r="BC24" s="252">
        <f t="shared" si="40"/>
        <v>0</v>
      </c>
      <c r="BD24" s="256">
        <f t="shared" si="15"/>
        <v>0</v>
      </c>
      <c r="BE24" s="254">
        <f t="shared" si="16"/>
        <v>0</v>
      </c>
      <c r="BF24" s="254">
        <f t="shared" si="17"/>
        <v>0</v>
      </c>
      <c r="BG24" s="253">
        <f t="shared" si="18"/>
        <v>0</v>
      </c>
      <c r="BH24" s="254">
        <f t="shared" si="19"/>
        <v>0</v>
      </c>
      <c r="BI24" s="254">
        <f t="shared" si="20"/>
        <v>0</v>
      </c>
      <c r="BJ24" s="203"/>
      <c r="BK24" s="209">
        <f>VLOOKUP($B24,Test!$A$6:$C$59,3,0)</f>
        <v>0</v>
      </c>
    </row>
    <row r="25" spans="1:63" s="204" customFormat="1" ht="28.5" customHeight="1">
      <c r="A25" s="202">
        <v>19</v>
      </c>
      <c r="B25" s="206">
        <v>51407</v>
      </c>
      <c r="C25" s="207" t="s">
        <v>63</v>
      </c>
      <c r="D25" s="217" t="s">
        <v>64</v>
      </c>
      <c r="E25" s="245">
        <f>'[19]Budget 2020'!E26</f>
        <v>0</v>
      </c>
      <c r="F25" s="246"/>
      <c r="G25" s="247">
        <f t="shared" si="21"/>
        <v>0</v>
      </c>
      <c r="H25" s="248">
        <f>'[19]Budget 2020'!H26</f>
        <v>0</v>
      </c>
      <c r="I25" s="246"/>
      <c r="J25" s="247">
        <f t="shared" si="22"/>
        <v>0</v>
      </c>
      <c r="K25" s="248">
        <f>'[19]Budget 2020'!K26</f>
        <v>0</v>
      </c>
      <c r="L25" s="246"/>
      <c r="M25" s="249">
        <f t="shared" si="23"/>
        <v>0</v>
      </c>
      <c r="N25" s="250">
        <f t="shared" si="24"/>
        <v>0</v>
      </c>
      <c r="O25" s="251">
        <f t="shared" si="24"/>
        <v>0</v>
      </c>
      <c r="P25" s="252">
        <f t="shared" si="25"/>
        <v>0</v>
      </c>
      <c r="Q25" s="248">
        <f>'[19]Budget 2020'!Q26</f>
        <v>0</v>
      </c>
      <c r="R25" s="246"/>
      <c r="S25" s="247">
        <f t="shared" si="26"/>
        <v>0</v>
      </c>
      <c r="T25" s="248">
        <f>'[19]Budget 2020'!T26</f>
        <v>0</v>
      </c>
      <c r="U25" s="246"/>
      <c r="V25" s="247">
        <f t="shared" si="27"/>
        <v>0</v>
      </c>
      <c r="W25" s="248">
        <f>'[19]Budget 2020'!W26</f>
        <v>0</v>
      </c>
      <c r="X25" s="246"/>
      <c r="Y25" s="249">
        <f t="shared" si="28"/>
        <v>0</v>
      </c>
      <c r="Z25" s="250">
        <f t="shared" si="29"/>
        <v>0</v>
      </c>
      <c r="AA25" s="251">
        <f t="shared" si="29"/>
        <v>0</v>
      </c>
      <c r="AB25" s="252">
        <f t="shared" si="30"/>
        <v>0</v>
      </c>
      <c r="AC25" s="253">
        <f t="shared" si="31"/>
        <v>0</v>
      </c>
      <c r="AD25" s="254">
        <f t="shared" si="31"/>
        <v>0</v>
      </c>
      <c r="AE25" s="255">
        <f t="shared" si="32"/>
        <v>0</v>
      </c>
      <c r="AF25" s="248">
        <f>'[19]Budget 2020'!AF26</f>
        <v>0</v>
      </c>
      <c r="AG25" s="246"/>
      <c r="AH25" s="247">
        <f t="shared" si="33"/>
        <v>0</v>
      </c>
      <c r="AI25" s="248">
        <f>'[19]Budget 2020'!AI26</f>
        <v>0</v>
      </c>
      <c r="AJ25" s="246"/>
      <c r="AK25" s="247">
        <f t="shared" si="34"/>
        <v>0</v>
      </c>
      <c r="AL25" s="248">
        <f>'[19]Budget 2020'!AL26</f>
        <v>0</v>
      </c>
      <c r="AM25" s="246"/>
      <c r="AN25" s="249">
        <f t="shared" si="35"/>
        <v>0</v>
      </c>
      <c r="AO25" s="250">
        <f t="shared" si="13"/>
        <v>0</v>
      </c>
      <c r="AP25" s="251"/>
      <c r="AQ25" s="252">
        <f t="shared" si="36"/>
        <v>0</v>
      </c>
      <c r="AR25" s="248">
        <f>'[19]Budget 2020'!AR26</f>
        <v>0</v>
      </c>
      <c r="AS25" s="246"/>
      <c r="AT25" s="247">
        <f t="shared" si="37"/>
        <v>0</v>
      </c>
      <c r="AU25" s="248">
        <f>'[19]Budget 2020'!AU26</f>
        <v>0</v>
      </c>
      <c r="AV25" s="246"/>
      <c r="AW25" s="247">
        <f t="shared" si="38"/>
        <v>0</v>
      </c>
      <c r="AX25" s="248">
        <f>'[19]Budget 2020'!AX26</f>
        <v>0</v>
      </c>
      <c r="AY25" s="246"/>
      <c r="AZ25" s="249">
        <f t="shared" si="39"/>
        <v>0</v>
      </c>
      <c r="BA25" s="250">
        <f t="shared" si="14"/>
        <v>0</v>
      </c>
      <c r="BB25" s="251"/>
      <c r="BC25" s="252">
        <f t="shared" si="40"/>
        <v>0</v>
      </c>
      <c r="BD25" s="256">
        <f t="shared" si="15"/>
        <v>0</v>
      </c>
      <c r="BE25" s="254">
        <f t="shared" si="16"/>
        <v>0</v>
      </c>
      <c r="BF25" s="254">
        <f t="shared" si="17"/>
        <v>0</v>
      </c>
      <c r="BG25" s="253">
        <f t="shared" si="18"/>
        <v>0</v>
      </c>
      <c r="BH25" s="254">
        <f t="shared" si="19"/>
        <v>0</v>
      </c>
      <c r="BI25" s="254">
        <f t="shared" si="20"/>
        <v>0</v>
      </c>
      <c r="BJ25" s="203"/>
      <c r="BK25" s="209">
        <f>VLOOKUP($B25,Test!$A$6:$C$59,3,0)</f>
        <v>0</v>
      </c>
    </row>
    <row r="26" spans="1:63" s="204" customFormat="1" ht="28.5" customHeight="1">
      <c r="A26" s="202">
        <v>20</v>
      </c>
      <c r="B26" s="206">
        <v>51409</v>
      </c>
      <c r="C26" s="207" t="s">
        <v>121</v>
      </c>
      <c r="D26" s="217" t="s">
        <v>250</v>
      </c>
      <c r="E26" s="245">
        <f>'[19]Budget 2020'!E27</f>
        <v>55000</v>
      </c>
      <c r="F26" s="246">
        <v>49532.160000000003</v>
      </c>
      <c r="G26" s="247">
        <f t="shared" si="21"/>
        <v>5467.8399999999965</v>
      </c>
      <c r="H26" s="248">
        <f>'[19]Budget 2020'!H27</f>
        <v>55000</v>
      </c>
      <c r="I26" s="246">
        <v>49666.28</v>
      </c>
      <c r="J26" s="247">
        <f t="shared" si="22"/>
        <v>5333.7200000000012</v>
      </c>
      <c r="K26" s="248">
        <f>'[19]Budget 2020'!K27</f>
        <v>55000</v>
      </c>
      <c r="L26" s="246">
        <v>52239.27</v>
      </c>
      <c r="M26" s="249">
        <f t="shared" si="23"/>
        <v>2760.7300000000032</v>
      </c>
      <c r="N26" s="250">
        <f t="shared" si="24"/>
        <v>165000</v>
      </c>
      <c r="O26" s="251">
        <f t="shared" si="24"/>
        <v>151437.71</v>
      </c>
      <c r="P26" s="252">
        <f t="shared" si="25"/>
        <v>13562.290000000008</v>
      </c>
      <c r="Q26" s="248">
        <f>'[19]Budget 2020'!Q27</f>
        <v>55000</v>
      </c>
      <c r="R26" s="246">
        <v>43124.05</v>
      </c>
      <c r="S26" s="247">
        <f t="shared" si="26"/>
        <v>11875.949999999997</v>
      </c>
      <c r="T26" s="248">
        <f>'[19]Budget 2020'!T27</f>
        <v>55000</v>
      </c>
      <c r="U26" s="246"/>
      <c r="V26" s="247">
        <f t="shared" si="27"/>
        <v>55000</v>
      </c>
      <c r="W26" s="248">
        <f>'[19]Budget 2020'!W27</f>
        <v>55000</v>
      </c>
      <c r="X26" s="246"/>
      <c r="Y26" s="249">
        <f t="shared" si="28"/>
        <v>55000</v>
      </c>
      <c r="Z26" s="250">
        <f t="shared" si="29"/>
        <v>165000</v>
      </c>
      <c r="AA26" s="251">
        <f t="shared" si="29"/>
        <v>43124.05</v>
      </c>
      <c r="AB26" s="252">
        <f t="shared" si="30"/>
        <v>121875.95</v>
      </c>
      <c r="AC26" s="253">
        <f t="shared" si="31"/>
        <v>330000</v>
      </c>
      <c r="AD26" s="254">
        <f t="shared" si="31"/>
        <v>194561.76</v>
      </c>
      <c r="AE26" s="255">
        <f t="shared" si="32"/>
        <v>135438.24</v>
      </c>
      <c r="AF26" s="248">
        <f>'[19]Budget 2020'!AF27</f>
        <v>55000</v>
      </c>
      <c r="AG26" s="246"/>
      <c r="AH26" s="247">
        <f t="shared" si="33"/>
        <v>55000</v>
      </c>
      <c r="AI26" s="248">
        <f>'[19]Budget 2020'!AI27</f>
        <v>55000</v>
      </c>
      <c r="AJ26" s="246"/>
      <c r="AK26" s="247">
        <f t="shared" si="34"/>
        <v>55000</v>
      </c>
      <c r="AL26" s="248">
        <f>'[19]Budget 2020'!AL27</f>
        <v>55000</v>
      </c>
      <c r="AM26" s="246"/>
      <c r="AN26" s="249">
        <f t="shared" si="35"/>
        <v>55000</v>
      </c>
      <c r="AO26" s="250">
        <f t="shared" si="13"/>
        <v>165000</v>
      </c>
      <c r="AP26" s="251"/>
      <c r="AQ26" s="252">
        <f t="shared" si="36"/>
        <v>165000</v>
      </c>
      <c r="AR26" s="248">
        <f>'[19]Budget 2020'!AR27</f>
        <v>55000</v>
      </c>
      <c r="AS26" s="246"/>
      <c r="AT26" s="247">
        <f t="shared" si="37"/>
        <v>55000</v>
      </c>
      <c r="AU26" s="248">
        <f>'[19]Budget 2020'!AU27</f>
        <v>55000</v>
      </c>
      <c r="AV26" s="246"/>
      <c r="AW26" s="247">
        <f t="shared" si="38"/>
        <v>55000</v>
      </c>
      <c r="AX26" s="248">
        <f>'[19]Budget 2020'!AX27</f>
        <v>55000</v>
      </c>
      <c r="AY26" s="246"/>
      <c r="AZ26" s="249">
        <f t="shared" si="39"/>
        <v>55000</v>
      </c>
      <c r="BA26" s="250">
        <f t="shared" si="14"/>
        <v>165000</v>
      </c>
      <c r="BB26" s="251"/>
      <c r="BC26" s="252">
        <f t="shared" si="40"/>
        <v>165000</v>
      </c>
      <c r="BD26" s="256">
        <f t="shared" si="15"/>
        <v>330000</v>
      </c>
      <c r="BE26" s="254">
        <f t="shared" si="16"/>
        <v>0</v>
      </c>
      <c r="BF26" s="254">
        <f t="shared" si="17"/>
        <v>330000</v>
      </c>
      <c r="BG26" s="253">
        <f t="shared" si="18"/>
        <v>660000</v>
      </c>
      <c r="BH26" s="254">
        <f t="shared" si="19"/>
        <v>194561.76</v>
      </c>
      <c r="BI26" s="254">
        <f t="shared" si="20"/>
        <v>465438.24</v>
      </c>
      <c r="BJ26" s="203"/>
      <c r="BK26" s="209">
        <f>VLOOKUP($B26,Test!$A$6:$C$59,3,0)</f>
        <v>54356.66</v>
      </c>
    </row>
    <row r="27" spans="1:63" s="204" customFormat="1" ht="28.5" customHeight="1">
      <c r="A27" s="202">
        <v>21</v>
      </c>
      <c r="B27" s="206">
        <v>51499</v>
      </c>
      <c r="C27" s="207" t="s">
        <v>65</v>
      </c>
      <c r="D27" s="217" t="s">
        <v>66</v>
      </c>
      <c r="E27" s="245">
        <f>'[19]Budget 2020'!E28</f>
        <v>0</v>
      </c>
      <c r="F27" s="246"/>
      <c r="G27" s="247">
        <f t="shared" si="21"/>
        <v>0</v>
      </c>
      <c r="H27" s="248">
        <f>'[19]Budget 2020'!H28</f>
        <v>0</v>
      </c>
      <c r="I27" s="246"/>
      <c r="J27" s="247">
        <f t="shared" si="22"/>
        <v>0</v>
      </c>
      <c r="K27" s="248">
        <f>'[19]Budget 2020'!K28</f>
        <v>0</v>
      </c>
      <c r="L27" s="246"/>
      <c r="M27" s="249">
        <f t="shared" si="23"/>
        <v>0</v>
      </c>
      <c r="N27" s="250">
        <f t="shared" si="24"/>
        <v>0</v>
      </c>
      <c r="O27" s="251">
        <f t="shared" si="24"/>
        <v>0</v>
      </c>
      <c r="P27" s="252">
        <f t="shared" si="25"/>
        <v>0</v>
      </c>
      <c r="Q27" s="248">
        <f>'[19]Budget 2020'!Q28</f>
        <v>0</v>
      </c>
      <c r="R27" s="246"/>
      <c r="S27" s="247">
        <f t="shared" si="26"/>
        <v>0</v>
      </c>
      <c r="T27" s="248">
        <f>'[19]Budget 2020'!T28</f>
        <v>0</v>
      </c>
      <c r="U27" s="246"/>
      <c r="V27" s="247">
        <f t="shared" si="27"/>
        <v>0</v>
      </c>
      <c r="W27" s="248">
        <f>'[19]Budget 2020'!W28</f>
        <v>0</v>
      </c>
      <c r="X27" s="246"/>
      <c r="Y27" s="249">
        <f t="shared" si="28"/>
        <v>0</v>
      </c>
      <c r="Z27" s="250">
        <f t="shared" si="29"/>
        <v>0</v>
      </c>
      <c r="AA27" s="251">
        <f t="shared" si="29"/>
        <v>0</v>
      </c>
      <c r="AB27" s="252">
        <f t="shared" si="30"/>
        <v>0</v>
      </c>
      <c r="AC27" s="253">
        <f t="shared" si="31"/>
        <v>0</v>
      </c>
      <c r="AD27" s="254">
        <f t="shared" si="31"/>
        <v>0</v>
      </c>
      <c r="AE27" s="255">
        <f t="shared" si="32"/>
        <v>0</v>
      </c>
      <c r="AF27" s="248">
        <f>'[19]Budget 2020'!AF28</f>
        <v>0</v>
      </c>
      <c r="AG27" s="246"/>
      <c r="AH27" s="247">
        <f t="shared" si="33"/>
        <v>0</v>
      </c>
      <c r="AI27" s="248">
        <f>'[19]Budget 2020'!AI28</f>
        <v>0</v>
      </c>
      <c r="AJ27" s="246"/>
      <c r="AK27" s="247">
        <f t="shared" si="34"/>
        <v>0</v>
      </c>
      <c r="AL27" s="248">
        <f>'[19]Budget 2020'!AL28</f>
        <v>0</v>
      </c>
      <c r="AM27" s="246"/>
      <c r="AN27" s="249">
        <f t="shared" si="35"/>
        <v>0</v>
      </c>
      <c r="AO27" s="250">
        <f t="shared" si="13"/>
        <v>0</v>
      </c>
      <c r="AP27" s="251"/>
      <c r="AQ27" s="252">
        <f t="shared" si="36"/>
        <v>0</v>
      </c>
      <c r="AR27" s="248">
        <f>'[19]Budget 2020'!AR28</f>
        <v>0</v>
      </c>
      <c r="AS27" s="246"/>
      <c r="AT27" s="247">
        <f t="shared" si="37"/>
        <v>0</v>
      </c>
      <c r="AU27" s="248">
        <f>'[19]Budget 2020'!AU28</f>
        <v>0</v>
      </c>
      <c r="AV27" s="246"/>
      <c r="AW27" s="247">
        <f t="shared" si="38"/>
        <v>0</v>
      </c>
      <c r="AX27" s="248">
        <f>'[19]Budget 2020'!AX28</f>
        <v>0</v>
      </c>
      <c r="AY27" s="246"/>
      <c r="AZ27" s="249">
        <f t="shared" si="39"/>
        <v>0</v>
      </c>
      <c r="BA27" s="250">
        <f t="shared" si="14"/>
        <v>0</v>
      </c>
      <c r="BB27" s="251"/>
      <c r="BC27" s="252">
        <f t="shared" si="40"/>
        <v>0</v>
      </c>
      <c r="BD27" s="256">
        <f t="shared" si="15"/>
        <v>0</v>
      </c>
      <c r="BE27" s="254">
        <f t="shared" si="16"/>
        <v>0</v>
      </c>
      <c r="BF27" s="254">
        <f t="shared" si="17"/>
        <v>0</v>
      </c>
      <c r="BG27" s="253">
        <f t="shared" si="18"/>
        <v>0</v>
      </c>
      <c r="BH27" s="254">
        <f t="shared" si="19"/>
        <v>0</v>
      </c>
      <c r="BI27" s="254">
        <f t="shared" si="20"/>
        <v>0</v>
      </c>
      <c r="BJ27" s="203"/>
      <c r="BK27" s="209">
        <f>VLOOKUP($B27,Test!$A$6:$C$59,3,0)</f>
        <v>0</v>
      </c>
    </row>
    <row r="28" spans="1:63" s="204" customFormat="1" ht="28.5" customHeight="1">
      <c r="A28" s="202">
        <v>22</v>
      </c>
      <c r="B28" s="206">
        <v>51601</v>
      </c>
      <c r="C28" s="207" t="s">
        <v>67</v>
      </c>
      <c r="D28" s="217" t="s">
        <v>68</v>
      </c>
      <c r="E28" s="245">
        <f>'[19]Budget 2020'!E29</f>
        <v>0</v>
      </c>
      <c r="F28" s="246"/>
      <c r="G28" s="247">
        <f t="shared" si="21"/>
        <v>0</v>
      </c>
      <c r="H28" s="248">
        <f>'[19]Budget 2020'!H29</f>
        <v>0</v>
      </c>
      <c r="I28" s="246"/>
      <c r="J28" s="247">
        <f t="shared" si="22"/>
        <v>0</v>
      </c>
      <c r="K28" s="248">
        <f>'[19]Budget 2020'!K29</f>
        <v>0</v>
      </c>
      <c r="L28" s="246"/>
      <c r="M28" s="249">
        <f t="shared" si="23"/>
        <v>0</v>
      </c>
      <c r="N28" s="250">
        <f t="shared" si="24"/>
        <v>0</v>
      </c>
      <c r="O28" s="251">
        <f t="shared" si="24"/>
        <v>0</v>
      </c>
      <c r="P28" s="252">
        <f t="shared" si="25"/>
        <v>0</v>
      </c>
      <c r="Q28" s="248">
        <f>'[19]Budget 2020'!Q29</f>
        <v>0</v>
      </c>
      <c r="R28" s="246"/>
      <c r="S28" s="247">
        <f t="shared" si="26"/>
        <v>0</v>
      </c>
      <c r="T28" s="248">
        <f>'[19]Budget 2020'!T29</f>
        <v>0</v>
      </c>
      <c r="U28" s="246"/>
      <c r="V28" s="247">
        <f t="shared" si="27"/>
        <v>0</v>
      </c>
      <c r="W28" s="248">
        <f>'[19]Budget 2020'!W29</f>
        <v>0</v>
      </c>
      <c r="X28" s="246"/>
      <c r="Y28" s="249">
        <f t="shared" si="28"/>
        <v>0</v>
      </c>
      <c r="Z28" s="250">
        <f t="shared" si="29"/>
        <v>0</v>
      </c>
      <c r="AA28" s="251">
        <f t="shared" si="29"/>
        <v>0</v>
      </c>
      <c r="AB28" s="252">
        <f t="shared" si="30"/>
        <v>0</v>
      </c>
      <c r="AC28" s="253">
        <f t="shared" si="31"/>
        <v>0</v>
      </c>
      <c r="AD28" s="254">
        <f t="shared" si="31"/>
        <v>0</v>
      </c>
      <c r="AE28" s="255">
        <f t="shared" si="32"/>
        <v>0</v>
      </c>
      <c r="AF28" s="248">
        <f>'[19]Budget 2020'!AF29</f>
        <v>0</v>
      </c>
      <c r="AG28" s="246"/>
      <c r="AH28" s="247">
        <f t="shared" si="33"/>
        <v>0</v>
      </c>
      <c r="AI28" s="248">
        <f>'[19]Budget 2020'!AI29</f>
        <v>0</v>
      </c>
      <c r="AJ28" s="246"/>
      <c r="AK28" s="247">
        <f t="shared" si="34"/>
        <v>0</v>
      </c>
      <c r="AL28" s="248">
        <f>'[19]Budget 2020'!AL29</f>
        <v>0</v>
      </c>
      <c r="AM28" s="246"/>
      <c r="AN28" s="249">
        <f t="shared" si="35"/>
        <v>0</v>
      </c>
      <c r="AO28" s="250">
        <f t="shared" si="13"/>
        <v>0</v>
      </c>
      <c r="AP28" s="251"/>
      <c r="AQ28" s="252">
        <f t="shared" si="36"/>
        <v>0</v>
      </c>
      <c r="AR28" s="248">
        <f>'[19]Budget 2020'!AR29</f>
        <v>0</v>
      </c>
      <c r="AS28" s="246"/>
      <c r="AT28" s="247">
        <f t="shared" si="37"/>
        <v>0</v>
      </c>
      <c r="AU28" s="248">
        <f>'[19]Budget 2020'!AU29</f>
        <v>0</v>
      </c>
      <c r="AV28" s="246"/>
      <c r="AW28" s="247">
        <f t="shared" si="38"/>
        <v>0</v>
      </c>
      <c r="AX28" s="248">
        <f>'[19]Budget 2020'!AX29</f>
        <v>0</v>
      </c>
      <c r="AY28" s="246"/>
      <c r="AZ28" s="249">
        <f t="shared" si="39"/>
        <v>0</v>
      </c>
      <c r="BA28" s="250">
        <f t="shared" si="14"/>
        <v>0</v>
      </c>
      <c r="BB28" s="251"/>
      <c r="BC28" s="252">
        <f t="shared" si="40"/>
        <v>0</v>
      </c>
      <c r="BD28" s="256">
        <f t="shared" si="15"/>
        <v>0</v>
      </c>
      <c r="BE28" s="254">
        <f t="shared" si="16"/>
        <v>0</v>
      </c>
      <c r="BF28" s="254">
        <f t="shared" si="17"/>
        <v>0</v>
      </c>
      <c r="BG28" s="253">
        <f t="shared" si="18"/>
        <v>0</v>
      </c>
      <c r="BH28" s="254">
        <f t="shared" si="19"/>
        <v>0</v>
      </c>
      <c r="BI28" s="254">
        <f t="shared" si="20"/>
        <v>0</v>
      </c>
      <c r="BJ28" s="203"/>
      <c r="BK28" s="209">
        <f>VLOOKUP($B28,Test!$A$6:$C$59,3,0)</f>
        <v>0</v>
      </c>
    </row>
    <row r="29" spans="1:63" s="204" customFormat="1" ht="28.5" customHeight="1">
      <c r="A29" s="202">
        <v>23</v>
      </c>
      <c r="B29" s="206">
        <v>51602</v>
      </c>
      <c r="C29" s="207" t="s">
        <v>69</v>
      </c>
      <c r="D29" s="217" t="s">
        <v>70</v>
      </c>
      <c r="E29" s="245">
        <f>'[19]Budget 2020'!E30</f>
        <v>3000</v>
      </c>
      <c r="F29" s="246">
        <v>0</v>
      </c>
      <c r="G29" s="247">
        <f t="shared" si="21"/>
        <v>3000</v>
      </c>
      <c r="H29" s="248">
        <f>'[19]Budget 2020'!H30</f>
        <v>3000</v>
      </c>
      <c r="I29" s="246"/>
      <c r="J29" s="247">
        <f t="shared" si="22"/>
        <v>3000</v>
      </c>
      <c r="K29" s="248">
        <f>'[19]Budget 2020'!K30</f>
        <v>3000</v>
      </c>
      <c r="L29" s="246"/>
      <c r="M29" s="249">
        <f t="shared" si="23"/>
        <v>3000</v>
      </c>
      <c r="N29" s="250">
        <f t="shared" si="24"/>
        <v>9000</v>
      </c>
      <c r="O29" s="251">
        <f t="shared" si="24"/>
        <v>0</v>
      </c>
      <c r="P29" s="252">
        <f t="shared" si="25"/>
        <v>9000</v>
      </c>
      <c r="Q29" s="248">
        <f>'[19]Budget 2020'!Q30</f>
        <v>3000</v>
      </c>
      <c r="R29" s="246"/>
      <c r="S29" s="247">
        <f t="shared" si="26"/>
        <v>3000</v>
      </c>
      <c r="T29" s="248">
        <f>'[19]Budget 2020'!T30</f>
        <v>3000</v>
      </c>
      <c r="U29" s="246"/>
      <c r="V29" s="247">
        <f t="shared" si="27"/>
        <v>3000</v>
      </c>
      <c r="W29" s="248">
        <f>'[19]Budget 2020'!W30</f>
        <v>3000</v>
      </c>
      <c r="X29" s="246"/>
      <c r="Y29" s="249">
        <f t="shared" si="28"/>
        <v>3000</v>
      </c>
      <c r="Z29" s="250">
        <f t="shared" si="29"/>
        <v>9000</v>
      </c>
      <c r="AA29" s="251">
        <f t="shared" si="29"/>
        <v>0</v>
      </c>
      <c r="AB29" s="252">
        <f t="shared" si="30"/>
        <v>9000</v>
      </c>
      <c r="AC29" s="253">
        <f t="shared" si="31"/>
        <v>18000</v>
      </c>
      <c r="AD29" s="254">
        <f t="shared" si="31"/>
        <v>0</v>
      </c>
      <c r="AE29" s="255">
        <f t="shared" si="32"/>
        <v>18000</v>
      </c>
      <c r="AF29" s="248">
        <f>'[19]Budget 2020'!AF30</f>
        <v>3000</v>
      </c>
      <c r="AG29" s="246"/>
      <c r="AH29" s="247">
        <f t="shared" si="33"/>
        <v>3000</v>
      </c>
      <c r="AI29" s="248">
        <f>'[19]Budget 2020'!AI30</f>
        <v>3000</v>
      </c>
      <c r="AJ29" s="246"/>
      <c r="AK29" s="247">
        <f t="shared" si="34"/>
        <v>3000</v>
      </c>
      <c r="AL29" s="248">
        <f>'[19]Budget 2020'!AL30</f>
        <v>2000</v>
      </c>
      <c r="AM29" s="246"/>
      <c r="AN29" s="249">
        <f t="shared" si="35"/>
        <v>2000</v>
      </c>
      <c r="AO29" s="250">
        <f t="shared" si="13"/>
        <v>8000</v>
      </c>
      <c r="AP29" s="251"/>
      <c r="AQ29" s="252">
        <f t="shared" si="36"/>
        <v>8000</v>
      </c>
      <c r="AR29" s="248">
        <f>'[19]Budget 2020'!AR30</f>
        <v>2000</v>
      </c>
      <c r="AS29" s="246"/>
      <c r="AT29" s="247">
        <f t="shared" si="37"/>
        <v>2000</v>
      </c>
      <c r="AU29" s="248">
        <f>'[19]Budget 2020'!AU30</f>
        <v>2000</v>
      </c>
      <c r="AV29" s="246"/>
      <c r="AW29" s="247">
        <f t="shared" si="38"/>
        <v>2000</v>
      </c>
      <c r="AX29" s="248">
        <f>'[19]Budget 2020'!AX30</f>
        <v>2000</v>
      </c>
      <c r="AY29" s="246"/>
      <c r="AZ29" s="249">
        <f t="shared" si="39"/>
        <v>2000</v>
      </c>
      <c r="BA29" s="250">
        <f t="shared" si="14"/>
        <v>6000</v>
      </c>
      <c r="BB29" s="251"/>
      <c r="BC29" s="252">
        <f t="shared" si="40"/>
        <v>6000</v>
      </c>
      <c r="BD29" s="256">
        <f t="shared" si="15"/>
        <v>14000</v>
      </c>
      <c r="BE29" s="254">
        <f t="shared" si="16"/>
        <v>0</v>
      </c>
      <c r="BF29" s="254">
        <f t="shared" si="17"/>
        <v>14000</v>
      </c>
      <c r="BG29" s="253">
        <f t="shared" si="18"/>
        <v>32000</v>
      </c>
      <c r="BH29" s="254">
        <f t="shared" si="19"/>
        <v>0</v>
      </c>
      <c r="BI29" s="254">
        <f t="shared" si="20"/>
        <v>32000</v>
      </c>
      <c r="BJ29" s="203"/>
      <c r="BK29" s="209">
        <f>VLOOKUP($B29,Test!$A$6:$C$59,3,0)</f>
        <v>0</v>
      </c>
    </row>
    <row r="30" spans="1:63" s="204" customFormat="1" ht="28.5" customHeight="1">
      <c r="A30" s="202">
        <v>24</v>
      </c>
      <c r="B30" s="206">
        <v>51603</v>
      </c>
      <c r="C30" s="207" t="s">
        <v>71</v>
      </c>
      <c r="D30" s="217" t="s">
        <v>72</v>
      </c>
      <c r="E30" s="245">
        <f>'[19]Budget 2020'!E31</f>
        <v>2200</v>
      </c>
      <c r="F30" s="246">
        <v>1701.32</v>
      </c>
      <c r="G30" s="247">
        <f t="shared" si="21"/>
        <v>498.68000000000006</v>
      </c>
      <c r="H30" s="248">
        <f>'[19]Budget 2020'!H31</f>
        <v>2200</v>
      </c>
      <c r="I30" s="246">
        <v>1899.62</v>
      </c>
      <c r="J30" s="247">
        <f t="shared" si="22"/>
        <v>300.38000000000011</v>
      </c>
      <c r="K30" s="248">
        <f>'[19]Budget 2020'!K31</f>
        <v>2200</v>
      </c>
      <c r="L30" s="246">
        <v>1912.68</v>
      </c>
      <c r="M30" s="249">
        <f t="shared" si="23"/>
        <v>287.31999999999994</v>
      </c>
      <c r="N30" s="250">
        <f t="shared" si="24"/>
        <v>6600</v>
      </c>
      <c r="O30" s="251">
        <f t="shared" si="24"/>
        <v>5513.62</v>
      </c>
      <c r="P30" s="252">
        <f t="shared" si="25"/>
        <v>1086.3800000000001</v>
      </c>
      <c r="Q30" s="248">
        <f>'[19]Budget 2020'!Q31</f>
        <v>2200</v>
      </c>
      <c r="R30" s="246">
        <v>1498.98</v>
      </c>
      <c r="S30" s="247">
        <f t="shared" si="26"/>
        <v>701.02</v>
      </c>
      <c r="T30" s="248">
        <f>'[19]Budget 2020'!T31</f>
        <v>2200</v>
      </c>
      <c r="U30" s="246"/>
      <c r="V30" s="247">
        <f t="shared" si="27"/>
        <v>2200</v>
      </c>
      <c r="W30" s="248">
        <f>'[19]Budget 2020'!W31</f>
        <v>2200</v>
      </c>
      <c r="X30" s="246"/>
      <c r="Y30" s="249">
        <f t="shared" si="28"/>
        <v>2200</v>
      </c>
      <c r="Z30" s="250">
        <f t="shared" si="29"/>
        <v>6600</v>
      </c>
      <c r="AA30" s="251">
        <f t="shared" si="29"/>
        <v>1498.98</v>
      </c>
      <c r="AB30" s="252">
        <f t="shared" si="30"/>
        <v>5101.0200000000004</v>
      </c>
      <c r="AC30" s="253">
        <f t="shared" si="31"/>
        <v>13200</v>
      </c>
      <c r="AD30" s="254">
        <f t="shared" si="31"/>
        <v>7012.6</v>
      </c>
      <c r="AE30" s="255">
        <f t="shared" si="32"/>
        <v>6187.4</v>
      </c>
      <c r="AF30" s="248">
        <f>'[19]Budget 2020'!AF31</f>
        <v>2200</v>
      </c>
      <c r="AG30" s="246"/>
      <c r="AH30" s="247">
        <f t="shared" si="33"/>
        <v>2200</v>
      </c>
      <c r="AI30" s="248">
        <f>'[19]Budget 2020'!AI31</f>
        <v>2200</v>
      </c>
      <c r="AJ30" s="246"/>
      <c r="AK30" s="247">
        <f t="shared" si="34"/>
        <v>2200</v>
      </c>
      <c r="AL30" s="248">
        <f>'[19]Budget 2020'!AL31</f>
        <v>2200</v>
      </c>
      <c r="AM30" s="246"/>
      <c r="AN30" s="249">
        <f t="shared" si="35"/>
        <v>2200</v>
      </c>
      <c r="AO30" s="250">
        <f t="shared" si="13"/>
        <v>6600</v>
      </c>
      <c r="AP30" s="251"/>
      <c r="AQ30" s="252">
        <f t="shared" si="36"/>
        <v>6600</v>
      </c>
      <c r="AR30" s="248">
        <f>'[19]Budget 2020'!AR31</f>
        <v>2200</v>
      </c>
      <c r="AS30" s="246"/>
      <c r="AT30" s="247">
        <f t="shared" si="37"/>
        <v>2200</v>
      </c>
      <c r="AU30" s="248">
        <f>'[19]Budget 2020'!AU31</f>
        <v>2200</v>
      </c>
      <c r="AV30" s="246"/>
      <c r="AW30" s="247">
        <f t="shared" si="38"/>
        <v>2200</v>
      </c>
      <c r="AX30" s="248">
        <f>'[19]Budget 2020'!AX31</f>
        <v>2200</v>
      </c>
      <c r="AY30" s="246"/>
      <c r="AZ30" s="249">
        <f t="shared" si="39"/>
        <v>2200</v>
      </c>
      <c r="BA30" s="250">
        <f t="shared" si="14"/>
        <v>6600</v>
      </c>
      <c r="BB30" s="251"/>
      <c r="BC30" s="252">
        <f t="shared" si="40"/>
        <v>6600</v>
      </c>
      <c r="BD30" s="256">
        <f t="shared" si="15"/>
        <v>13200</v>
      </c>
      <c r="BE30" s="254">
        <f t="shared" si="16"/>
        <v>0</v>
      </c>
      <c r="BF30" s="254">
        <f t="shared" si="17"/>
        <v>13200</v>
      </c>
      <c r="BG30" s="253">
        <f t="shared" si="18"/>
        <v>26400</v>
      </c>
      <c r="BH30" s="254">
        <f t="shared" si="19"/>
        <v>7012.6</v>
      </c>
      <c r="BI30" s="254">
        <f t="shared" si="20"/>
        <v>19387.400000000001</v>
      </c>
      <c r="BJ30" s="203"/>
      <c r="BK30" s="209">
        <f>VLOOKUP($B30,Test!$A$6:$C$59,3,0)</f>
        <v>1903.52</v>
      </c>
    </row>
    <row r="31" spans="1:63" s="204" customFormat="1" ht="28.5" customHeight="1">
      <c r="A31" s="202">
        <v>25</v>
      </c>
      <c r="B31" s="206">
        <v>51604</v>
      </c>
      <c r="C31" s="207" t="s">
        <v>73</v>
      </c>
      <c r="D31" s="217" t="s">
        <v>74</v>
      </c>
      <c r="E31" s="245">
        <f>'[19]Budget 2020'!E32</f>
        <v>5500</v>
      </c>
      <c r="F31" s="246">
        <v>292.14999999999998</v>
      </c>
      <c r="G31" s="247">
        <f t="shared" si="21"/>
        <v>5207.8500000000004</v>
      </c>
      <c r="H31" s="248">
        <f>'[19]Budget 2020'!H32</f>
        <v>5500</v>
      </c>
      <c r="I31" s="246">
        <v>962.97</v>
      </c>
      <c r="J31" s="247">
        <f t="shared" si="22"/>
        <v>4537.03</v>
      </c>
      <c r="K31" s="248">
        <f>'[19]Budget 2020'!K32</f>
        <v>5500</v>
      </c>
      <c r="L31" s="246">
        <v>2349.92</v>
      </c>
      <c r="M31" s="249">
        <f t="shared" si="23"/>
        <v>3150.08</v>
      </c>
      <c r="N31" s="250">
        <f t="shared" si="24"/>
        <v>16500</v>
      </c>
      <c r="O31" s="251">
        <f t="shared" si="24"/>
        <v>3605.04</v>
      </c>
      <c r="P31" s="252">
        <f t="shared" si="25"/>
        <v>12894.96</v>
      </c>
      <c r="Q31" s="248">
        <f>'[19]Budget 2020'!Q32</f>
        <v>5500</v>
      </c>
      <c r="R31" s="246">
        <v>244.51</v>
      </c>
      <c r="S31" s="247">
        <f t="shared" si="26"/>
        <v>5255.49</v>
      </c>
      <c r="T31" s="248">
        <f>'[19]Budget 2020'!T32</f>
        <v>5500</v>
      </c>
      <c r="U31" s="246"/>
      <c r="V31" s="247">
        <f t="shared" si="27"/>
        <v>5500</v>
      </c>
      <c r="W31" s="248">
        <f>'[19]Budget 2020'!W32</f>
        <v>5500</v>
      </c>
      <c r="X31" s="246"/>
      <c r="Y31" s="249">
        <f t="shared" si="28"/>
        <v>5500</v>
      </c>
      <c r="Z31" s="250">
        <f t="shared" si="29"/>
        <v>16500</v>
      </c>
      <c r="AA31" s="251">
        <f t="shared" si="29"/>
        <v>244.51</v>
      </c>
      <c r="AB31" s="252">
        <f t="shared" si="30"/>
        <v>16255.49</v>
      </c>
      <c r="AC31" s="253">
        <f t="shared" si="31"/>
        <v>33000</v>
      </c>
      <c r="AD31" s="254">
        <f t="shared" si="31"/>
        <v>3849.55</v>
      </c>
      <c r="AE31" s="255">
        <f t="shared" si="32"/>
        <v>29150.45</v>
      </c>
      <c r="AF31" s="248">
        <f>'[19]Budget 2020'!AF32</f>
        <v>5500</v>
      </c>
      <c r="AG31" s="246"/>
      <c r="AH31" s="247">
        <f t="shared" si="33"/>
        <v>5500</v>
      </c>
      <c r="AI31" s="248">
        <f>'[19]Budget 2020'!AI32</f>
        <v>5500</v>
      </c>
      <c r="AJ31" s="246"/>
      <c r="AK31" s="247">
        <f t="shared" si="34"/>
        <v>5500</v>
      </c>
      <c r="AL31" s="248">
        <f>'[19]Budget 2020'!AL32</f>
        <v>5500</v>
      </c>
      <c r="AM31" s="246"/>
      <c r="AN31" s="249">
        <f t="shared" si="35"/>
        <v>5500</v>
      </c>
      <c r="AO31" s="250">
        <f t="shared" si="13"/>
        <v>16500</v>
      </c>
      <c r="AP31" s="251"/>
      <c r="AQ31" s="252">
        <f t="shared" si="36"/>
        <v>16500</v>
      </c>
      <c r="AR31" s="248">
        <f>'[19]Budget 2020'!AR32</f>
        <v>5500</v>
      </c>
      <c r="AS31" s="246"/>
      <c r="AT31" s="247">
        <f t="shared" si="37"/>
        <v>5500</v>
      </c>
      <c r="AU31" s="248">
        <f>'[19]Budget 2020'!AU32</f>
        <v>5500</v>
      </c>
      <c r="AV31" s="246"/>
      <c r="AW31" s="247">
        <f t="shared" si="38"/>
        <v>5500</v>
      </c>
      <c r="AX31" s="248">
        <f>'[19]Budget 2020'!AX32</f>
        <v>5500</v>
      </c>
      <c r="AY31" s="246"/>
      <c r="AZ31" s="249">
        <f t="shared" si="39"/>
        <v>5500</v>
      </c>
      <c r="BA31" s="250">
        <f t="shared" si="14"/>
        <v>16500</v>
      </c>
      <c r="BB31" s="251"/>
      <c r="BC31" s="252">
        <f t="shared" si="40"/>
        <v>16500</v>
      </c>
      <c r="BD31" s="256">
        <f t="shared" si="15"/>
        <v>33000</v>
      </c>
      <c r="BE31" s="254">
        <f t="shared" si="16"/>
        <v>0</v>
      </c>
      <c r="BF31" s="254">
        <f t="shared" si="17"/>
        <v>33000</v>
      </c>
      <c r="BG31" s="253">
        <f t="shared" si="18"/>
        <v>66000</v>
      </c>
      <c r="BH31" s="254">
        <f t="shared" si="19"/>
        <v>3849.55</v>
      </c>
      <c r="BI31" s="254">
        <f t="shared" si="20"/>
        <v>62150.45</v>
      </c>
      <c r="BJ31" s="203"/>
      <c r="BK31" s="209">
        <f>VLOOKUP($B31,Test!$A$6:$C$59,3,0)</f>
        <v>1774.43</v>
      </c>
    </row>
    <row r="32" spans="1:63" s="204" customFormat="1" ht="28.5" customHeight="1">
      <c r="A32" s="202">
        <v>26</v>
      </c>
      <c r="B32" s="206">
        <v>51605</v>
      </c>
      <c r="C32" s="207" t="s">
        <v>75</v>
      </c>
      <c r="D32" s="217" t="s">
        <v>76</v>
      </c>
      <c r="E32" s="245">
        <f>'[19]Budget 2020'!E33</f>
        <v>0</v>
      </c>
      <c r="F32" s="246"/>
      <c r="G32" s="247">
        <f t="shared" si="21"/>
        <v>0</v>
      </c>
      <c r="H32" s="248">
        <f>'[19]Budget 2020'!H33</f>
        <v>0</v>
      </c>
      <c r="I32" s="246"/>
      <c r="J32" s="247">
        <f t="shared" si="22"/>
        <v>0</v>
      </c>
      <c r="K32" s="248">
        <f>'[19]Budget 2020'!K33</f>
        <v>0</v>
      </c>
      <c r="L32" s="246"/>
      <c r="M32" s="249">
        <f t="shared" si="23"/>
        <v>0</v>
      </c>
      <c r="N32" s="250">
        <f t="shared" si="24"/>
        <v>0</v>
      </c>
      <c r="O32" s="251">
        <f t="shared" si="24"/>
        <v>0</v>
      </c>
      <c r="P32" s="252">
        <f t="shared" si="25"/>
        <v>0</v>
      </c>
      <c r="Q32" s="248">
        <f>'[19]Budget 2020'!Q33</f>
        <v>0</v>
      </c>
      <c r="R32" s="246"/>
      <c r="S32" s="247">
        <f t="shared" si="26"/>
        <v>0</v>
      </c>
      <c r="T32" s="248">
        <f>'[19]Budget 2020'!T33</f>
        <v>0</v>
      </c>
      <c r="U32" s="246"/>
      <c r="V32" s="247">
        <f t="shared" si="27"/>
        <v>0</v>
      </c>
      <c r="W32" s="248">
        <f>'[19]Budget 2020'!W33</f>
        <v>0</v>
      </c>
      <c r="X32" s="246"/>
      <c r="Y32" s="249">
        <f t="shared" si="28"/>
        <v>0</v>
      </c>
      <c r="Z32" s="250">
        <f t="shared" si="29"/>
        <v>0</v>
      </c>
      <c r="AA32" s="251">
        <f t="shared" si="29"/>
        <v>0</v>
      </c>
      <c r="AB32" s="252">
        <f t="shared" si="30"/>
        <v>0</v>
      </c>
      <c r="AC32" s="253">
        <f t="shared" si="31"/>
        <v>0</v>
      </c>
      <c r="AD32" s="254">
        <f t="shared" si="31"/>
        <v>0</v>
      </c>
      <c r="AE32" s="255">
        <f t="shared" si="32"/>
        <v>0</v>
      </c>
      <c r="AF32" s="248">
        <f>'[19]Budget 2020'!AF33</f>
        <v>0</v>
      </c>
      <c r="AG32" s="246"/>
      <c r="AH32" s="247">
        <f t="shared" si="33"/>
        <v>0</v>
      </c>
      <c r="AI32" s="248">
        <f>'[19]Budget 2020'!AI33</f>
        <v>0</v>
      </c>
      <c r="AJ32" s="246"/>
      <c r="AK32" s="247">
        <f t="shared" si="34"/>
        <v>0</v>
      </c>
      <c r="AL32" s="248">
        <f>'[19]Budget 2020'!AL33</f>
        <v>0</v>
      </c>
      <c r="AM32" s="246"/>
      <c r="AN32" s="249">
        <f t="shared" si="35"/>
        <v>0</v>
      </c>
      <c r="AO32" s="250">
        <f t="shared" si="13"/>
        <v>0</v>
      </c>
      <c r="AP32" s="251"/>
      <c r="AQ32" s="252">
        <f t="shared" si="36"/>
        <v>0</v>
      </c>
      <c r="AR32" s="248">
        <f>'[19]Budget 2020'!AR33</f>
        <v>0</v>
      </c>
      <c r="AS32" s="246"/>
      <c r="AT32" s="247">
        <f t="shared" si="37"/>
        <v>0</v>
      </c>
      <c r="AU32" s="248">
        <f>'[19]Budget 2020'!AU33</f>
        <v>0</v>
      </c>
      <c r="AV32" s="246"/>
      <c r="AW32" s="247">
        <f t="shared" si="38"/>
        <v>0</v>
      </c>
      <c r="AX32" s="248">
        <f>'[19]Budget 2020'!AX33</f>
        <v>0</v>
      </c>
      <c r="AY32" s="246"/>
      <c r="AZ32" s="249">
        <f t="shared" si="39"/>
        <v>0</v>
      </c>
      <c r="BA32" s="250">
        <f t="shared" si="14"/>
        <v>0</v>
      </c>
      <c r="BB32" s="251"/>
      <c r="BC32" s="252">
        <f t="shared" si="40"/>
        <v>0</v>
      </c>
      <c r="BD32" s="256">
        <f t="shared" si="15"/>
        <v>0</v>
      </c>
      <c r="BE32" s="254">
        <f t="shared" si="16"/>
        <v>0</v>
      </c>
      <c r="BF32" s="254">
        <f t="shared" si="17"/>
        <v>0</v>
      </c>
      <c r="BG32" s="253">
        <f t="shared" si="18"/>
        <v>0</v>
      </c>
      <c r="BH32" s="254">
        <f t="shared" si="19"/>
        <v>0</v>
      </c>
      <c r="BI32" s="254">
        <f t="shared" si="20"/>
        <v>0</v>
      </c>
      <c r="BJ32" s="203"/>
      <c r="BK32" s="209">
        <f>VLOOKUP($B32,Test!$A$6:$C$59,3,0)</f>
        <v>3932</v>
      </c>
    </row>
    <row r="33" spans="1:63" s="204" customFormat="1" ht="28.5" customHeight="1">
      <c r="A33" s="202">
        <v>27</v>
      </c>
      <c r="B33" s="206">
        <v>51606</v>
      </c>
      <c r="C33" s="207" t="s">
        <v>77</v>
      </c>
      <c r="D33" s="217" t="s">
        <v>78</v>
      </c>
      <c r="E33" s="245">
        <f>'[19]Budget 2020'!E34</f>
        <v>0</v>
      </c>
      <c r="F33" s="246"/>
      <c r="G33" s="247">
        <f t="shared" si="21"/>
        <v>0</v>
      </c>
      <c r="H33" s="248">
        <f>'[19]Budget 2020'!H34</f>
        <v>0</v>
      </c>
      <c r="I33" s="246"/>
      <c r="J33" s="247">
        <f t="shared" si="22"/>
        <v>0</v>
      </c>
      <c r="K33" s="248">
        <f>'[19]Budget 2020'!K34</f>
        <v>0</v>
      </c>
      <c r="L33" s="246"/>
      <c r="M33" s="249">
        <f t="shared" si="23"/>
        <v>0</v>
      </c>
      <c r="N33" s="250">
        <f t="shared" si="24"/>
        <v>0</v>
      </c>
      <c r="O33" s="251">
        <f t="shared" si="24"/>
        <v>0</v>
      </c>
      <c r="P33" s="252">
        <f t="shared" si="25"/>
        <v>0</v>
      </c>
      <c r="Q33" s="248">
        <f>'[19]Budget 2020'!Q34</f>
        <v>0</v>
      </c>
      <c r="R33" s="246"/>
      <c r="S33" s="247">
        <f t="shared" si="26"/>
        <v>0</v>
      </c>
      <c r="T33" s="248">
        <f>'[19]Budget 2020'!T34</f>
        <v>0</v>
      </c>
      <c r="U33" s="246"/>
      <c r="V33" s="247">
        <f t="shared" si="27"/>
        <v>0</v>
      </c>
      <c r="W33" s="248">
        <f>'[19]Budget 2020'!W34</f>
        <v>0</v>
      </c>
      <c r="X33" s="246"/>
      <c r="Y33" s="249">
        <f t="shared" si="28"/>
        <v>0</v>
      </c>
      <c r="Z33" s="250">
        <f t="shared" si="29"/>
        <v>0</v>
      </c>
      <c r="AA33" s="251">
        <f t="shared" si="29"/>
        <v>0</v>
      </c>
      <c r="AB33" s="252">
        <f t="shared" si="30"/>
        <v>0</v>
      </c>
      <c r="AC33" s="253">
        <f t="shared" si="31"/>
        <v>0</v>
      </c>
      <c r="AD33" s="254">
        <f t="shared" si="31"/>
        <v>0</v>
      </c>
      <c r="AE33" s="255">
        <f t="shared" si="32"/>
        <v>0</v>
      </c>
      <c r="AF33" s="248">
        <f>'[19]Budget 2020'!AF34</f>
        <v>0</v>
      </c>
      <c r="AG33" s="246"/>
      <c r="AH33" s="247">
        <f t="shared" si="33"/>
        <v>0</v>
      </c>
      <c r="AI33" s="248">
        <f>'[19]Budget 2020'!AI34</f>
        <v>0</v>
      </c>
      <c r="AJ33" s="246"/>
      <c r="AK33" s="247">
        <f t="shared" si="34"/>
        <v>0</v>
      </c>
      <c r="AL33" s="248">
        <f>'[19]Budget 2020'!AL34</f>
        <v>0</v>
      </c>
      <c r="AM33" s="246"/>
      <c r="AN33" s="249">
        <f t="shared" si="35"/>
        <v>0</v>
      </c>
      <c r="AO33" s="250">
        <f t="shared" si="13"/>
        <v>0</v>
      </c>
      <c r="AP33" s="251"/>
      <c r="AQ33" s="252">
        <f t="shared" si="36"/>
        <v>0</v>
      </c>
      <c r="AR33" s="248">
        <f>'[19]Budget 2020'!AR34</f>
        <v>0</v>
      </c>
      <c r="AS33" s="246"/>
      <c r="AT33" s="247">
        <f t="shared" si="37"/>
        <v>0</v>
      </c>
      <c r="AU33" s="248">
        <f>'[19]Budget 2020'!AU34</f>
        <v>0</v>
      </c>
      <c r="AV33" s="246"/>
      <c r="AW33" s="247">
        <f t="shared" si="38"/>
        <v>0</v>
      </c>
      <c r="AX33" s="248">
        <f>'[19]Budget 2020'!AX34</f>
        <v>0</v>
      </c>
      <c r="AY33" s="246"/>
      <c r="AZ33" s="249">
        <f t="shared" si="39"/>
        <v>0</v>
      </c>
      <c r="BA33" s="250">
        <f t="shared" si="14"/>
        <v>0</v>
      </c>
      <c r="BB33" s="251"/>
      <c r="BC33" s="252">
        <f t="shared" si="40"/>
        <v>0</v>
      </c>
      <c r="BD33" s="256">
        <f t="shared" si="15"/>
        <v>0</v>
      </c>
      <c r="BE33" s="254">
        <f t="shared" si="16"/>
        <v>0</v>
      </c>
      <c r="BF33" s="254">
        <f t="shared" si="17"/>
        <v>0</v>
      </c>
      <c r="BG33" s="253">
        <f t="shared" si="18"/>
        <v>0</v>
      </c>
      <c r="BH33" s="254">
        <f t="shared" si="19"/>
        <v>0</v>
      </c>
      <c r="BI33" s="254">
        <f t="shared" si="20"/>
        <v>0</v>
      </c>
      <c r="BJ33" s="203"/>
      <c r="BK33" s="209">
        <f>VLOOKUP($B33,Test!$A$6:$C$59,3,0)</f>
        <v>0</v>
      </c>
    </row>
    <row r="34" spans="1:63" s="204" customFormat="1" ht="28.5" customHeight="1">
      <c r="A34" s="202">
        <v>28</v>
      </c>
      <c r="B34" s="206">
        <v>51607</v>
      </c>
      <c r="C34" s="207" t="s">
        <v>251</v>
      </c>
      <c r="D34" s="217" t="s">
        <v>80</v>
      </c>
      <c r="E34" s="245">
        <f>'[19]Budget 2020'!E35</f>
        <v>0</v>
      </c>
      <c r="F34" s="246"/>
      <c r="G34" s="247">
        <f t="shared" si="21"/>
        <v>0</v>
      </c>
      <c r="H34" s="248">
        <f>'[19]Budget 2020'!H35</f>
        <v>0</v>
      </c>
      <c r="I34" s="246"/>
      <c r="J34" s="247">
        <f t="shared" si="22"/>
        <v>0</v>
      </c>
      <c r="K34" s="248">
        <f>'[19]Budget 2020'!K35</f>
        <v>0</v>
      </c>
      <c r="L34" s="246"/>
      <c r="M34" s="249">
        <f t="shared" si="23"/>
        <v>0</v>
      </c>
      <c r="N34" s="250">
        <f t="shared" si="24"/>
        <v>0</v>
      </c>
      <c r="O34" s="251">
        <f t="shared" si="24"/>
        <v>0</v>
      </c>
      <c r="P34" s="252">
        <f t="shared" si="25"/>
        <v>0</v>
      </c>
      <c r="Q34" s="248">
        <f>'[19]Budget 2020'!Q35</f>
        <v>0</v>
      </c>
      <c r="R34" s="246"/>
      <c r="S34" s="247">
        <f t="shared" si="26"/>
        <v>0</v>
      </c>
      <c r="T34" s="248">
        <f>'[19]Budget 2020'!T35</f>
        <v>0</v>
      </c>
      <c r="U34" s="246"/>
      <c r="V34" s="247">
        <f t="shared" si="27"/>
        <v>0</v>
      </c>
      <c r="W34" s="248">
        <f>'[19]Budget 2020'!W35</f>
        <v>0</v>
      </c>
      <c r="X34" s="246"/>
      <c r="Y34" s="249">
        <f t="shared" si="28"/>
        <v>0</v>
      </c>
      <c r="Z34" s="250">
        <f t="shared" si="29"/>
        <v>0</v>
      </c>
      <c r="AA34" s="251">
        <f t="shared" si="29"/>
        <v>0</v>
      </c>
      <c r="AB34" s="252">
        <f t="shared" si="30"/>
        <v>0</v>
      </c>
      <c r="AC34" s="253">
        <f t="shared" si="31"/>
        <v>0</v>
      </c>
      <c r="AD34" s="254">
        <f t="shared" si="31"/>
        <v>0</v>
      </c>
      <c r="AE34" s="255">
        <f t="shared" si="32"/>
        <v>0</v>
      </c>
      <c r="AF34" s="248">
        <f>'[19]Budget 2020'!AF35</f>
        <v>0</v>
      </c>
      <c r="AG34" s="246"/>
      <c r="AH34" s="247">
        <f t="shared" si="33"/>
        <v>0</v>
      </c>
      <c r="AI34" s="248">
        <f>'[19]Budget 2020'!AI35</f>
        <v>0</v>
      </c>
      <c r="AJ34" s="246"/>
      <c r="AK34" s="247">
        <f t="shared" si="34"/>
        <v>0</v>
      </c>
      <c r="AL34" s="248">
        <f>'[19]Budget 2020'!AL35</f>
        <v>0</v>
      </c>
      <c r="AM34" s="246"/>
      <c r="AN34" s="249">
        <f t="shared" si="35"/>
        <v>0</v>
      </c>
      <c r="AO34" s="250">
        <f t="shared" si="13"/>
        <v>0</v>
      </c>
      <c r="AP34" s="251"/>
      <c r="AQ34" s="252">
        <f t="shared" si="36"/>
        <v>0</v>
      </c>
      <c r="AR34" s="248">
        <f>'[19]Budget 2020'!AR35</f>
        <v>0</v>
      </c>
      <c r="AS34" s="246"/>
      <c r="AT34" s="247">
        <f t="shared" si="37"/>
        <v>0</v>
      </c>
      <c r="AU34" s="248">
        <f>'[19]Budget 2020'!AU35</f>
        <v>0</v>
      </c>
      <c r="AV34" s="246"/>
      <c r="AW34" s="247">
        <f t="shared" si="38"/>
        <v>0</v>
      </c>
      <c r="AX34" s="248">
        <f>'[19]Budget 2020'!AX35</f>
        <v>0</v>
      </c>
      <c r="AY34" s="246"/>
      <c r="AZ34" s="249">
        <f t="shared" si="39"/>
        <v>0</v>
      </c>
      <c r="BA34" s="250">
        <f t="shared" si="14"/>
        <v>0</v>
      </c>
      <c r="BB34" s="251"/>
      <c r="BC34" s="252">
        <f t="shared" si="40"/>
        <v>0</v>
      </c>
      <c r="BD34" s="256">
        <f t="shared" si="15"/>
        <v>0</v>
      </c>
      <c r="BE34" s="254">
        <f t="shared" si="16"/>
        <v>0</v>
      </c>
      <c r="BF34" s="254">
        <f t="shared" si="17"/>
        <v>0</v>
      </c>
      <c r="BG34" s="253">
        <f t="shared" si="18"/>
        <v>0</v>
      </c>
      <c r="BH34" s="254">
        <f t="shared" si="19"/>
        <v>0</v>
      </c>
      <c r="BI34" s="254">
        <f t="shared" si="20"/>
        <v>0</v>
      </c>
      <c r="BJ34" s="203"/>
      <c r="BK34" s="209">
        <f>VLOOKUP($B34,Test!$A$6:$C$59,3,0)</f>
        <v>0</v>
      </c>
    </row>
    <row r="35" spans="1:63" s="204" customFormat="1" ht="28.5" customHeight="1">
      <c r="A35" s="202">
        <v>29</v>
      </c>
      <c r="B35" s="206">
        <v>51608</v>
      </c>
      <c r="C35" s="207" t="s">
        <v>81</v>
      </c>
      <c r="D35" s="217" t="s">
        <v>82</v>
      </c>
      <c r="E35" s="245">
        <f>'[19]Budget 2020'!E36</f>
        <v>0</v>
      </c>
      <c r="F35" s="246"/>
      <c r="G35" s="247">
        <f t="shared" si="21"/>
        <v>0</v>
      </c>
      <c r="H35" s="248">
        <f>'[19]Budget 2020'!H36</f>
        <v>0</v>
      </c>
      <c r="I35" s="246"/>
      <c r="J35" s="247">
        <f t="shared" si="22"/>
        <v>0</v>
      </c>
      <c r="K35" s="248">
        <f>'[19]Budget 2020'!K36</f>
        <v>0</v>
      </c>
      <c r="L35" s="246"/>
      <c r="M35" s="249">
        <f t="shared" si="23"/>
        <v>0</v>
      </c>
      <c r="N35" s="250">
        <f t="shared" si="24"/>
        <v>0</v>
      </c>
      <c r="O35" s="251">
        <f t="shared" si="24"/>
        <v>0</v>
      </c>
      <c r="P35" s="252">
        <f t="shared" si="25"/>
        <v>0</v>
      </c>
      <c r="Q35" s="248">
        <f>'[19]Budget 2020'!Q36</f>
        <v>0</v>
      </c>
      <c r="R35" s="246"/>
      <c r="S35" s="247">
        <f t="shared" si="26"/>
        <v>0</v>
      </c>
      <c r="T35" s="248">
        <f>'[19]Budget 2020'!T36</f>
        <v>0</v>
      </c>
      <c r="U35" s="246"/>
      <c r="V35" s="247">
        <f t="shared" si="27"/>
        <v>0</v>
      </c>
      <c r="W35" s="248">
        <f>'[19]Budget 2020'!W36</f>
        <v>0</v>
      </c>
      <c r="X35" s="246"/>
      <c r="Y35" s="249">
        <f t="shared" si="28"/>
        <v>0</v>
      </c>
      <c r="Z35" s="250">
        <f t="shared" si="29"/>
        <v>0</v>
      </c>
      <c r="AA35" s="251">
        <f t="shared" si="29"/>
        <v>0</v>
      </c>
      <c r="AB35" s="252">
        <f t="shared" si="30"/>
        <v>0</v>
      </c>
      <c r="AC35" s="253">
        <f t="shared" si="31"/>
        <v>0</v>
      </c>
      <c r="AD35" s="254">
        <f t="shared" si="31"/>
        <v>0</v>
      </c>
      <c r="AE35" s="255">
        <f t="shared" si="32"/>
        <v>0</v>
      </c>
      <c r="AF35" s="248">
        <f>'[19]Budget 2020'!AF36</f>
        <v>0</v>
      </c>
      <c r="AG35" s="246"/>
      <c r="AH35" s="247">
        <f t="shared" si="33"/>
        <v>0</v>
      </c>
      <c r="AI35" s="248">
        <f>'[19]Budget 2020'!AI36</f>
        <v>0</v>
      </c>
      <c r="AJ35" s="246"/>
      <c r="AK35" s="247">
        <f t="shared" si="34"/>
        <v>0</v>
      </c>
      <c r="AL35" s="248">
        <f>'[19]Budget 2020'!AL36</f>
        <v>0</v>
      </c>
      <c r="AM35" s="246"/>
      <c r="AN35" s="249">
        <f t="shared" si="35"/>
        <v>0</v>
      </c>
      <c r="AO35" s="250">
        <f t="shared" si="13"/>
        <v>0</v>
      </c>
      <c r="AP35" s="251"/>
      <c r="AQ35" s="252">
        <f t="shared" si="36"/>
        <v>0</v>
      </c>
      <c r="AR35" s="248">
        <f>'[19]Budget 2020'!AR36</f>
        <v>0</v>
      </c>
      <c r="AS35" s="246"/>
      <c r="AT35" s="247">
        <f t="shared" si="37"/>
        <v>0</v>
      </c>
      <c r="AU35" s="248">
        <f>'[19]Budget 2020'!AU36</f>
        <v>0</v>
      </c>
      <c r="AV35" s="246"/>
      <c r="AW35" s="247">
        <f t="shared" si="38"/>
        <v>0</v>
      </c>
      <c r="AX35" s="248">
        <f>'[19]Budget 2020'!AX36</f>
        <v>0</v>
      </c>
      <c r="AY35" s="246"/>
      <c r="AZ35" s="249">
        <f t="shared" si="39"/>
        <v>0</v>
      </c>
      <c r="BA35" s="250">
        <f t="shared" si="14"/>
        <v>0</v>
      </c>
      <c r="BB35" s="251"/>
      <c r="BC35" s="252">
        <f t="shared" si="40"/>
        <v>0</v>
      </c>
      <c r="BD35" s="256">
        <f t="shared" si="15"/>
        <v>0</v>
      </c>
      <c r="BE35" s="254">
        <f t="shared" si="16"/>
        <v>0</v>
      </c>
      <c r="BF35" s="254">
        <f t="shared" si="17"/>
        <v>0</v>
      </c>
      <c r="BG35" s="253">
        <f t="shared" si="18"/>
        <v>0</v>
      </c>
      <c r="BH35" s="254">
        <f t="shared" si="19"/>
        <v>0</v>
      </c>
      <c r="BI35" s="254">
        <f t="shared" si="20"/>
        <v>0</v>
      </c>
      <c r="BJ35" s="203"/>
      <c r="BK35" s="209">
        <f>VLOOKUP($B35,Test!$A$6:$C$59,3,0)</f>
        <v>0</v>
      </c>
    </row>
    <row r="36" spans="1:63" s="204" customFormat="1" ht="28.5" customHeight="1">
      <c r="A36" s="202">
        <v>30</v>
      </c>
      <c r="B36" s="206">
        <v>51609</v>
      </c>
      <c r="C36" s="207" t="s">
        <v>83</v>
      </c>
      <c r="D36" s="217" t="s">
        <v>84</v>
      </c>
      <c r="E36" s="245">
        <f>'[19]Budget 2020'!E37</f>
        <v>5000</v>
      </c>
      <c r="F36" s="246"/>
      <c r="G36" s="247">
        <f t="shared" si="21"/>
        <v>5000</v>
      </c>
      <c r="H36" s="248">
        <f>'[19]Budget 2020'!H37</f>
        <v>0</v>
      </c>
      <c r="I36" s="246"/>
      <c r="J36" s="247">
        <f t="shared" si="22"/>
        <v>0</v>
      </c>
      <c r="K36" s="248">
        <f>'[19]Budget 2020'!K37</f>
        <v>0</v>
      </c>
      <c r="L36" s="246"/>
      <c r="M36" s="249">
        <f t="shared" si="23"/>
        <v>0</v>
      </c>
      <c r="N36" s="250">
        <f t="shared" si="24"/>
        <v>5000</v>
      </c>
      <c r="O36" s="251">
        <f t="shared" si="24"/>
        <v>0</v>
      </c>
      <c r="P36" s="252">
        <f t="shared" si="25"/>
        <v>5000</v>
      </c>
      <c r="Q36" s="248">
        <f>'[19]Budget 2020'!Q37</f>
        <v>0</v>
      </c>
      <c r="R36" s="246"/>
      <c r="S36" s="247">
        <f t="shared" si="26"/>
        <v>0</v>
      </c>
      <c r="T36" s="248">
        <f>'[19]Budget 2020'!T37</f>
        <v>0</v>
      </c>
      <c r="U36" s="246"/>
      <c r="V36" s="247">
        <f t="shared" si="27"/>
        <v>0</v>
      </c>
      <c r="W36" s="248">
        <f>'[19]Budget 2020'!W37</f>
        <v>0</v>
      </c>
      <c r="X36" s="246"/>
      <c r="Y36" s="249">
        <f t="shared" si="28"/>
        <v>0</v>
      </c>
      <c r="Z36" s="250">
        <f t="shared" si="29"/>
        <v>0</v>
      </c>
      <c r="AA36" s="251">
        <f t="shared" si="29"/>
        <v>0</v>
      </c>
      <c r="AB36" s="252">
        <f t="shared" si="30"/>
        <v>0</v>
      </c>
      <c r="AC36" s="253">
        <f t="shared" si="31"/>
        <v>5000</v>
      </c>
      <c r="AD36" s="254">
        <f t="shared" si="31"/>
        <v>0</v>
      </c>
      <c r="AE36" s="255">
        <f t="shared" si="32"/>
        <v>5000</v>
      </c>
      <c r="AF36" s="248">
        <f>'[19]Budget 2020'!AF37</f>
        <v>0</v>
      </c>
      <c r="AG36" s="246"/>
      <c r="AH36" s="247">
        <f t="shared" si="33"/>
        <v>0</v>
      </c>
      <c r="AI36" s="248">
        <f>'[19]Budget 2020'!AI37</f>
        <v>0</v>
      </c>
      <c r="AJ36" s="246"/>
      <c r="AK36" s="247">
        <f t="shared" si="34"/>
        <v>0</v>
      </c>
      <c r="AL36" s="248">
        <f>'[19]Budget 2020'!AL37</f>
        <v>0</v>
      </c>
      <c r="AM36" s="246"/>
      <c r="AN36" s="249">
        <f t="shared" si="35"/>
        <v>0</v>
      </c>
      <c r="AO36" s="250">
        <f t="shared" si="13"/>
        <v>0</v>
      </c>
      <c r="AP36" s="251"/>
      <c r="AQ36" s="252">
        <f t="shared" si="36"/>
        <v>0</v>
      </c>
      <c r="AR36" s="248">
        <f>'[19]Budget 2020'!AR37</f>
        <v>0</v>
      </c>
      <c r="AS36" s="246"/>
      <c r="AT36" s="247">
        <f t="shared" si="37"/>
        <v>0</v>
      </c>
      <c r="AU36" s="248">
        <f>'[19]Budget 2020'!AU37</f>
        <v>0</v>
      </c>
      <c r="AV36" s="246"/>
      <c r="AW36" s="247">
        <f t="shared" si="38"/>
        <v>0</v>
      </c>
      <c r="AX36" s="248">
        <f>'[19]Budget 2020'!AX37</f>
        <v>5000</v>
      </c>
      <c r="AY36" s="246"/>
      <c r="AZ36" s="249">
        <f t="shared" si="39"/>
        <v>5000</v>
      </c>
      <c r="BA36" s="250">
        <f t="shared" si="14"/>
        <v>5000</v>
      </c>
      <c r="BB36" s="251"/>
      <c r="BC36" s="252">
        <f t="shared" si="40"/>
        <v>5000</v>
      </c>
      <c r="BD36" s="256">
        <f t="shared" si="15"/>
        <v>5000</v>
      </c>
      <c r="BE36" s="254">
        <f t="shared" si="16"/>
        <v>0</v>
      </c>
      <c r="BF36" s="254">
        <f t="shared" si="17"/>
        <v>5000</v>
      </c>
      <c r="BG36" s="253">
        <f t="shared" si="18"/>
        <v>10000</v>
      </c>
      <c r="BH36" s="254">
        <f t="shared" si="19"/>
        <v>0</v>
      </c>
      <c r="BI36" s="254">
        <f t="shared" si="20"/>
        <v>10000</v>
      </c>
      <c r="BJ36" s="203"/>
      <c r="BK36" s="209">
        <f>VLOOKUP($B36,Test!$A$6:$C$59,3,0)</f>
        <v>0</v>
      </c>
    </row>
    <row r="37" spans="1:63" s="204" customFormat="1" ht="28.5" customHeight="1">
      <c r="A37" s="202">
        <v>31</v>
      </c>
      <c r="B37" s="206">
        <v>51610</v>
      </c>
      <c r="C37" s="207" t="s">
        <v>85</v>
      </c>
      <c r="D37" s="217" t="s">
        <v>86</v>
      </c>
      <c r="E37" s="245">
        <f>'[19]Budget 2020'!E38</f>
        <v>8000</v>
      </c>
      <c r="F37" s="246">
        <v>7098</v>
      </c>
      <c r="G37" s="247">
        <f t="shared" si="21"/>
        <v>902</v>
      </c>
      <c r="H37" s="248">
        <f>'[19]Budget 2020'!H38</f>
        <v>3000</v>
      </c>
      <c r="I37" s="246">
        <v>2298</v>
      </c>
      <c r="J37" s="247">
        <f t="shared" si="22"/>
        <v>702</v>
      </c>
      <c r="K37" s="248">
        <f>'[19]Budget 2020'!K38</f>
        <v>3000</v>
      </c>
      <c r="L37" s="246">
        <v>2298</v>
      </c>
      <c r="M37" s="249">
        <f t="shared" si="23"/>
        <v>702</v>
      </c>
      <c r="N37" s="250">
        <f t="shared" si="24"/>
        <v>14000</v>
      </c>
      <c r="O37" s="251">
        <f t="shared" si="24"/>
        <v>11694</v>
      </c>
      <c r="P37" s="252">
        <f t="shared" si="25"/>
        <v>2306</v>
      </c>
      <c r="Q37" s="248">
        <f>'[19]Budget 2020'!Q38</f>
        <v>2500</v>
      </c>
      <c r="R37" s="246">
        <v>2346.46</v>
      </c>
      <c r="S37" s="247">
        <f t="shared" si="26"/>
        <v>153.53999999999996</v>
      </c>
      <c r="T37" s="248">
        <f>'[19]Budget 2020'!T38</f>
        <v>2500</v>
      </c>
      <c r="U37" s="246"/>
      <c r="V37" s="247">
        <f t="shared" si="27"/>
        <v>2500</v>
      </c>
      <c r="W37" s="248">
        <f>'[19]Budget 2020'!W38</f>
        <v>2500</v>
      </c>
      <c r="X37" s="246"/>
      <c r="Y37" s="249">
        <f t="shared" si="28"/>
        <v>2500</v>
      </c>
      <c r="Z37" s="250">
        <f t="shared" si="29"/>
        <v>7500</v>
      </c>
      <c r="AA37" s="251">
        <f t="shared" si="29"/>
        <v>2346.46</v>
      </c>
      <c r="AB37" s="252">
        <f t="shared" si="30"/>
        <v>5153.54</v>
      </c>
      <c r="AC37" s="253">
        <f t="shared" si="31"/>
        <v>21500</v>
      </c>
      <c r="AD37" s="254">
        <f t="shared" si="31"/>
        <v>14040.46</v>
      </c>
      <c r="AE37" s="255">
        <f t="shared" si="32"/>
        <v>7459.5400000000009</v>
      </c>
      <c r="AF37" s="248">
        <f>'[19]Budget 2020'!AF38</f>
        <v>6000</v>
      </c>
      <c r="AG37" s="246"/>
      <c r="AH37" s="247">
        <f t="shared" si="33"/>
        <v>6000</v>
      </c>
      <c r="AI37" s="248">
        <f>'[19]Budget 2020'!AI38</f>
        <v>2500</v>
      </c>
      <c r="AJ37" s="246"/>
      <c r="AK37" s="247">
        <f t="shared" si="34"/>
        <v>2500</v>
      </c>
      <c r="AL37" s="248">
        <f>'[19]Budget 2020'!AL38</f>
        <v>2500</v>
      </c>
      <c r="AM37" s="246"/>
      <c r="AN37" s="249">
        <f t="shared" si="35"/>
        <v>2500</v>
      </c>
      <c r="AO37" s="250">
        <f t="shared" si="13"/>
        <v>11000</v>
      </c>
      <c r="AP37" s="251"/>
      <c r="AQ37" s="252">
        <f t="shared" si="36"/>
        <v>11000</v>
      </c>
      <c r="AR37" s="248">
        <f>'[19]Budget 2020'!AR38</f>
        <v>2500</v>
      </c>
      <c r="AS37" s="246"/>
      <c r="AT37" s="247">
        <f t="shared" si="37"/>
        <v>2500</v>
      </c>
      <c r="AU37" s="248">
        <f>'[19]Budget 2020'!AU38</f>
        <v>2500</v>
      </c>
      <c r="AV37" s="246"/>
      <c r="AW37" s="247">
        <f t="shared" si="38"/>
        <v>2500</v>
      </c>
      <c r="AX37" s="248">
        <f>'[19]Budget 2020'!AX38</f>
        <v>2500</v>
      </c>
      <c r="AY37" s="246"/>
      <c r="AZ37" s="249">
        <f t="shared" si="39"/>
        <v>2500</v>
      </c>
      <c r="BA37" s="250">
        <f t="shared" si="14"/>
        <v>7500</v>
      </c>
      <c r="BB37" s="251"/>
      <c r="BC37" s="252">
        <f t="shared" si="40"/>
        <v>7500</v>
      </c>
      <c r="BD37" s="256">
        <f t="shared" si="15"/>
        <v>18500</v>
      </c>
      <c r="BE37" s="254">
        <f t="shared" si="16"/>
        <v>0</v>
      </c>
      <c r="BF37" s="254">
        <f t="shared" si="17"/>
        <v>18500</v>
      </c>
      <c r="BG37" s="253">
        <f t="shared" si="18"/>
        <v>40000</v>
      </c>
      <c r="BH37" s="254">
        <f t="shared" si="19"/>
        <v>14040.46</v>
      </c>
      <c r="BI37" s="254">
        <f t="shared" si="20"/>
        <v>25959.54</v>
      </c>
      <c r="BJ37" s="203"/>
      <c r="BK37" s="209">
        <f>VLOOKUP($B37,Test!$A$6:$C$59,3,0)</f>
        <v>7400</v>
      </c>
    </row>
    <row r="38" spans="1:63" s="204" customFormat="1" ht="28.5" customHeight="1">
      <c r="A38" s="202">
        <v>32</v>
      </c>
      <c r="B38" s="206">
        <v>51611</v>
      </c>
      <c r="C38" s="207" t="s">
        <v>87</v>
      </c>
      <c r="D38" s="217" t="s">
        <v>88</v>
      </c>
      <c r="E38" s="245">
        <f>'[19]Budget 2020'!E39</f>
        <v>12500</v>
      </c>
      <c r="F38" s="246">
        <v>11266.89</v>
      </c>
      <c r="G38" s="247">
        <f t="shared" si="21"/>
        <v>1233.1100000000006</v>
      </c>
      <c r="H38" s="248">
        <f>'[19]Budget 2020'!H39</f>
        <v>13000</v>
      </c>
      <c r="I38" s="246">
        <v>8453.32</v>
      </c>
      <c r="J38" s="247">
        <f t="shared" si="22"/>
        <v>4546.68</v>
      </c>
      <c r="K38" s="248">
        <f>'[19]Budget 2020'!K39</f>
        <v>13000</v>
      </c>
      <c r="L38" s="246">
        <v>12124.96</v>
      </c>
      <c r="M38" s="249">
        <f t="shared" si="23"/>
        <v>875.04000000000087</v>
      </c>
      <c r="N38" s="250">
        <f t="shared" si="24"/>
        <v>38500</v>
      </c>
      <c r="O38" s="251">
        <f t="shared" si="24"/>
        <v>31845.17</v>
      </c>
      <c r="P38" s="252">
        <f t="shared" si="25"/>
        <v>6654.8300000000017</v>
      </c>
      <c r="Q38" s="248">
        <f>'[19]Budget 2020'!Q39</f>
        <v>12500</v>
      </c>
      <c r="R38" s="246">
        <v>10288.77</v>
      </c>
      <c r="S38" s="247">
        <f t="shared" si="26"/>
        <v>2211.2299999999996</v>
      </c>
      <c r="T38" s="248">
        <f>'[19]Budget 2020'!T39</f>
        <v>13000</v>
      </c>
      <c r="U38" s="246"/>
      <c r="V38" s="247">
        <f t="shared" si="27"/>
        <v>13000</v>
      </c>
      <c r="W38" s="248">
        <f>'[19]Budget 2020'!W39</f>
        <v>14000</v>
      </c>
      <c r="X38" s="246"/>
      <c r="Y38" s="249">
        <f t="shared" si="28"/>
        <v>14000</v>
      </c>
      <c r="Z38" s="250">
        <f t="shared" si="29"/>
        <v>39500</v>
      </c>
      <c r="AA38" s="251">
        <f t="shared" si="29"/>
        <v>10288.77</v>
      </c>
      <c r="AB38" s="252">
        <f t="shared" si="30"/>
        <v>29211.23</v>
      </c>
      <c r="AC38" s="253">
        <f t="shared" si="31"/>
        <v>78000</v>
      </c>
      <c r="AD38" s="254">
        <f t="shared" si="31"/>
        <v>42133.94</v>
      </c>
      <c r="AE38" s="255">
        <f t="shared" si="32"/>
        <v>35866.06</v>
      </c>
      <c r="AF38" s="248">
        <f>'[19]Budget 2020'!AF39</f>
        <v>13000</v>
      </c>
      <c r="AG38" s="246"/>
      <c r="AH38" s="247">
        <f t="shared" si="33"/>
        <v>13000</v>
      </c>
      <c r="AI38" s="248">
        <f>'[19]Budget 2020'!AI39</f>
        <v>13000</v>
      </c>
      <c r="AJ38" s="246"/>
      <c r="AK38" s="247">
        <f t="shared" si="34"/>
        <v>13000</v>
      </c>
      <c r="AL38" s="248">
        <f>'[19]Budget 2020'!AL39</f>
        <v>13000</v>
      </c>
      <c r="AM38" s="246"/>
      <c r="AN38" s="249">
        <f t="shared" si="35"/>
        <v>13000</v>
      </c>
      <c r="AO38" s="250">
        <f t="shared" si="13"/>
        <v>39000</v>
      </c>
      <c r="AP38" s="251"/>
      <c r="AQ38" s="252">
        <f t="shared" si="36"/>
        <v>39000</v>
      </c>
      <c r="AR38" s="248">
        <f>'[19]Budget 2020'!AR39</f>
        <v>13000</v>
      </c>
      <c r="AS38" s="246"/>
      <c r="AT38" s="247">
        <f t="shared" si="37"/>
        <v>13000</v>
      </c>
      <c r="AU38" s="248">
        <f>'[19]Budget 2020'!AU39</f>
        <v>14000</v>
      </c>
      <c r="AV38" s="246"/>
      <c r="AW38" s="247">
        <f t="shared" si="38"/>
        <v>14000</v>
      </c>
      <c r="AX38" s="248">
        <f>'[19]Budget 2020'!AX39</f>
        <v>13000</v>
      </c>
      <c r="AY38" s="246"/>
      <c r="AZ38" s="249">
        <f t="shared" si="39"/>
        <v>13000</v>
      </c>
      <c r="BA38" s="250">
        <f t="shared" si="14"/>
        <v>40000</v>
      </c>
      <c r="BB38" s="251"/>
      <c r="BC38" s="252">
        <f t="shared" si="40"/>
        <v>40000</v>
      </c>
      <c r="BD38" s="256">
        <f t="shared" ref="BD38:BD56" si="41">AF38+AI38+AL38+AR38+AU38+AX38</f>
        <v>79000</v>
      </c>
      <c r="BE38" s="254">
        <f t="shared" ref="BE38:BE56" si="42">AG38+AJ38+AM38+AS38+AV38+AY38</f>
        <v>0</v>
      </c>
      <c r="BF38" s="254">
        <f t="shared" ref="BF38:BF56" si="43">BD38-BE38</f>
        <v>79000</v>
      </c>
      <c r="BG38" s="253">
        <f t="shared" ref="BG38:BG56" si="44">+AC38+BD38</f>
        <v>157000</v>
      </c>
      <c r="BH38" s="254">
        <f t="shared" ref="BH38:BH56" si="45">AD38+BE38</f>
        <v>42133.94</v>
      </c>
      <c r="BI38" s="254">
        <f t="shared" ref="BI38:BI56" si="46">BG38-BH38</f>
        <v>114866.06</v>
      </c>
      <c r="BJ38" s="203"/>
      <c r="BK38" s="209">
        <f>VLOOKUP($B38,Test!$A$6:$C$59,3,0)</f>
        <v>8963.6200000000008</v>
      </c>
    </row>
    <row r="39" spans="1:63" s="204" customFormat="1" ht="28.5" customHeight="1">
      <c r="A39" s="202">
        <v>33</v>
      </c>
      <c r="B39" s="206">
        <v>51612</v>
      </c>
      <c r="C39" s="207" t="s">
        <v>89</v>
      </c>
      <c r="D39" s="217" t="s">
        <v>90</v>
      </c>
      <c r="E39" s="245">
        <f>'[19]Budget 2020'!E40</f>
        <v>11000</v>
      </c>
      <c r="F39" s="246">
        <v>14336.82</v>
      </c>
      <c r="G39" s="247">
        <f t="shared" si="21"/>
        <v>-3336.8199999999997</v>
      </c>
      <c r="H39" s="248">
        <f>'[19]Budget 2020'!H40</f>
        <v>12000</v>
      </c>
      <c r="I39" s="246">
        <v>8530</v>
      </c>
      <c r="J39" s="247">
        <f t="shared" si="22"/>
        <v>3470</v>
      </c>
      <c r="K39" s="248">
        <f>'[19]Budget 2020'!K40</f>
        <v>12000</v>
      </c>
      <c r="L39" s="246">
        <v>10946.17</v>
      </c>
      <c r="M39" s="249">
        <f t="shared" si="23"/>
        <v>1053.83</v>
      </c>
      <c r="N39" s="250">
        <f t="shared" si="24"/>
        <v>35000</v>
      </c>
      <c r="O39" s="251">
        <f t="shared" si="24"/>
        <v>33812.99</v>
      </c>
      <c r="P39" s="252">
        <f t="shared" si="25"/>
        <v>1187.010000000002</v>
      </c>
      <c r="Q39" s="248">
        <f>'[19]Budget 2020'!Q40</f>
        <v>12000</v>
      </c>
      <c r="R39" s="246"/>
      <c r="S39" s="247">
        <f t="shared" si="26"/>
        <v>12000</v>
      </c>
      <c r="T39" s="248">
        <f>'[19]Budget 2020'!T40</f>
        <v>12000</v>
      </c>
      <c r="U39" s="246"/>
      <c r="V39" s="247">
        <f t="shared" si="27"/>
        <v>12000</v>
      </c>
      <c r="W39" s="248">
        <f>'[19]Budget 2020'!W40</f>
        <v>12000</v>
      </c>
      <c r="X39" s="246"/>
      <c r="Y39" s="249">
        <f t="shared" si="28"/>
        <v>12000</v>
      </c>
      <c r="Z39" s="250">
        <f t="shared" si="29"/>
        <v>36000</v>
      </c>
      <c r="AA39" s="251">
        <f t="shared" si="29"/>
        <v>0</v>
      </c>
      <c r="AB39" s="252">
        <f t="shared" si="30"/>
        <v>36000</v>
      </c>
      <c r="AC39" s="253">
        <f t="shared" si="31"/>
        <v>71000</v>
      </c>
      <c r="AD39" s="254">
        <f t="shared" si="31"/>
        <v>33812.99</v>
      </c>
      <c r="AE39" s="255">
        <f t="shared" si="32"/>
        <v>37187.01</v>
      </c>
      <c r="AF39" s="248">
        <f>'[19]Budget 2020'!AF40</f>
        <v>12000</v>
      </c>
      <c r="AG39" s="246"/>
      <c r="AH39" s="247">
        <f t="shared" si="33"/>
        <v>12000</v>
      </c>
      <c r="AI39" s="248">
        <f>'[19]Budget 2020'!AI40</f>
        <v>12000</v>
      </c>
      <c r="AJ39" s="246"/>
      <c r="AK39" s="247">
        <f t="shared" si="34"/>
        <v>12000</v>
      </c>
      <c r="AL39" s="248">
        <f>'[19]Budget 2020'!AL40</f>
        <v>12000</v>
      </c>
      <c r="AM39" s="246"/>
      <c r="AN39" s="249">
        <f t="shared" si="35"/>
        <v>12000</v>
      </c>
      <c r="AO39" s="250">
        <f t="shared" si="13"/>
        <v>36000</v>
      </c>
      <c r="AP39" s="251"/>
      <c r="AQ39" s="252">
        <f t="shared" si="36"/>
        <v>36000</v>
      </c>
      <c r="AR39" s="248">
        <f>'[19]Budget 2020'!AR40</f>
        <v>11000</v>
      </c>
      <c r="AS39" s="246"/>
      <c r="AT39" s="247">
        <f t="shared" si="37"/>
        <v>11000</v>
      </c>
      <c r="AU39" s="248">
        <f>'[19]Budget 2020'!AU40</f>
        <v>10000</v>
      </c>
      <c r="AV39" s="246"/>
      <c r="AW39" s="247">
        <f t="shared" si="38"/>
        <v>10000</v>
      </c>
      <c r="AX39" s="248">
        <f>'[19]Budget 2020'!AX40</f>
        <v>10000</v>
      </c>
      <c r="AY39" s="246"/>
      <c r="AZ39" s="249">
        <f t="shared" si="39"/>
        <v>10000</v>
      </c>
      <c r="BA39" s="250">
        <f t="shared" si="14"/>
        <v>31000</v>
      </c>
      <c r="BB39" s="251"/>
      <c r="BC39" s="252">
        <f t="shared" si="40"/>
        <v>31000</v>
      </c>
      <c r="BD39" s="256">
        <f t="shared" si="41"/>
        <v>67000</v>
      </c>
      <c r="BE39" s="254">
        <f t="shared" si="42"/>
        <v>0</v>
      </c>
      <c r="BF39" s="254">
        <f t="shared" si="43"/>
        <v>67000</v>
      </c>
      <c r="BG39" s="253">
        <f t="shared" si="44"/>
        <v>138000</v>
      </c>
      <c r="BH39" s="254">
        <f t="shared" si="45"/>
        <v>33812.99</v>
      </c>
      <c r="BI39" s="254">
        <f t="shared" si="46"/>
        <v>104187.01000000001</v>
      </c>
      <c r="BJ39" s="203"/>
      <c r="BK39" s="209">
        <f>VLOOKUP($B39,Test!$A$6:$C$59,3,0)</f>
        <v>10147.85</v>
      </c>
    </row>
    <row r="40" spans="1:63" s="204" customFormat="1" ht="28.5" customHeight="1">
      <c r="A40" s="202">
        <v>34</v>
      </c>
      <c r="B40" s="206">
        <v>51613</v>
      </c>
      <c r="C40" s="207" t="s">
        <v>91</v>
      </c>
      <c r="D40" s="217" t="s">
        <v>92</v>
      </c>
      <c r="E40" s="245">
        <f>'[19]Budget 2020'!E41</f>
        <v>4600</v>
      </c>
      <c r="F40" s="246">
        <v>3575</v>
      </c>
      <c r="G40" s="247">
        <f t="shared" si="21"/>
        <v>1025</v>
      </c>
      <c r="H40" s="248">
        <f>'[19]Budget 2020'!H41</f>
        <v>4600</v>
      </c>
      <c r="I40" s="246">
        <v>4120</v>
      </c>
      <c r="J40" s="247">
        <f t="shared" si="22"/>
        <v>480</v>
      </c>
      <c r="K40" s="248">
        <f>'[19]Budget 2020'!K41</f>
        <v>4600</v>
      </c>
      <c r="L40" s="246">
        <v>4060</v>
      </c>
      <c r="M40" s="249">
        <f t="shared" si="23"/>
        <v>540</v>
      </c>
      <c r="N40" s="250">
        <f t="shared" si="24"/>
        <v>13800</v>
      </c>
      <c r="O40" s="251">
        <f t="shared" si="24"/>
        <v>11755</v>
      </c>
      <c r="P40" s="252">
        <f t="shared" si="25"/>
        <v>2045</v>
      </c>
      <c r="Q40" s="248">
        <f>'[19]Budget 2020'!Q41</f>
        <v>4600</v>
      </c>
      <c r="R40" s="246">
        <v>5879</v>
      </c>
      <c r="S40" s="247">
        <f t="shared" si="26"/>
        <v>-1279</v>
      </c>
      <c r="T40" s="248">
        <f>'[19]Budget 2020'!T41</f>
        <v>4600</v>
      </c>
      <c r="U40" s="246"/>
      <c r="V40" s="247">
        <f t="shared" si="27"/>
        <v>4600</v>
      </c>
      <c r="W40" s="248">
        <f>'[19]Budget 2020'!W41</f>
        <v>4600</v>
      </c>
      <c r="X40" s="246"/>
      <c r="Y40" s="249">
        <f t="shared" si="28"/>
        <v>4600</v>
      </c>
      <c r="Z40" s="250">
        <f t="shared" si="29"/>
        <v>13800</v>
      </c>
      <c r="AA40" s="251">
        <f t="shared" si="29"/>
        <v>5879</v>
      </c>
      <c r="AB40" s="252">
        <f t="shared" si="30"/>
        <v>7921</v>
      </c>
      <c r="AC40" s="253">
        <f t="shared" si="31"/>
        <v>27600</v>
      </c>
      <c r="AD40" s="254">
        <f t="shared" si="31"/>
        <v>17634</v>
      </c>
      <c r="AE40" s="255">
        <f t="shared" si="32"/>
        <v>9966</v>
      </c>
      <c r="AF40" s="248">
        <f>'[19]Budget 2020'!AF41</f>
        <v>4500</v>
      </c>
      <c r="AG40" s="246"/>
      <c r="AH40" s="247">
        <f t="shared" si="33"/>
        <v>4500</v>
      </c>
      <c r="AI40" s="248">
        <f>'[19]Budget 2020'!AI41</f>
        <v>4500</v>
      </c>
      <c r="AJ40" s="246"/>
      <c r="AK40" s="247">
        <f t="shared" si="34"/>
        <v>4500</v>
      </c>
      <c r="AL40" s="248">
        <f>'[19]Budget 2020'!AL41</f>
        <v>4500</v>
      </c>
      <c r="AM40" s="246"/>
      <c r="AN40" s="249">
        <f t="shared" si="35"/>
        <v>4500</v>
      </c>
      <c r="AO40" s="250">
        <f t="shared" si="13"/>
        <v>13500</v>
      </c>
      <c r="AP40" s="251"/>
      <c r="AQ40" s="252">
        <f t="shared" si="36"/>
        <v>13500</v>
      </c>
      <c r="AR40" s="248">
        <f>'[19]Budget 2020'!AR41</f>
        <v>4500</v>
      </c>
      <c r="AS40" s="246"/>
      <c r="AT40" s="247">
        <f t="shared" si="37"/>
        <v>4500</v>
      </c>
      <c r="AU40" s="248">
        <f>'[19]Budget 2020'!AU41</f>
        <v>4500</v>
      </c>
      <c r="AV40" s="246"/>
      <c r="AW40" s="247">
        <f t="shared" si="38"/>
        <v>4500</v>
      </c>
      <c r="AX40" s="248">
        <f>'[19]Budget 2020'!AX41</f>
        <v>4500</v>
      </c>
      <c r="AY40" s="246"/>
      <c r="AZ40" s="249">
        <f t="shared" si="39"/>
        <v>4500</v>
      </c>
      <c r="BA40" s="250">
        <f t="shared" si="14"/>
        <v>13500</v>
      </c>
      <c r="BB40" s="251"/>
      <c r="BC40" s="252">
        <f t="shared" si="40"/>
        <v>13500</v>
      </c>
      <c r="BD40" s="256">
        <f t="shared" si="41"/>
        <v>27000</v>
      </c>
      <c r="BE40" s="254">
        <f t="shared" si="42"/>
        <v>0</v>
      </c>
      <c r="BF40" s="254">
        <f t="shared" si="43"/>
        <v>27000</v>
      </c>
      <c r="BG40" s="253">
        <f t="shared" si="44"/>
        <v>54600</v>
      </c>
      <c r="BH40" s="254">
        <f t="shared" si="45"/>
        <v>17634</v>
      </c>
      <c r="BI40" s="254">
        <f t="shared" si="46"/>
        <v>36966</v>
      </c>
      <c r="BJ40" s="203"/>
      <c r="BK40" s="209">
        <f>VLOOKUP($B40,Test!$A$6:$C$59,3,0)</f>
        <v>4200</v>
      </c>
    </row>
    <row r="41" spans="1:63" s="204" customFormat="1" ht="28.5" customHeight="1">
      <c r="A41" s="202">
        <v>35</v>
      </c>
      <c r="B41" s="206">
        <v>51614</v>
      </c>
      <c r="C41" s="207" t="s">
        <v>93</v>
      </c>
      <c r="D41" s="217" t="s">
        <v>94</v>
      </c>
      <c r="E41" s="245">
        <f>'[19]Budget 2020'!E42</f>
        <v>2000</v>
      </c>
      <c r="F41" s="246"/>
      <c r="G41" s="247">
        <f t="shared" si="21"/>
        <v>2000</v>
      </c>
      <c r="H41" s="248">
        <f>'[19]Budget 2020'!H42</f>
        <v>0</v>
      </c>
      <c r="I41" s="246"/>
      <c r="J41" s="247">
        <f t="shared" si="22"/>
        <v>0</v>
      </c>
      <c r="K41" s="248">
        <f>'[19]Budget 2020'!K42</f>
        <v>0</v>
      </c>
      <c r="L41" s="246"/>
      <c r="M41" s="249">
        <f t="shared" si="23"/>
        <v>0</v>
      </c>
      <c r="N41" s="250">
        <f t="shared" si="24"/>
        <v>2000</v>
      </c>
      <c r="O41" s="251">
        <f t="shared" si="24"/>
        <v>0</v>
      </c>
      <c r="P41" s="252">
        <f t="shared" si="25"/>
        <v>2000</v>
      </c>
      <c r="Q41" s="248">
        <f>'[19]Budget 2020'!Q42</f>
        <v>0</v>
      </c>
      <c r="R41" s="246"/>
      <c r="S41" s="247">
        <f t="shared" si="26"/>
        <v>0</v>
      </c>
      <c r="T41" s="248">
        <f>'[19]Budget 2020'!T42</f>
        <v>0</v>
      </c>
      <c r="U41" s="246"/>
      <c r="V41" s="247">
        <f t="shared" si="27"/>
        <v>0</v>
      </c>
      <c r="W41" s="248">
        <f>'[19]Budget 2020'!W42</f>
        <v>0</v>
      </c>
      <c r="X41" s="246"/>
      <c r="Y41" s="249">
        <f t="shared" si="28"/>
        <v>0</v>
      </c>
      <c r="Z41" s="250">
        <f t="shared" si="29"/>
        <v>0</v>
      </c>
      <c r="AA41" s="251">
        <f t="shared" si="29"/>
        <v>0</v>
      </c>
      <c r="AB41" s="252">
        <f t="shared" si="30"/>
        <v>0</v>
      </c>
      <c r="AC41" s="253">
        <f t="shared" si="31"/>
        <v>2000</v>
      </c>
      <c r="AD41" s="254">
        <f t="shared" si="31"/>
        <v>0</v>
      </c>
      <c r="AE41" s="255">
        <f t="shared" si="32"/>
        <v>2000</v>
      </c>
      <c r="AF41" s="248">
        <f>'[19]Budget 2020'!AF42</f>
        <v>0</v>
      </c>
      <c r="AG41" s="246"/>
      <c r="AH41" s="247">
        <f t="shared" si="33"/>
        <v>0</v>
      </c>
      <c r="AI41" s="248">
        <f>'[19]Budget 2020'!AI42</f>
        <v>0</v>
      </c>
      <c r="AJ41" s="246"/>
      <c r="AK41" s="247">
        <f t="shared" si="34"/>
        <v>0</v>
      </c>
      <c r="AL41" s="248">
        <f>'[19]Budget 2020'!AL42</f>
        <v>0</v>
      </c>
      <c r="AM41" s="246"/>
      <c r="AN41" s="249">
        <f t="shared" si="35"/>
        <v>0</v>
      </c>
      <c r="AO41" s="250">
        <f t="shared" si="13"/>
        <v>0</v>
      </c>
      <c r="AP41" s="251"/>
      <c r="AQ41" s="252">
        <f t="shared" si="36"/>
        <v>0</v>
      </c>
      <c r="AR41" s="248">
        <f>'[19]Budget 2020'!AR42</f>
        <v>5000</v>
      </c>
      <c r="AS41" s="246"/>
      <c r="AT41" s="247">
        <f t="shared" si="37"/>
        <v>5000</v>
      </c>
      <c r="AU41" s="248">
        <f>'[19]Budget 2020'!AU42</f>
        <v>10000</v>
      </c>
      <c r="AV41" s="246"/>
      <c r="AW41" s="247">
        <f t="shared" si="38"/>
        <v>10000</v>
      </c>
      <c r="AX41" s="248">
        <f>'[19]Budget 2020'!AX42</f>
        <v>10000</v>
      </c>
      <c r="AY41" s="246"/>
      <c r="AZ41" s="249">
        <f t="shared" si="39"/>
        <v>10000</v>
      </c>
      <c r="BA41" s="250">
        <f t="shared" si="14"/>
        <v>25000</v>
      </c>
      <c r="BB41" s="251"/>
      <c r="BC41" s="252">
        <f t="shared" si="40"/>
        <v>25000</v>
      </c>
      <c r="BD41" s="256">
        <f t="shared" si="41"/>
        <v>25000</v>
      </c>
      <c r="BE41" s="254">
        <f t="shared" si="42"/>
        <v>0</v>
      </c>
      <c r="BF41" s="254">
        <f t="shared" si="43"/>
        <v>25000</v>
      </c>
      <c r="BG41" s="253">
        <f t="shared" si="44"/>
        <v>27000</v>
      </c>
      <c r="BH41" s="254">
        <f t="shared" si="45"/>
        <v>0</v>
      </c>
      <c r="BI41" s="254">
        <f t="shared" si="46"/>
        <v>27000</v>
      </c>
      <c r="BJ41" s="203"/>
      <c r="BK41" s="209">
        <f>VLOOKUP($B41,Test!$A$6:$C$59,3,0)</f>
        <v>3566</v>
      </c>
    </row>
    <row r="42" spans="1:63" s="204" customFormat="1" ht="28.5" customHeight="1">
      <c r="A42" s="202">
        <v>36</v>
      </c>
      <c r="B42" s="206">
        <v>51615</v>
      </c>
      <c r="C42" s="207" t="s">
        <v>95</v>
      </c>
      <c r="D42" s="217" t="s">
        <v>96</v>
      </c>
      <c r="E42" s="245">
        <f>'[19]Budget 2020'!E43</f>
        <v>60000</v>
      </c>
      <c r="F42" s="246">
        <v>55000</v>
      </c>
      <c r="G42" s="247">
        <f t="shared" si="21"/>
        <v>5000</v>
      </c>
      <c r="H42" s="248">
        <f>'[19]Budget 2020'!H43</f>
        <v>40000</v>
      </c>
      <c r="I42" s="246">
        <v>70000</v>
      </c>
      <c r="J42" s="247">
        <f t="shared" si="22"/>
        <v>-30000</v>
      </c>
      <c r="K42" s="248">
        <f>'[19]Budget 2020'!K43</f>
        <v>30000</v>
      </c>
      <c r="L42" s="246">
        <v>40000</v>
      </c>
      <c r="M42" s="249">
        <f t="shared" si="23"/>
        <v>-10000</v>
      </c>
      <c r="N42" s="250">
        <f t="shared" si="24"/>
        <v>130000</v>
      </c>
      <c r="O42" s="251">
        <f t="shared" si="24"/>
        <v>165000</v>
      </c>
      <c r="P42" s="252">
        <f t="shared" si="25"/>
        <v>-35000</v>
      </c>
      <c r="Q42" s="248">
        <f>'[19]Budget 2020'!Q43</f>
        <v>30000</v>
      </c>
      <c r="R42" s="246">
        <v>19000</v>
      </c>
      <c r="S42" s="247">
        <f t="shared" si="26"/>
        <v>11000</v>
      </c>
      <c r="T42" s="248">
        <f>'[19]Budget 2020'!T43</f>
        <v>60000</v>
      </c>
      <c r="U42" s="246"/>
      <c r="V42" s="247">
        <f t="shared" si="27"/>
        <v>60000</v>
      </c>
      <c r="W42" s="248">
        <f>'[19]Budget 2020'!W43</f>
        <v>60000</v>
      </c>
      <c r="X42" s="246"/>
      <c r="Y42" s="249">
        <f t="shared" si="28"/>
        <v>60000</v>
      </c>
      <c r="Z42" s="250">
        <f t="shared" si="29"/>
        <v>150000</v>
      </c>
      <c r="AA42" s="251">
        <f t="shared" si="29"/>
        <v>19000</v>
      </c>
      <c r="AB42" s="252">
        <f t="shared" si="30"/>
        <v>131000</v>
      </c>
      <c r="AC42" s="253">
        <f t="shared" si="31"/>
        <v>280000</v>
      </c>
      <c r="AD42" s="254">
        <f t="shared" si="31"/>
        <v>184000</v>
      </c>
      <c r="AE42" s="255">
        <f t="shared" si="32"/>
        <v>96000</v>
      </c>
      <c r="AF42" s="248">
        <f>'[19]Budget 2020'!AF43</f>
        <v>60000</v>
      </c>
      <c r="AG42" s="246"/>
      <c r="AH42" s="247">
        <f t="shared" si="33"/>
        <v>60000</v>
      </c>
      <c r="AI42" s="248">
        <f>'[19]Budget 2020'!AI43</f>
        <v>60000</v>
      </c>
      <c r="AJ42" s="246"/>
      <c r="AK42" s="247">
        <f t="shared" si="34"/>
        <v>60000</v>
      </c>
      <c r="AL42" s="248">
        <f>'[19]Budget 2020'!AL43</f>
        <v>40000</v>
      </c>
      <c r="AM42" s="246"/>
      <c r="AN42" s="249">
        <f t="shared" si="35"/>
        <v>40000</v>
      </c>
      <c r="AO42" s="250">
        <f t="shared" si="13"/>
        <v>160000</v>
      </c>
      <c r="AP42" s="251"/>
      <c r="AQ42" s="252">
        <f t="shared" si="36"/>
        <v>160000</v>
      </c>
      <c r="AR42" s="248">
        <f>'[19]Budget 2020'!AR43</f>
        <v>30000</v>
      </c>
      <c r="AS42" s="246"/>
      <c r="AT42" s="247">
        <f t="shared" si="37"/>
        <v>30000</v>
      </c>
      <c r="AU42" s="248">
        <f>'[19]Budget 2020'!AU43</f>
        <v>30000</v>
      </c>
      <c r="AV42" s="246"/>
      <c r="AW42" s="247">
        <f t="shared" si="38"/>
        <v>30000</v>
      </c>
      <c r="AX42" s="248">
        <f>'[19]Budget 2020'!AX43</f>
        <v>0</v>
      </c>
      <c r="AY42" s="246"/>
      <c r="AZ42" s="249">
        <f t="shared" si="39"/>
        <v>0</v>
      </c>
      <c r="BA42" s="250">
        <f t="shared" si="14"/>
        <v>60000</v>
      </c>
      <c r="BB42" s="251"/>
      <c r="BC42" s="252">
        <f t="shared" si="40"/>
        <v>60000</v>
      </c>
      <c r="BD42" s="256">
        <f t="shared" si="41"/>
        <v>220000</v>
      </c>
      <c r="BE42" s="254">
        <f t="shared" si="42"/>
        <v>0</v>
      </c>
      <c r="BF42" s="254">
        <f t="shared" si="43"/>
        <v>220000</v>
      </c>
      <c r="BG42" s="253">
        <f t="shared" si="44"/>
        <v>500000</v>
      </c>
      <c r="BH42" s="254">
        <f t="shared" si="45"/>
        <v>184000</v>
      </c>
      <c r="BI42" s="254">
        <f t="shared" si="46"/>
        <v>316000</v>
      </c>
      <c r="BJ42" s="203"/>
      <c r="BK42" s="209">
        <f>VLOOKUP($B42,Test!$A$6:$C$59,3,0)</f>
        <v>76000</v>
      </c>
    </row>
    <row r="43" spans="1:63" s="204" customFormat="1" ht="28.5" customHeight="1">
      <c r="A43" s="202">
        <v>37</v>
      </c>
      <c r="B43" s="206">
        <v>51616</v>
      </c>
      <c r="C43" s="207" t="s">
        <v>97</v>
      </c>
      <c r="D43" s="217" t="s">
        <v>98</v>
      </c>
      <c r="E43" s="245">
        <f>'[19]Budget 2020'!E44</f>
        <v>0</v>
      </c>
      <c r="F43" s="246"/>
      <c r="G43" s="247">
        <f t="shared" si="21"/>
        <v>0</v>
      </c>
      <c r="H43" s="248">
        <f>'[19]Budget 2020'!H44</f>
        <v>5000</v>
      </c>
      <c r="I43" s="246"/>
      <c r="J43" s="247">
        <f t="shared" si="22"/>
        <v>5000</v>
      </c>
      <c r="K43" s="248">
        <f>'[19]Budget 2020'!K44</f>
        <v>3000</v>
      </c>
      <c r="L43" s="246"/>
      <c r="M43" s="249">
        <f t="shared" si="23"/>
        <v>3000</v>
      </c>
      <c r="N43" s="250">
        <f t="shared" ref="N43:O55" si="47">+E43+H43+K43</f>
        <v>8000</v>
      </c>
      <c r="O43" s="251">
        <f t="shared" si="47"/>
        <v>0</v>
      </c>
      <c r="P43" s="252">
        <f t="shared" si="25"/>
        <v>8000</v>
      </c>
      <c r="Q43" s="248">
        <f>'[19]Budget 2020'!Q44</f>
        <v>0</v>
      </c>
      <c r="R43" s="246"/>
      <c r="S43" s="247">
        <f t="shared" si="26"/>
        <v>0</v>
      </c>
      <c r="T43" s="248">
        <f>'[19]Budget 2020'!T44</f>
        <v>2000</v>
      </c>
      <c r="U43" s="246"/>
      <c r="V43" s="247">
        <f t="shared" si="27"/>
        <v>2000</v>
      </c>
      <c r="W43" s="248">
        <f>'[19]Budget 2020'!W44</f>
        <v>0</v>
      </c>
      <c r="X43" s="246"/>
      <c r="Y43" s="249">
        <f t="shared" si="28"/>
        <v>0</v>
      </c>
      <c r="Z43" s="250">
        <f t="shared" ref="Z43:AA51" si="48">+Q43+T43+W43</f>
        <v>2000</v>
      </c>
      <c r="AA43" s="251">
        <f t="shared" si="48"/>
        <v>0</v>
      </c>
      <c r="AB43" s="252">
        <f t="shared" si="30"/>
        <v>2000</v>
      </c>
      <c r="AC43" s="253">
        <f t="shared" ref="AC43:AD55" si="49">+E43+H43+K43+Q43+T43+W43</f>
        <v>10000</v>
      </c>
      <c r="AD43" s="254">
        <f t="shared" si="49"/>
        <v>0</v>
      </c>
      <c r="AE43" s="255">
        <f t="shared" si="32"/>
        <v>10000</v>
      </c>
      <c r="AF43" s="248">
        <f>'[19]Budget 2020'!AF44</f>
        <v>0</v>
      </c>
      <c r="AG43" s="246"/>
      <c r="AH43" s="247">
        <f t="shared" si="33"/>
        <v>0</v>
      </c>
      <c r="AI43" s="248">
        <f>'[19]Budget 2020'!AI44</f>
        <v>0</v>
      </c>
      <c r="AJ43" s="246"/>
      <c r="AK43" s="247">
        <f t="shared" si="34"/>
        <v>0</v>
      </c>
      <c r="AL43" s="248">
        <f>'[19]Budget 2020'!AL44</f>
        <v>0</v>
      </c>
      <c r="AM43" s="246"/>
      <c r="AN43" s="249">
        <f t="shared" si="35"/>
        <v>0</v>
      </c>
      <c r="AO43" s="250">
        <f t="shared" si="13"/>
        <v>0</v>
      </c>
      <c r="AP43" s="251"/>
      <c r="AQ43" s="252">
        <f t="shared" si="36"/>
        <v>0</v>
      </c>
      <c r="AR43" s="248">
        <f>'[19]Budget 2020'!AR44</f>
        <v>0</v>
      </c>
      <c r="AS43" s="246"/>
      <c r="AT43" s="247">
        <f t="shared" si="37"/>
        <v>0</v>
      </c>
      <c r="AU43" s="248">
        <f>'[19]Budget 2020'!AU44</f>
        <v>0</v>
      </c>
      <c r="AV43" s="246"/>
      <c r="AW43" s="247">
        <f t="shared" si="38"/>
        <v>0</v>
      </c>
      <c r="AX43" s="248">
        <f>'[19]Budget 2020'!AX44</f>
        <v>0</v>
      </c>
      <c r="AY43" s="246"/>
      <c r="AZ43" s="249">
        <f t="shared" si="39"/>
        <v>0</v>
      </c>
      <c r="BA43" s="250">
        <f t="shared" si="14"/>
        <v>0</v>
      </c>
      <c r="BB43" s="251"/>
      <c r="BC43" s="252">
        <f t="shared" si="40"/>
        <v>0</v>
      </c>
      <c r="BD43" s="256">
        <f t="shared" si="41"/>
        <v>0</v>
      </c>
      <c r="BE43" s="254">
        <f t="shared" si="42"/>
        <v>0</v>
      </c>
      <c r="BF43" s="254">
        <f t="shared" si="43"/>
        <v>0</v>
      </c>
      <c r="BG43" s="253">
        <f t="shared" si="44"/>
        <v>10000</v>
      </c>
      <c r="BH43" s="254">
        <f t="shared" si="45"/>
        <v>0</v>
      </c>
      <c r="BI43" s="254">
        <f t="shared" si="46"/>
        <v>10000</v>
      </c>
      <c r="BJ43" s="203"/>
      <c r="BK43" s="209">
        <f>VLOOKUP($B43,Test!$A$6:$C$59,3,0)</f>
        <v>0</v>
      </c>
    </row>
    <row r="44" spans="1:63" s="204" customFormat="1" ht="28.5" customHeight="1">
      <c r="A44" s="202">
        <v>38</v>
      </c>
      <c r="B44" s="218">
        <v>51617</v>
      </c>
      <c r="C44" s="219" t="s">
        <v>99</v>
      </c>
      <c r="D44" s="220" t="s">
        <v>100</v>
      </c>
      <c r="E44" s="265"/>
      <c r="F44" s="246"/>
      <c r="G44" s="247">
        <f t="shared" si="21"/>
        <v>0</v>
      </c>
      <c r="H44" s="266"/>
      <c r="I44" s="246"/>
      <c r="J44" s="247">
        <f t="shared" si="22"/>
        <v>0</v>
      </c>
      <c r="K44" s="266"/>
      <c r="L44" s="246"/>
      <c r="M44" s="249">
        <f t="shared" si="23"/>
        <v>0</v>
      </c>
      <c r="N44" s="250">
        <f t="shared" si="47"/>
        <v>0</v>
      </c>
      <c r="O44" s="251">
        <f t="shared" si="47"/>
        <v>0</v>
      </c>
      <c r="P44" s="252">
        <f t="shared" si="25"/>
        <v>0</v>
      </c>
      <c r="Q44" s="266"/>
      <c r="R44" s="246"/>
      <c r="S44" s="247">
        <f t="shared" si="26"/>
        <v>0</v>
      </c>
      <c r="T44" s="266"/>
      <c r="U44" s="246"/>
      <c r="V44" s="247">
        <f t="shared" si="27"/>
        <v>0</v>
      </c>
      <c r="W44" s="266"/>
      <c r="X44" s="246"/>
      <c r="Y44" s="249">
        <f t="shared" si="28"/>
        <v>0</v>
      </c>
      <c r="Z44" s="250">
        <f t="shared" si="48"/>
        <v>0</v>
      </c>
      <c r="AA44" s="251">
        <f t="shared" si="48"/>
        <v>0</v>
      </c>
      <c r="AB44" s="252">
        <f t="shared" si="30"/>
        <v>0</v>
      </c>
      <c r="AC44" s="267">
        <f t="shared" si="49"/>
        <v>0</v>
      </c>
      <c r="AD44" s="268">
        <f t="shared" si="49"/>
        <v>0</v>
      </c>
      <c r="AE44" s="255">
        <f t="shared" si="32"/>
        <v>0</v>
      </c>
      <c r="AF44" s="266"/>
      <c r="AG44" s="246"/>
      <c r="AH44" s="247">
        <f t="shared" si="33"/>
        <v>0</v>
      </c>
      <c r="AI44" s="266"/>
      <c r="AJ44" s="246"/>
      <c r="AK44" s="247">
        <f t="shared" si="34"/>
        <v>0</v>
      </c>
      <c r="AL44" s="266"/>
      <c r="AM44" s="246"/>
      <c r="AN44" s="249">
        <f t="shared" si="35"/>
        <v>0</v>
      </c>
      <c r="AO44" s="250">
        <f t="shared" si="13"/>
        <v>0</v>
      </c>
      <c r="AP44" s="251"/>
      <c r="AQ44" s="252">
        <f t="shared" si="36"/>
        <v>0</v>
      </c>
      <c r="AR44" s="266"/>
      <c r="AS44" s="246"/>
      <c r="AT44" s="247">
        <f t="shared" si="37"/>
        <v>0</v>
      </c>
      <c r="AU44" s="266"/>
      <c r="AV44" s="246"/>
      <c r="AW44" s="247">
        <f t="shared" si="38"/>
        <v>0</v>
      </c>
      <c r="AX44" s="266"/>
      <c r="AY44" s="246"/>
      <c r="AZ44" s="249">
        <f t="shared" si="39"/>
        <v>0</v>
      </c>
      <c r="BA44" s="250">
        <f t="shared" si="14"/>
        <v>0</v>
      </c>
      <c r="BB44" s="251"/>
      <c r="BC44" s="252">
        <f t="shared" si="40"/>
        <v>0</v>
      </c>
      <c r="BD44" s="269">
        <f t="shared" si="41"/>
        <v>0</v>
      </c>
      <c r="BE44" s="268">
        <f t="shared" si="42"/>
        <v>0</v>
      </c>
      <c r="BF44" s="254">
        <f t="shared" si="43"/>
        <v>0</v>
      </c>
      <c r="BG44" s="267">
        <f t="shared" si="44"/>
        <v>0</v>
      </c>
      <c r="BH44" s="254">
        <f t="shared" si="45"/>
        <v>0</v>
      </c>
      <c r="BI44" s="254">
        <f t="shared" si="46"/>
        <v>0</v>
      </c>
      <c r="BJ44" s="203"/>
      <c r="BK44" s="209">
        <f>VLOOKUP($B44,Test!$A$6:$C$59,3,0)</f>
        <v>0</v>
      </c>
    </row>
    <row r="45" spans="1:63" s="204" customFormat="1" ht="28.5" customHeight="1">
      <c r="A45" s="202">
        <v>39</v>
      </c>
      <c r="B45" s="218">
        <v>51618</v>
      </c>
      <c r="C45" s="219" t="s">
        <v>101</v>
      </c>
      <c r="D45" s="220" t="s">
        <v>102</v>
      </c>
      <c r="E45" s="265"/>
      <c r="F45" s="246"/>
      <c r="G45" s="247">
        <f t="shared" si="21"/>
        <v>0</v>
      </c>
      <c r="H45" s="266"/>
      <c r="I45" s="246"/>
      <c r="J45" s="247">
        <f t="shared" si="22"/>
        <v>0</v>
      </c>
      <c r="K45" s="266"/>
      <c r="L45" s="246"/>
      <c r="M45" s="249">
        <f t="shared" si="23"/>
        <v>0</v>
      </c>
      <c r="N45" s="250">
        <f t="shared" si="47"/>
        <v>0</v>
      </c>
      <c r="O45" s="251">
        <f t="shared" si="47"/>
        <v>0</v>
      </c>
      <c r="P45" s="252">
        <f t="shared" si="25"/>
        <v>0</v>
      </c>
      <c r="Q45" s="266"/>
      <c r="R45" s="246"/>
      <c r="S45" s="247">
        <f t="shared" si="26"/>
        <v>0</v>
      </c>
      <c r="T45" s="266"/>
      <c r="U45" s="246"/>
      <c r="V45" s="247">
        <f t="shared" si="27"/>
        <v>0</v>
      </c>
      <c r="W45" s="266"/>
      <c r="X45" s="246"/>
      <c r="Y45" s="249">
        <f t="shared" si="28"/>
        <v>0</v>
      </c>
      <c r="Z45" s="250">
        <f t="shared" si="48"/>
        <v>0</v>
      </c>
      <c r="AA45" s="251">
        <f t="shared" si="48"/>
        <v>0</v>
      </c>
      <c r="AB45" s="252">
        <f t="shared" si="30"/>
        <v>0</v>
      </c>
      <c r="AC45" s="267">
        <f t="shared" si="49"/>
        <v>0</v>
      </c>
      <c r="AD45" s="268">
        <f t="shared" si="49"/>
        <v>0</v>
      </c>
      <c r="AE45" s="255">
        <f t="shared" si="32"/>
        <v>0</v>
      </c>
      <c r="AF45" s="266"/>
      <c r="AG45" s="246"/>
      <c r="AH45" s="247">
        <f t="shared" si="33"/>
        <v>0</v>
      </c>
      <c r="AI45" s="266"/>
      <c r="AJ45" s="246"/>
      <c r="AK45" s="247">
        <f t="shared" si="34"/>
        <v>0</v>
      </c>
      <c r="AL45" s="266"/>
      <c r="AM45" s="246"/>
      <c r="AN45" s="249">
        <f t="shared" si="35"/>
        <v>0</v>
      </c>
      <c r="AO45" s="250">
        <f t="shared" si="13"/>
        <v>0</v>
      </c>
      <c r="AP45" s="251"/>
      <c r="AQ45" s="252">
        <f t="shared" si="36"/>
        <v>0</v>
      </c>
      <c r="AR45" s="266"/>
      <c r="AS45" s="246"/>
      <c r="AT45" s="247">
        <f t="shared" si="37"/>
        <v>0</v>
      </c>
      <c r="AU45" s="266"/>
      <c r="AV45" s="246"/>
      <c r="AW45" s="247">
        <f t="shared" si="38"/>
        <v>0</v>
      </c>
      <c r="AX45" s="266"/>
      <c r="AY45" s="246"/>
      <c r="AZ45" s="249">
        <f t="shared" si="39"/>
        <v>0</v>
      </c>
      <c r="BA45" s="250">
        <f t="shared" si="14"/>
        <v>0</v>
      </c>
      <c r="BB45" s="251"/>
      <c r="BC45" s="252">
        <f t="shared" si="40"/>
        <v>0</v>
      </c>
      <c r="BD45" s="269">
        <f t="shared" si="41"/>
        <v>0</v>
      </c>
      <c r="BE45" s="268">
        <f t="shared" si="42"/>
        <v>0</v>
      </c>
      <c r="BF45" s="254">
        <f t="shared" si="43"/>
        <v>0</v>
      </c>
      <c r="BG45" s="267">
        <f t="shared" si="44"/>
        <v>0</v>
      </c>
      <c r="BH45" s="254">
        <f t="shared" si="45"/>
        <v>0</v>
      </c>
      <c r="BI45" s="254">
        <f t="shared" si="46"/>
        <v>0</v>
      </c>
      <c r="BJ45" s="203"/>
      <c r="BK45" s="209">
        <f>ROUND(SUMIF(Test!$A$6:$A$59,'42 94'!B45,Test!C6:C59),2)</f>
        <v>0</v>
      </c>
    </row>
    <row r="46" spans="1:63" s="204" customFormat="1" ht="28.5" customHeight="1">
      <c r="A46" s="202">
        <v>40</v>
      </c>
      <c r="B46" s="218">
        <v>51619</v>
      </c>
      <c r="C46" s="219" t="s">
        <v>103</v>
      </c>
      <c r="D46" s="220" t="s">
        <v>104</v>
      </c>
      <c r="E46" s="265"/>
      <c r="F46" s="246"/>
      <c r="G46" s="247">
        <f t="shared" si="21"/>
        <v>0</v>
      </c>
      <c r="H46" s="266"/>
      <c r="I46" s="246"/>
      <c r="J46" s="247">
        <f t="shared" si="22"/>
        <v>0</v>
      </c>
      <c r="K46" s="266"/>
      <c r="L46" s="246"/>
      <c r="M46" s="249">
        <f t="shared" si="23"/>
        <v>0</v>
      </c>
      <c r="N46" s="250">
        <f t="shared" si="47"/>
        <v>0</v>
      </c>
      <c r="O46" s="251">
        <f t="shared" si="47"/>
        <v>0</v>
      </c>
      <c r="P46" s="252">
        <f t="shared" si="25"/>
        <v>0</v>
      </c>
      <c r="Q46" s="266"/>
      <c r="R46" s="246"/>
      <c r="S46" s="247">
        <f t="shared" si="26"/>
        <v>0</v>
      </c>
      <c r="T46" s="266"/>
      <c r="U46" s="246"/>
      <c r="V46" s="247">
        <f t="shared" si="27"/>
        <v>0</v>
      </c>
      <c r="W46" s="266"/>
      <c r="X46" s="246"/>
      <c r="Y46" s="249">
        <f t="shared" si="28"/>
        <v>0</v>
      </c>
      <c r="Z46" s="250">
        <f t="shared" si="48"/>
        <v>0</v>
      </c>
      <c r="AA46" s="251">
        <f t="shared" si="48"/>
        <v>0</v>
      </c>
      <c r="AB46" s="252">
        <f t="shared" si="30"/>
        <v>0</v>
      </c>
      <c r="AC46" s="267">
        <f t="shared" si="49"/>
        <v>0</v>
      </c>
      <c r="AD46" s="268">
        <f t="shared" si="49"/>
        <v>0</v>
      </c>
      <c r="AE46" s="255">
        <f t="shared" si="32"/>
        <v>0</v>
      </c>
      <c r="AF46" s="266"/>
      <c r="AG46" s="246"/>
      <c r="AH46" s="247">
        <f t="shared" si="33"/>
        <v>0</v>
      </c>
      <c r="AI46" s="266"/>
      <c r="AJ46" s="246"/>
      <c r="AK46" s="247">
        <f t="shared" si="34"/>
        <v>0</v>
      </c>
      <c r="AL46" s="266"/>
      <c r="AM46" s="246"/>
      <c r="AN46" s="249">
        <f t="shared" si="35"/>
        <v>0</v>
      </c>
      <c r="AO46" s="250">
        <f t="shared" si="13"/>
        <v>0</v>
      </c>
      <c r="AP46" s="251"/>
      <c r="AQ46" s="252">
        <f t="shared" si="36"/>
        <v>0</v>
      </c>
      <c r="AR46" s="266"/>
      <c r="AS46" s="246"/>
      <c r="AT46" s="247">
        <f t="shared" si="37"/>
        <v>0</v>
      </c>
      <c r="AU46" s="266"/>
      <c r="AV46" s="246"/>
      <c r="AW46" s="247">
        <f t="shared" si="38"/>
        <v>0</v>
      </c>
      <c r="AX46" s="266"/>
      <c r="AY46" s="246"/>
      <c r="AZ46" s="249">
        <f t="shared" si="39"/>
        <v>0</v>
      </c>
      <c r="BA46" s="250">
        <f t="shared" si="14"/>
        <v>0</v>
      </c>
      <c r="BB46" s="251"/>
      <c r="BC46" s="252">
        <f t="shared" si="40"/>
        <v>0</v>
      </c>
      <c r="BD46" s="269">
        <f t="shared" si="41"/>
        <v>0</v>
      </c>
      <c r="BE46" s="268">
        <f t="shared" si="42"/>
        <v>0</v>
      </c>
      <c r="BF46" s="254">
        <f t="shared" si="43"/>
        <v>0</v>
      </c>
      <c r="BG46" s="267">
        <f t="shared" si="44"/>
        <v>0</v>
      </c>
      <c r="BH46" s="254">
        <f t="shared" si="45"/>
        <v>0</v>
      </c>
      <c r="BI46" s="254">
        <f t="shared" si="46"/>
        <v>0</v>
      </c>
      <c r="BJ46" s="203"/>
      <c r="BK46" s="209">
        <f>ROUND(SUMIF(Test!$A$6:$A$59,'42 94'!B46,Test!C7:C60),2)</f>
        <v>0</v>
      </c>
    </row>
    <row r="47" spans="1:63" s="204" customFormat="1" ht="28.5" customHeight="1">
      <c r="A47" s="202">
        <v>41</v>
      </c>
      <c r="B47" s="218">
        <v>51620</v>
      </c>
      <c r="C47" s="219" t="s">
        <v>105</v>
      </c>
      <c r="D47" s="220" t="s">
        <v>106</v>
      </c>
      <c r="E47" s="265"/>
      <c r="F47" s="246"/>
      <c r="G47" s="247">
        <f t="shared" si="21"/>
        <v>0</v>
      </c>
      <c r="H47" s="266"/>
      <c r="I47" s="246"/>
      <c r="J47" s="247">
        <f t="shared" si="22"/>
        <v>0</v>
      </c>
      <c r="K47" s="266"/>
      <c r="L47" s="246"/>
      <c r="M47" s="249">
        <f t="shared" si="23"/>
        <v>0</v>
      </c>
      <c r="N47" s="250">
        <f t="shared" si="47"/>
        <v>0</v>
      </c>
      <c r="O47" s="251">
        <f t="shared" si="47"/>
        <v>0</v>
      </c>
      <c r="P47" s="252">
        <f t="shared" si="25"/>
        <v>0</v>
      </c>
      <c r="Q47" s="266"/>
      <c r="R47" s="246"/>
      <c r="S47" s="247">
        <f t="shared" si="26"/>
        <v>0</v>
      </c>
      <c r="T47" s="266"/>
      <c r="U47" s="246"/>
      <c r="V47" s="247">
        <f t="shared" si="27"/>
        <v>0</v>
      </c>
      <c r="W47" s="266"/>
      <c r="X47" s="246"/>
      <c r="Y47" s="249">
        <f t="shared" si="28"/>
        <v>0</v>
      </c>
      <c r="Z47" s="250">
        <f t="shared" si="48"/>
        <v>0</v>
      </c>
      <c r="AA47" s="251">
        <f t="shared" si="48"/>
        <v>0</v>
      </c>
      <c r="AB47" s="252">
        <f t="shared" si="30"/>
        <v>0</v>
      </c>
      <c r="AC47" s="253">
        <f t="shared" si="49"/>
        <v>0</v>
      </c>
      <c r="AD47" s="268">
        <f t="shared" si="49"/>
        <v>0</v>
      </c>
      <c r="AE47" s="255">
        <f t="shared" si="32"/>
        <v>0</v>
      </c>
      <c r="AF47" s="266"/>
      <c r="AG47" s="246"/>
      <c r="AH47" s="247">
        <f t="shared" si="33"/>
        <v>0</v>
      </c>
      <c r="AI47" s="266"/>
      <c r="AJ47" s="246"/>
      <c r="AK47" s="247">
        <f t="shared" si="34"/>
        <v>0</v>
      </c>
      <c r="AL47" s="266"/>
      <c r="AM47" s="246"/>
      <c r="AN47" s="249">
        <f t="shared" si="35"/>
        <v>0</v>
      </c>
      <c r="AO47" s="250">
        <f t="shared" si="13"/>
        <v>0</v>
      </c>
      <c r="AP47" s="251"/>
      <c r="AQ47" s="252">
        <f t="shared" si="36"/>
        <v>0</v>
      </c>
      <c r="AR47" s="266"/>
      <c r="AS47" s="246"/>
      <c r="AT47" s="247">
        <f t="shared" si="37"/>
        <v>0</v>
      </c>
      <c r="AU47" s="266"/>
      <c r="AV47" s="246"/>
      <c r="AW47" s="247">
        <f t="shared" si="38"/>
        <v>0</v>
      </c>
      <c r="AX47" s="266"/>
      <c r="AY47" s="246"/>
      <c r="AZ47" s="249">
        <f t="shared" si="39"/>
        <v>0</v>
      </c>
      <c r="BA47" s="250">
        <f t="shared" si="14"/>
        <v>0</v>
      </c>
      <c r="BB47" s="251"/>
      <c r="BC47" s="252">
        <f t="shared" si="40"/>
        <v>0</v>
      </c>
      <c r="BD47" s="269">
        <f t="shared" si="41"/>
        <v>0</v>
      </c>
      <c r="BE47" s="268">
        <f t="shared" si="42"/>
        <v>0</v>
      </c>
      <c r="BF47" s="254">
        <f t="shared" si="43"/>
        <v>0</v>
      </c>
      <c r="BG47" s="267">
        <f t="shared" si="44"/>
        <v>0</v>
      </c>
      <c r="BH47" s="254">
        <f t="shared" si="45"/>
        <v>0</v>
      </c>
      <c r="BI47" s="254">
        <f t="shared" si="46"/>
        <v>0</v>
      </c>
      <c r="BJ47" s="203"/>
      <c r="BK47" s="209">
        <f>ROUND(SUMIF(Test!$A$6:$A$59,'42 94'!B47,Test!C8:C61),2)</f>
        <v>0</v>
      </c>
    </row>
    <row r="48" spans="1:63" s="204" customFormat="1" ht="28.5" customHeight="1">
      <c r="A48" s="202">
        <v>42</v>
      </c>
      <c r="B48" s="218">
        <v>52621</v>
      </c>
      <c r="C48" s="219" t="s">
        <v>107</v>
      </c>
      <c r="D48" s="220" t="s">
        <v>108</v>
      </c>
      <c r="E48" s="265"/>
      <c r="F48" s="246"/>
      <c r="G48" s="247">
        <f t="shared" si="21"/>
        <v>0</v>
      </c>
      <c r="H48" s="266"/>
      <c r="I48" s="246"/>
      <c r="J48" s="247">
        <f t="shared" si="22"/>
        <v>0</v>
      </c>
      <c r="K48" s="266"/>
      <c r="L48" s="246"/>
      <c r="M48" s="249">
        <f t="shared" si="23"/>
        <v>0</v>
      </c>
      <c r="N48" s="250">
        <f t="shared" si="47"/>
        <v>0</v>
      </c>
      <c r="O48" s="251">
        <f t="shared" si="47"/>
        <v>0</v>
      </c>
      <c r="P48" s="252">
        <f t="shared" si="25"/>
        <v>0</v>
      </c>
      <c r="Q48" s="266"/>
      <c r="R48" s="246"/>
      <c r="S48" s="247">
        <f t="shared" si="26"/>
        <v>0</v>
      </c>
      <c r="T48" s="266"/>
      <c r="U48" s="246"/>
      <c r="V48" s="247">
        <f t="shared" si="27"/>
        <v>0</v>
      </c>
      <c r="W48" s="266"/>
      <c r="X48" s="246"/>
      <c r="Y48" s="249">
        <f t="shared" si="28"/>
        <v>0</v>
      </c>
      <c r="Z48" s="250">
        <f t="shared" si="48"/>
        <v>0</v>
      </c>
      <c r="AA48" s="251">
        <f t="shared" si="48"/>
        <v>0</v>
      </c>
      <c r="AB48" s="252">
        <f t="shared" si="30"/>
        <v>0</v>
      </c>
      <c r="AC48" s="253">
        <f t="shared" si="49"/>
        <v>0</v>
      </c>
      <c r="AD48" s="268">
        <f t="shared" si="49"/>
        <v>0</v>
      </c>
      <c r="AE48" s="255">
        <f t="shared" si="32"/>
        <v>0</v>
      </c>
      <c r="AF48" s="266"/>
      <c r="AG48" s="246"/>
      <c r="AH48" s="247">
        <f t="shared" si="33"/>
        <v>0</v>
      </c>
      <c r="AI48" s="266"/>
      <c r="AJ48" s="246"/>
      <c r="AK48" s="247">
        <f t="shared" si="34"/>
        <v>0</v>
      </c>
      <c r="AL48" s="266"/>
      <c r="AM48" s="246"/>
      <c r="AN48" s="249">
        <f t="shared" si="35"/>
        <v>0</v>
      </c>
      <c r="AO48" s="250">
        <f t="shared" si="13"/>
        <v>0</v>
      </c>
      <c r="AP48" s="251"/>
      <c r="AQ48" s="252">
        <f t="shared" si="36"/>
        <v>0</v>
      </c>
      <c r="AR48" s="266"/>
      <c r="AS48" s="246"/>
      <c r="AT48" s="247">
        <f t="shared" si="37"/>
        <v>0</v>
      </c>
      <c r="AU48" s="266"/>
      <c r="AV48" s="246"/>
      <c r="AW48" s="247">
        <f t="shared" si="38"/>
        <v>0</v>
      </c>
      <c r="AX48" s="266"/>
      <c r="AY48" s="246"/>
      <c r="AZ48" s="249">
        <f t="shared" si="39"/>
        <v>0</v>
      </c>
      <c r="BA48" s="250">
        <f t="shared" si="14"/>
        <v>0</v>
      </c>
      <c r="BB48" s="251"/>
      <c r="BC48" s="252">
        <f t="shared" si="40"/>
        <v>0</v>
      </c>
      <c r="BD48" s="269">
        <f t="shared" si="41"/>
        <v>0</v>
      </c>
      <c r="BE48" s="268">
        <f t="shared" si="42"/>
        <v>0</v>
      </c>
      <c r="BF48" s="254">
        <f t="shared" si="43"/>
        <v>0</v>
      </c>
      <c r="BG48" s="267">
        <f t="shared" si="44"/>
        <v>0</v>
      </c>
      <c r="BH48" s="254">
        <f t="shared" si="45"/>
        <v>0</v>
      </c>
      <c r="BI48" s="254">
        <f t="shared" si="46"/>
        <v>0</v>
      </c>
      <c r="BJ48" s="203"/>
      <c r="BK48" s="209">
        <f>ROUND(SUMIF(Test!$A$6:$A$59,'42 94'!B48,Test!C9:C62),2)</f>
        <v>0</v>
      </c>
    </row>
    <row r="49" spans="1:63" s="204" customFormat="1" ht="28.5" customHeight="1">
      <c r="A49" s="202">
        <v>43</v>
      </c>
      <c r="B49" s="218">
        <v>51623</v>
      </c>
      <c r="C49" s="219" t="s">
        <v>109</v>
      </c>
      <c r="D49" s="220" t="s">
        <v>110</v>
      </c>
      <c r="E49" s="265"/>
      <c r="F49" s="246"/>
      <c r="G49" s="247">
        <f t="shared" si="21"/>
        <v>0</v>
      </c>
      <c r="H49" s="266"/>
      <c r="I49" s="246"/>
      <c r="J49" s="247">
        <f t="shared" si="22"/>
        <v>0</v>
      </c>
      <c r="K49" s="266"/>
      <c r="L49" s="246"/>
      <c r="M49" s="249">
        <f t="shared" si="23"/>
        <v>0</v>
      </c>
      <c r="N49" s="250">
        <f t="shared" si="47"/>
        <v>0</v>
      </c>
      <c r="O49" s="251">
        <f t="shared" si="47"/>
        <v>0</v>
      </c>
      <c r="P49" s="252">
        <f t="shared" si="25"/>
        <v>0</v>
      </c>
      <c r="Q49" s="266"/>
      <c r="R49" s="246"/>
      <c r="S49" s="247">
        <f t="shared" si="26"/>
        <v>0</v>
      </c>
      <c r="T49" s="266"/>
      <c r="U49" s="246"/>
      <c r="V49" s="247">
        <f t="shared" si="27"/>
        <v>0</v>
      </c>
      <c r="W49" s="266"/>
      <c r="X49" s="246"/>
      <c r="Y49" s="249">
        <f t="shared" si="28"/>
        <v>0</v>
      </c>
      <c r="Z49" s="250">
        <f t="shared" si="48"/>
        <v>0</v>
      </c>
      <c r="AA49" s="251">
        <f t="shared" si="48"/>
        <v>0</v>
      </c>
      <c r="AB49" s="252">
        <f t="shared" si="30"/>
        <v>0</v>
      </c>
      <c r="AC49" s="267">
        <f t="shared" si="49"/>
        <v>0</v>
      </c>
      <c r="AD49" s="268">
        <f t="shared" si="49"/>
        <v>0</v>
      </c>
      <c r="AE49" s="255">
        <f t="shared" si="32"/>
        <v>0</v>
      </c>
      <c r="AF49" s="266"/>
      <c r="AG49" s="246"/>
      <c r="AH49" s="247">
        <f t="shared" si="33"/>
        <v>0</v>
      </c>
      <c r="AI49" s="266"/>
      <c r="AJ49" s="246"/>
      <c r="AK49" s="247">
        <f t="shared" si="34"/>
        <v>0</v>
      </c>
      <c r="AL49" s="266"/>
      <c r="AM49" s="246"/>
      <c r="AN49" s="249">
        <f t="shared" si="35"/>
        <v>0</v>
      </c>
      <c r="AO49" s="250">
        <f t="shared" si="13"/>
        <v>0</v>
      </c>
      <c r="AP49" s="251"/>
      <c r="AQ49" s="252">
        <f t="shared" si="36"/>
        <v>0</v>
      </c>
      <c r="AR49" s="266"/>
      <c r="AS49" s="246"/>
      <c r="AT49" s="247">
        <f t="shared" si="37"/>
        <v>0</v>
      </c>
      <c r="AU49" s="266"/>
      <c r="AV49" s="246"/>
      <c r="AW49" s="247">
        <f t="shared" si="38"/>
        <v>0</v>
      </c>
      <c r="AX49" s="266"/>
      <c r="AY49" s="246"/>
      <c r="AZ49" s="249">
        <f t="shared" si="39"/>
        <v>0</v>
      </c>
      <c r="BA49" s="250">
        <f t="shared" si="14"/>
        <v>0</v>
      </c>
      <c r="BB49" s="251"/>
      <c r="BC49" s="252">
        <f t="shared" si="40"/>
        <v>0</v>
      </c>
      <c r="BD49" s="269">
        <f t="shared" si="41"/>
        <v>0</v>
      </c>
      <c r="BE49" s="268">
        <f t="shared" si="42"/>
        <v>0</v>
      </c>
      <c r="BF49" s="254">
        <f t="shared" si="43"/>
        <v>0</v>
      </c>
      <c r="BG49" s="267">
        <f t="shared" si="44"/>
        <v>0</v>
      </c>
      <c r="BH49" s="254">
        <f t="shared" si="45"/>
        <v>0</v>
      </c>
      <c r="BI49" s="254">
        <f t="shared" si="46"/>
        <v>0</v>
      </c>
      <c r="BJ49" s="203"/>
      <c r="BK49" s="209">
        <f>ROUND(SUMIF(Test!$A$6:$A$59,'42 94'!B49,Test!C10:C63),2)</f>
        <v>0</v>
      </c>
    </row>
    <row r="50" spans="1:63" s="204" customFormat="1" ht="28.5" customHeight="1">
      <c r="A50" s="202">
        <v>44</v>
      </c>
      <c r="B50" s="298">
        <v>51698</v>
      </c>
      <c r="C50" s="299" t="s">
        <v>253</v>
      </c>
      <c r="D50" s="220"/>
      <c r="E50" s="265"/>
      <c r="F50" s="246"/>
      <c r="G50" s="247"/>
      <c r="H50" s="266"/>
      <c r="I50" s="246"/>
      <c r="J50" s="247"/>
      <c r="K50" s="266"/>
      <c r="L50" s="246"/>
      <c r="M50" s="249"/>
      <c r="N50" s="250"/>
      <c r="O50" s="251"/>
      <c r="P50" s="252"/>
      <c r="Q50" s="266"/>
      <c r="R50" s="246"/>
      <c r="S50" s="247"/>
      <c r="T50" s="266"/>
      <c r="U50" s="246"/>
      <c r="V50" s="247"/>
      <c r="W50" s="266"/>
      <c r="X50" s="246"/>
      <c r="Y50" s="249"/>
      <c r="Z50" s="250"/>
      <c r="AA50" s="251"/>
      <c r="AB50" s="252"/>
      <c r="AC50" s="267"/>
      <c r="AD50" s="268"/>
      <c r="AE50" s="255"/>
      <c r="AF50" s="266"/>
      <c r="AG50" s="246"/>
      <c r="AH50" s="247"/>
      <c r="AI50" s="266"/>
      <c r="AJ50" s="246"/>
      <c r="AK50" s="247"/>
      <c r="AL50" s="266"/>
      <c r="AM50" s="246"/>
      <c r="AN50" s="249"/>
      <c r="AO50" s="250"/>
      <c r="AP50" s="251"/>
      <c r="AQ50" s="252"/>
      <c r="AR50" s="266"/>
      <c r="AS50" s="246"/>
      <c r="AT50" s="247"/>
      <c r="AU50" s="266"/>
      <c r="AV50" s="246"/>
      <c r="AW50" s="247"/>
      <c r="AX50" s="266"/>
      <c r="AY50" s="246"/>
      <c r="AZ50" s="249"/>
      <c r="BA50" s="250"/>
      <c r="BB50" s="251"/>
      <c r="BC50" s="252"/>
      <c r="BD50" s="269"/>
      <c r="BE50" s="268"/>
      <c r="BF50" s="254"/>
      <c r="BG50" s="267"/>
      <c r="BH50" s="254"/>
      <c r="BI50" s="254"/>
      <c r="BJ50" s="203"/>
      <c r="BK50" s="209"/>
    </row>
    <row r="51" spans="1:63" s="204" customFormat="1" ht="28.5" customHeight="1">
      <c r="A51" s="202">
        <v>44</v>
      </c>
      <c r="B51" s="218">
        <v>52699</v>
      </c>
      <c r="C51" s="219" t="s">
        <v>111</v>
      </c>
      <c r="D51" s="220" t="s">
        <v>112</v>
      </c>
      <c r="E51" s="265"/>
      <c r="F51" s="246"/>
      <c r="G51" s="247">
        <f t="shared" si="21"/>
        <v>0</v>
      </c>
      <c r="H51" s="266"/>
      <c r="I51" s="246"/>
      <c r="J51" s="247">
        <f t="shared" si="22"/>
        <v>0</v>
      </c>
      <c r="K51" s="266"/>
      <c r="L51" s="246"/>
      <c r="M51" s="249">
        <f t="shared" si="23"/>
        <v>0</v>
      </c>
      <c r="N51" s="250">
        <f t="shared" si="47"/>
        <v>0</v>
      </c>
      <c r="O51" s="251">
        <f t="shared" si="47"/>
        <v>0</v>
      </c>
      <c r="P51" s="252">
        <f t="shared" si="25"/>
        <v>0</v>
      </c>
      <c r="Q51" s="266"/>
      <c r="R51" s="246"/>
      <c r="S51" s="247">
        <f t="shared" si="26"/>
        <v>0</v>
      </c>
      <c r="T51" s="266"/>
      <c r="U51" s="246"/>
      <c r="V51" s="247">
        <f t="shared" si="27"/>
        <v>0</v>
      </c>
      <c r="W51" s="266"/>
      <c r="X51" s="246"/>
      <c r="Y51" s="249">
        <f t="shared" si="28"/>
        <v>0</v>
      </c>
      <c r="Z51" s="250">
        <f t="shared" si="48"/>
        <v>0</v>
      </c>
      <c r="AA51" s="251">
        <f t="shared" si="48"/>
        <v>0</v>
      </c>
      <c r="AB51" s="252">
        <f t="shared" si="30"/>
        <v>0</v>
      </c>
      <c r="AC51" s="267">
        <f t="shared" si="49"/>
        <v>0</v>
      </c>
      <c r="AD51" s="268">
        <f t="shared" si="49"/>
        <v>0</v>
      </c>
      <c r="AE51" s="255">
        <f t="shared" si="32"/>
        <v>0</v>
      </c>
      <c r="AF51" s="266"/>
      <c r="AG51" s="246"/>
      <c r="AH51" s="247">
        <f t="shared" si="33"/>
        <v>0</v>
      </c>
      <c r="AI51" s="266"/>
      <c r="AJ51" s="246"/>
      <c r="AK51" s="247">
        <f t="shared" si="34"/>
        <v>0</v>
      </c>
      <c r="AL51" s="266"/>
      <c r="AM51" s="246"/>
      <c r="AN51" s="249">
        <f t="shared" si="35"/>
        <v>0</v>
      </c>
      <c r="AO51" s="250">
        <f t="shared" si="13"/>
        <v>0</v>
      </c>
      <c r="AP51" s="251"/>
      <c r="AQ51" s="252">
        <f t="shared" si="36"/>
        <v>0</v>
      </c>
      <c r="AR51" s="266"/>
      <c r="AS51" s="246"/>
      <c r="AT51" s="247">
        <f t="shared" si="37"/>
        <v>0</v>
      </c>
      <c r="AU51" s="266"/>
      <c r="AV51" s="246"/>
      <c r="AW51" s="247">
        <f t="shared" si="38"/>
        <v>0</v>
      </c>
      <c r="AX51" s="266"/>
      <c r="AY51" s="246"/>
      <c r="AZ51" s="249">
        <f t="shared" si="39"/>
        <v>0</v>
      </c>
      <c r="BA51" s="250">
        <f t="shared" si="14"/>
        <v>0</v>
      </c>
      <c r="BB51" s="251"/>
      <c r="BC51" s="252">
        <f t="shared" si="40"/>
        <v>0</v>
      </c>
      <c r="BD51" s="269">
        <f t="shared" si="41"/>
        <v>0</v>
      </c>
      <c r="BE51" s="268">
        <f t="shared" si="42"/>
        <v>0</v>
      </c>
      <c r="BF51" s="254">
        <f t="shared" si="43"/>
        <v>0</v>
      </c>
      <c r="BG51" s="267">
        <f t="shared" si="44"/>
        <v>0</v>
      </c>
      <c r="BH51" s="254">
        <f t="shared" si="45"/>
        <v>0</v>
      </c>
      <c r="BI51" s="254">
        <f t="shared" si="46"/>
        <v>0</v>
      </c>
      <c r="BJ51" s="203"/>
      <c r="BK51" s="209">
        <f>ROUND(SUMIF(Test!$A$6:$A$59,'42 94'!B51,Test!C12:C65),2)</f>
        <v>0</v>
      </c>
    </row>
    <row r="52" spans="1:63" s="204" customFormat="1" ht="28.5" customHeight="1">
      <c r="A52" s="202">
        <v>45</v>
      </c>
      <c r="B52" s="218">
        <v>51701</v>
      </c>
      <c r="C52" s="219" t="s">
        <v>113</v>
      </c>
      <c r="D52" s="220" t="s">
        <v>114</v>
      </c>
      <c r="E52" s="265"/>
      <c r="F52" s="246"/>
      <c r="G52" s="247">
        <f t="shared" si="21"/>
        <v>0</v>
      </c>
      <c r="H52" s="266"/>
      <c r="I52" s="246"/>
      <c r="J52" s="247">
        <f t="shared" si="22"/>
        <v>0</v>
      </c>
      <c r="K52" s="266"/>
      <c r="L52" s="246"/>
      <c r="M52" s="249">
        <f t="shared" si="23"/>
        <v>0</v>
      </c>
      <c r="N52" s="250">
        <f t="shared" si="47"/>
        <v>0</v>
      </c>
      <c r="O52" s="251">
        <f t="shared" si="47"/>
        <v>0</v>
      </c>
      <c r="P52" s="252">
        <f t="shared" si="25"/>
        <v>0</v>
      </c>
      <c r="Q52" s="266"/>
      <c r="R52" s="246"/>
      <c r="S52" s="247">
        <f t="shared" si="26"/>
        <v>0</v>
      </c>
      <c r="T52" s="266"/>
      <c r="U52" s="246"/>
      <c r="V52" s="247">
        <f t="shared" si="27"/>
        <v>0</v>
      </c>
      <c r="W52" s="266"/>
      <c r="X52" s="246"/>
      <c r="Y52" s="249">
        <f t="shared" si="28"/>
        <v>0</v>
      </c>
      <c r="Z52" s="250">
        <f>+Q46+T46+W46</f>
        <v>0</v>
      </c>
      <c r="AA52" s="251">
        <f>+R52+U52+X52</f>
        <v>0</v>
      </c>
      <c r="AB52" s="252">
        <f t="shared" si="30"/>
        <v>0</v>
      </c>
      <c r="AC52" s="267">
        <f t="shared" si="49"/>
        <v>0</v>
      </c>
      <c r="AD52" s="268">
        <f t="shared" si="49"/>
        <v>0</v>
      </c>
      <c r="AE52" s="255">
        <f t="shared" si="32"/>
        <v>0</v>
      </c>
      <c r="AF52" s="266"/>
      <c r="AG52" s="246"/>
      <c r="AH52" s="247">
        <f t="shared" si="33"/>
        <v>0</v>
      </c>
      <c r="AI52" s="266"/>
      <c r="AJ52" s="246"/>
      <c r="AK52" s="247">
        <f t="shared" si="34"/>
        <v>0</v>
      </c>
      <c r="AL52" s="266"/>
      <c r="AM52" s="246"/>
      <c r="AN52" s="249">
        <f t="shared" si="35"/>
        <v>0</v>
      </c>
      <c r="AO52" s="250">
        <f t="shared" si="13"/>
        <v>0</v>
      </c>
      <c r="AP52" s="251"/>
      <c r="AQ52" s="252">
        <f t="shared" si="36"/>
        <v>0</v>
      </c>
      <c r="AR52" s="266"/>
      <c r="AS52" s="246"/>
      <c r="AT52" s="247">
        <f t="shared" si="37"/>
        <v>0</v>
      </c>
      <c r="AU52" s="266"/>
      <c r="AV52" s="246"/>
      <c r="AW52" s="247">
        <f t="shared" si="38"/>
        <v>0</v>
      </c>
      <c r="AX52" s="266"/>
      <c r="AY52" s="246"/>
      <c r="AZ52" s="249">
        <f t="shared" si="39"/>
        <v>0</v>
      </c>
      <c r="BA52" s="250">
        <f>+AR46+AU46+AX46</f>
        <v>0</v>
      </c>
      <c r="BB52" s="251"/>
      <c r="BC52" s="252">
        <f t="shared" si="40"/>
        <v>0</v>
      </c>
      <c r="BD52" s="269">
        <f t="shared" si="41"/>
        <v>0</v>
      </c>
      <c r="BE52" s="268">
        <f t="shared" si="42"/>
        <v>0</v>
      </c>
      <c r="BF52" s="254">
        <f t="shared" si="43"/>
        <v>0</v>
      </c>
      <c r="BG52" s="267">
        <f t="shared" si="44"/>
        <v>0</v>
      </c>
      <c r="BH52" s="254">
        <f t="shared" si="45"/>
        <v>0</v>
      </c>
      <c r="BI52" s="254">
        <f t="shared" si="46"/>
        <v>0</v>
      </c>
      <c r="BJ52" s="203"/>
      <c r="BK52" s="209">
        <f>ROUND(SUMIF(Test!$A$6:$A$59,'42 94'!B52,Test!C13:C66),2)</f>
        <v>0</v>
      </c>
    </row>
    <row r="53" spans="1:63" s="204" customFormat="1" ht="28.5" customHeight="1">
      <c r="A53" s="202">
        <v>46</v>
      </c>
      <c r="B53" s="218">
        <v>51703</v>
      </c>
      <c r="C53" s="219" t="s">
        <v>115</v>
      </c>
      <c r="D53" s="220" t="s">
        <v>116</v>
      </c>
      <c r="E53" s="265"/>
      <c r="F53" s="246"/>
      <c r="G53" s="247">
        <f t="shared" si="21"/>
        <v>0</v>
      </c>
      <c r="H53" s="266"/>
      <c r="I53" s="246"/>
      <c r="J53" s="247">
        <f t="shared" si="22"/>
        <v>0</v>
      </c>
      <c r="K53" s="266"/>
      <c r="L53" s="246"/>
      <c r="M53" s="249">
        <f t="shared" si="23"/>
        <v>0</v>
      </c>
      <c r="N53" s="250">
        <f t="shared" si="47"/>
        <v>0</v>
      </c>
      <c r="O53" s="251">
        <f t="shared" si="47"/>
        <v>0</v>
      </c>
      <c r="P53" s="252">
        <f t="shared" si="25"/>
        <v>0</v>
      </c>
      <c r="Q53" s="266"/>
      <c r="R53" s="246"/>
      <c r="S53" s="247">
        <f t="shared" si="26"/>
        <v>0</v>
      </c>
      <c r="T53" s="266"/>
      <c r="U53" s="246"/>
      <c r="V53" s="247">
        <f t="shared" si="27"/>
        <v>0</v>
      </c>
      <c r="W53" s="266"/>
      <c r="X53" s="246"/>
      <c r="Y53" s="249">
        <f t="shared" si="28"/>
        <v>0</v>
      </c>
      <c r="Z53" s="250">
        <f>+Q47+T47+W47</f>
        <v>0</v>
      </c>
      <c r="AA53" s="251">
        <f>+R53+U53+X53</f>
        <v>0</v>
      </c>
      <c r="AB53" s="252">
        <f t="shared" si="30"/>
        <v>0</v>
      </c>
      <c r="AC53" s="267">
        <f t="shared" si="49"/>
        <v>0</v>
      </c>
      <c r="AD53" s="268">
        <f t="shared" si="49"/>
        <v>0</v>
      </c>
      <c r="AE53" s="255">
        <f t="shared" si="32"/>
        <v>0</v>
      </c>
      <c r="AF53" s="266"/>
      <c r="AG53" s="246"/>
      <c r="AH53" s="247">
        <f t="shared" si="33"/>
        <v>0</v>
      </c>
      <c r="AI53" s="266"/>
      <c r="AJ53" s="246"/>
      <c r="AK53" s="247">
        <f t="shared" si="34"/>
        <v>0</v>
      </c>
      <c r="AL53" s="266"/>
      <c r="AM53" s="246"/>
      <c r="AN53" s="249">
        <f t="shared" si="35"/>
        <v>0</v>
      </c>
      <c r="AO53" s="250">
        <f t="shared" si="13"/>
        <v>0</v>
      </c>
      <c r="AP53" s="251"/>
      <c r="AQ53" s="252">
        <f t="shared" si="36"/>
        <v>0</v>
      </c>
      <c r="AR53" s="266"/>
      <c r="AS53" s="246"/>
      <c r="AT53" s="247">
        <f t="shared" si="37"/>
        <v>0</v>
      </c>
      <c r="AU53" s="266"/>
      <c r="AV53" s="246"/>
      <c r="AW53" s="247">
        <f t="shared" si="38"/>
        <v>0</v>
      </c>
      <c r="AX53" s="266"/>
      <c r="AY53" s="246"/>
      <c r="AZ53" s="249">
        <f t="shared" si="39"/>
        <v>0</v>
      </c>
      <c r="BA53" s="250">
        <f>+AR47+AU47+AX47</f>
        <v>0</v>
      </c>
      <c r="BB53" s="251"/>
      <c r="BC53" s="252">
        <f t="shared" si="40"/>
        <v>0</v>
      </c>
      <c r="BD53" s="269">
        <f t="shared" si="41"/>
        <v>0</v>
      </c>
      <c r="BE53" s="268">
        <f t="shared" si="42"/>
        <v>0</v>
      </c>
      <c r="BF53" s="254">
        <f t="shared" si="43"/>
        <v>0</v>
      </c>
      <c r="BG53" s="267">
        <f t="shared" si="44"/>
        <v>0</v>
      </c>
      <c r="BH53" s="254">
        <f t="shared" si="45"/>
        <v>0</v>
      </c>
      <c r="BI53" s="254">
        <f t="shared" si="46"/>
        <v>0</v>
      </c>
      <c r="BJ53" s="203"/>
      <c r="BK53" s="209">
        <f>ROUND(SUMIF(Test!$A$6:$A$59,'42 94'!B53,Test!C14:C67),2)</f>
        <v>0</v>
      </c>
    </row>
    <row r="54" spans="1:63" s="204" customFormat="1" ht="28.5" customHeight="1">
      <c r="A54" s="202">
        <v>47</v>
      </c>
      <c r="B54" s="218">
        <v>51704</v>
      </c>
      <c r="C54" s="219" t="s">
        <v>117</v>
      </c>
      <c r="D54" s="220" t="s">
        <v>118</v>
      </c>
      <c r="E54" s="265"/>
      <c r="F54" s="246"/>
      <c r="G54" s="247">
        <f t="shared" si="21"/>
        <v>0</v>
      </c>
      <c r="H54" s="266"/>
      <c r="I54" s="246"/>
      <c r="J54" s="247">
        <f t="shared" si="22"/>
        <v>0</v>
      </c>
      <c r="K54" s="266"/>
      <c r="L54" s="246"/>
      <c r="M54" s="249">
        <f t="shared" si="23"/>
        <v>0</v>
      </c>
      <c r="N54" s="250">
        <f t="shared" si="47"/>
        <v>0</v>
      </c>
      <c r="O54" s="251">
        <f t="shared" si="47"/>
        <v>0</v>
      </c>
      <c r="P54" s="252">
        <f t="shared" si="25"/>
        <v>0</v>
      </c>
      <c r="Q54" s="266"/>
      <c r="R54" s="246"/>
      <c r="S54" s="247">
        <f t="shared" si="26"/>
        <v>0</v>
      </c>
      <c r="T54" s="266"/>
      <c r="U54" s="246"/>
      <c r="V54" s="247">
        <f t="shared" si="27"/>
        <v>0</v>
      </c>
      <c r="W54" s="266"/>
      <c r="X54" s="246"/>
      <c r="Y54" s="249">
        <f t="shared" si="28"/>
        <v>0</v>
      </c>
      <c r="Z54" s="250">
        <f>+Q48+T48+W48</f>
        <v>0</v>
      </c>
      <c r="AA54" s="251">
        <f>+R54+U54+X54</f>
        <v>0</v>
      </c>
      <c r="AB54" s="252">
        <f t="shared" si="30"/>
        <v>0</v>
      </c>
      <c r="AC54" s="267">
        <f t="shared" si="49"/>
        <v>0</v>
      </c>
      <c r="AD54" s="268">
        <f t="shared" si="49"/>
        <v>0</v>
      </c>
      <c r="AE54" s="255">
        <f t="shared" si="32"/>
        <v>0</v>
      </c>
      <c r="AF54" s="266"/>
      <c r="AG54" s="246"/>
      <c r="AH54" s="247">
        <f t="shared" si="33"/>
        <v>0</v>
      </c>
      <c r="AI54" s="266"/>
      <c r="AJ54" s="246"/>
      <c r="AK54" s="247">
        <f t="shared" si="34"/>
        <v>0</v>
      </c>
      <c r="AL54" s="266"/>
      <c r="AM54" s="246"/>
      <c r="AN54" s="249">
        <f t="shared" si="35"/>
        <v>0</v>
      </c>
      <c r="AO54" s="250">
        <f t="shared" si="13"/>
        <v>0</v>
      </c>
      <c r="AP54" s="251"/>
      <c r="AQ54" s="252">
        <f t="shared" si="36"/>
        <v>0</v>
      </c>
      <c r="AR54" s="266"/>
      <c r="AS54" s="246"/>
      <c r="AT54" s="247">
        <f t="shared" si="37"/>
        <v>0</v>
      </c>
      <c r="AU54" s="266"/>
      <c r="AV54" s="246"/>
      <c r="AW54" s="247">
        <f t="shared" si="38"/>
        <v>0</v>
      </c>
      <c r="AX54" s="266"/>
      <c r="AY54" s="246"/>
      <c r="AZ54" s="249">
        <f t="shared" si="39"/>
        <v>0</v>
      </c>
      <c r="BA54" s="250">
        <f>+AR48+AU48+AX48</f>
        <v>0</v>
      </c>
      <c r="BB54" s="251"/>
      <c r="BC54" s="252">
        <f t="shared" si="40"/>
        <v>0</v>
      </c>
      <c r="BD54" s="269">
        <f t="shared" si="41"/>
        <v>0</v>
      </c>
      <c r="BE54" s="268">
        <f t="shared" si="42"/>
        <v>0</v>
      </c>
      <c r="BF54" s="254">
        <f t="shared" si="43"/>
        <v>0</v>
      </c>
      <c r="BG54" s="267">
        <f t="shared" si="44"/>
        <v>0</v>
      </c>
      <c r="BH54" s="254">
        <f t="shared" si="45"/>
        <v>0</v>
      </c>
      <c r="BI54" s="254">
        <f t="shared" si="46"/>
        <v>0</v>
      </c>
      <c r="BJ54" s="203"/>
      <c r="BK54" s="209">
        <f>ROUND(SUMIF(Test!$A$6:$A$59,'42 94'!B54,Test!C15:C68),2)</f>
        <v>0</v>
      </c>
    </row>
    <row r="55" spans="1:63" s="204" customFormat="1" ht="28.5" customHeight="1">
      <c r="A55" s="202">
        <v>48</v>
      </c>
      <c r="B55" s="218">
        <v>51708</v>
      </c>
      <c r="C55" s="221" t="s">
        <v>246</v>
      </c>
      <c r="D55" s="220" t="s">
        <v>249</v>
      </c>
      <c r="E55" s="265"/>
      <c r="F55" s="246"/>
      <c r="G55" s="247">
        <f t="shared" si="21"/>
        <v>0</v>
      </c>
      <c r="H55" s="266"/>
      <c r="I55" s="246"/>
      <c r="J55" s="247">
        <f t="shared" si="22"/>
        <v>0</v>
      </c>
      <c r="K55" s="266"/>
      <c r="L55" s="246"/>
      <c r="M55" s="249">
        <f t="shared" si="23"/>
        <v>0</v>
      </c>
      <c r="N55" s="250">
        <f t="shared" si="47"/>
        <v>0</v>
      </c>
      <c r="O55" s="251">
        <f t="shared" si="47"/>
        <v>0</v>
      </c>
      <c r="P55" s="252">
        <f t="shared" si="25"/>
        <v>0</v>
      </c>
      <c r="Q55" s="266"/>
      <c r="R55" s="246"/>
      <c r="S55" s="247">
        <f t="shared" si="26"/>
        <v>0</v>
      </c>
      <c r="T55" s="266"/>
      <c r="U55" s="246"/>
      <c r="V55" s="247">
        <f t="shared" si="27"/>
        <v>0</v>
      </c>
      <c r="W55" s="266"/>
      <c r="X55" s="246"/>
      <c r="Y55" s="249">
        <f t="shared" si="28"/>
        <v>0</v>
      </c>
      <c r="Z55" s="250">
        <f t="shared" ref="Z55:AA55" si="50">+Q55+T55+W55</f>
        <v>0</v>
      </c>
      <c r="AA55" s="251">
        <f t="shared" si="50"/>
        <v>0</v>
      </c>
      <c r="AB55" s="252">
        <f t="shared" si="30"/>
        <v>0</v>
      </c>
      <c r="AC55" s="267">
        <f t="shared" si="49"/>
        <v>0</v>
      </c>
      <c r="AD55" s="268">
        <f t="shared" si="49"/>
        <v>0</v>
      </c>
      <c r="AE55" s="255">
        <f t="shared" si="32"/>
        <v>0</v>
      </c>
      <c r="AF55" s="266"/>
      <c r="AG55" s="246"/>
      <c r="AH55" s="247">
        <f t="shared" si="33"/>
        <v>0</v>
      </c>
      <c r="AI55" s="266"/>
      <c r="AJ55" s="246"/>
      <c r="AK55" s="247">
        <f t="shared" si="34"/>
        <v>0</v>
      </c>
      <c r="AL55" s="266"/>
      <c r="AM55" s="246"/>
      <c r="AN55" s="249">
        <f t="shared" si="35"/>
        <v>0</v>
      </c>
      <c r="AO55" s="250">
        <f t="shared" si="13"/>
        <v>0</v>
      </c>
      <c r="AP55" s="251"/>
      <c r="AQ55" s="252">
        <f t="shared" si="36"/>
        <v>0</v>
      </c>
      <c r="AR55" s="266"/>
      <c r="AS55" s="246"/>
      <c r="AT55" s="247">
        <f t="shared" si="37"/>
        <v>0</v>
      </c>
      <c r="AU55" s="266"/>
      <c r="AV55" s="246"/>
      <c r="AW55" s="247">
        <f t="shared" si="38"/>
        <v>0</v>
      </c>
      <c r="AX55" s="266"/>
      <c r="AY55" s="246"/>
      <c r="AZ55" s="249">
        <f t="shared" si="39"/>
        <v>0</v>
      </c>
      <c r="BA55" s="250">
        <f t="shared" ref="BA55" si="51">+AR55+AU55+AX55</f>
        <v>0</v>
      </c>
      <c r="BB55" s="251"/>
      <c r="BC55" s="252">
        <f t="shared" si="40"/>
        <v>0</v>
      </c>
      <c r="BD55" s="269">
        <f t="shared" si="41"/>
        <v>0</v>
      </c>
      <c r="BE55" s="268">
        <f t="shared" si="42"/>
        <v>0</v>
      </c>
      <c r="BF55" s="254">
        <f t="shared" si="43"/>
        <v>0</v>
      </c>
      <c r="BG55" s="267">
        <f t="shared" si="44"/>
        <v>0</v>
      </c>
      <c r="BH55" s="254">
        <f t="shared" si="45"/>
        <v>0</v>
      </c>
      <c r="BI55" s="254">
        <f t="shared" si="46"/>
        <v>0</v>
      </c>
      <c r="BJ55" s="203"/>
      <c r="BK55" s="209">
        <f>ROUND(SUMIF(Test!$A$6:$A$59,'42 94'!B55,Test!C16:C69),2)</f>
        <v>0</v>
      </c>
    </row>
    <row r="56" spans="1:63" s="204" customFormat="1" ht="28.5" customHeight="1" thickBot="1">
      <c r="A56" s="239">
        <v>49</v>
      </c>
      <c r="B56" s="222">
        <v>51709</v>
      </c>
      <c r="C56" s="223" t="s">
        <v>119</v>
      </c>
      <c r="D56" s="240" t="s">
        <v>120</v>
      </c>
      <c r="E56" s="270"/>
      <c r="F56" s="271"/>
      <c r="G56" s="272">
        <f t="shared" ref="G56" si="52">E56-F56</f>
        <v>0</v>
      </c>
      <c r="H56" s="273"/>
      <c r="I56" s="271"/>
      <c r="J56" s="272">
        <f t="shared" ref="J56" si="53">H56-I56</f>
        <v>0</v>
      </c>
      <c r="K56" s="273"/>
      <c r="L56" s="271"/>
      <c r="M56" s="274">
        <f t="shared" ref="M56" si="54">K56-L56</f>
        <v>0</v>
      </c>
      <c r="N56" s="275">
        <f t="shared" ref="N56:O56" si="55">+E56+H56+K56</f>
        <v>0</v>
      </c>
      <c r="O56" s="276">
        <f t="shared" si="55"/>
        <v>0</v>
      </c>
      <c r="P56" s="277">
        <f t="shared" ref="P56" si="56">N56-O56</f>
        <v>0</v>
      </c>
      <c r="Q56" s="273"/>
      <c r="R56" s="271"/>
      <c r="S56" s="272">
        <f t="shared" ref="S56" si="57">Q56-R56</f>
        <v>0</v>
      </c>
      <c r="T56" s="273"/>
      <c r="U56" s="271"/>
      <c r="V56" s="272">
        <f t="shared" ref="V56" si="58">T56-U56</f>
        <v>0</v>
      </c>
      <c r="W56" s="273"/>
      <c r="X56" s="271"/>
      <c r="Y56" s="274">
        <f t="shared" ref="Y56" si="59">W56-X56</f>
        <v>0</v>
      </c>
      <c r="Z56" s="275">
        <f>+Q49+T49+W49</f>
        <v>0</v>
      </c>
      <c r="AA56" s="276">
        <f>+R56+U56+X56</f>
        <v>0</v>
      </c>
      <c r="AB56" s="277">
        <f t="shared" ref="AB56" si="60">Z56-AA56</f>
        <v>0</v>
      </c>
      <c r="AC56" s="278">
        <f t="shared" ref="AC56:AD56" si="61">+E56+H56+K56+Q56+T56+W56</f>
        <v>0</v>
      </c>
      <c r="AD56" s="279">
        <f t="shared" si="61"/>
        <v>0</v>
      </c>
      <c r="AE56" s="280">
        <f t="shared" ref="AE56" si="62">AC56-AD56</f>
        <v>0</v>
      </c>
      <c r="AF56" s="273"/>
      <c r="AG56" s="271"/>
      <c r="AH56" s="272">
        <f t="shared" ref="AH56" si="63">AF56-AG56</f>
        <v>0</v>
      </c>
      <c r="AI56" s="273"/>
      <c r="AJ56" s="271"/>
      <c r="AK56" s="272">
        <f t="shared" ref="AK56" si="64">AI56-AJ56</f>
        <v>0</v>
      </c>
      <c r="AL56" s="273"/>
      <c r="AM56" s="271"/>
      <c r="AN56" s="274">
        <f t="shared" ref="AN56" si="65">AL56-AM56</f>
        <v>0</v>
      </c>
      <c r="AO56" s="275">
        <f t="shared" ref="AO56" si="66">+AF56+AI56+AL56</f>
        <v>0</v>
      </c>
      <c r="AP56" s="276"/>
      <c r="AQ56" s="277">
        <f t="shared" ref="AQ56" si="67">AO56-AP56</f>
        <v>0</v>
      </c>
      <c r="AR56" s="273"/>
      <c r="AS56" s="271"/>
      <c r="AT56" s="272">
        <f t="shared" ref="AT56" si="68">AR56-AS56</f>
        <v>0</v>
      </c>
      <c r="AU56" s="273"/>
      <c r="AV56" s="271"/>
      <c r="AW56" s="272">
        <f t="shared" ref="AW56" si="69">AU56-AV56</f>
        <v>0</v>
      </c>
      <c r="AX56" s="273"/>
      <c r="AY56" s="271"/>
      <c r="AZ56" s="274">
        <f t="shared" ref="AZ56" si="70">AX56-AY56</f>
        <v>0</v>
      </c>
      <c r="BA56" s="275">
        <f>+AR49+AU49+AX49</f>
        <v>0</v>
      </c>
      <c r="BB56" s="276"/>
      <c r="BC56" s="277">
        <f t="shared" si="40"/>
        <v>0</v>
      </c>
      <c r="BD56" s="281">
        <f t="shared" si="41"/>
        <v>0</v>
      </c>
      <c r="BE56" s="279">
        <f t="shared" si="42"/>
        <v>0</v>
      </c>
      <c r="BF56" s="279">
        <f t="shared" si="43"/>
        <v>0</v>
      </c>
      <c r="BG56" s="278">
        <f t="shared" si="44"/>
        <v>0</v>
      </c>
      <c r="BH56" s="279">
        <f t="shared" si="45"/>
        <v>0</v>
      </c>
      <c r="BI56" s="280">
        <f t="shared" si="46"/>
        <v>0</v>
      </c>
      <c r="BJ56" s="203"/>
      <c r="BK56" s="209">
        <f>ROUND(SUMIF(Test!$A$6:$A$59,'42 94'!B56,Test!C17:C70),2)</f>
        <v>0</v>
      </c>
    </row>
    <row r="57" spans="1:63" s="227" customFormat="1" ht="33.75" customHeight="1" thickBot="1">
      <c r="A57" s="329" t="s">
        <v>15</v>
      </c>
      <c r="B57" s="330"/>
      <c r="C57" s="331"/>
      <c r="D57" s="224"/>
      <c r="E57" s="282">
        <f t="shared" ref="E57:AJ57" si="71">SUM(E7:E56)</f>
        <v>647896</v>
      </c>
      <c r="F57" s="283">
        <f t="shared" si="71"/>
        <v>1232781.4399999997</v>
      </c>
      <c r="G57" s="284">
        <f t="shared" si="71"/>
        <v>-584885.43999999983</v>
      </c>
      <c r="H57" s="285">
        <f t="shared" si="71"/>
        <v>778896</v>
      </c>
      <c r="I57" s="283">
        <f t="shared" si="71"/>
        <v>266355.03000000003</v>
      </c>
      <c r="J57" s="284">
        <f t="shared" si="71"/>
        <v>512540.97000000009</v>
      </c>
      <c r="K57" s="286">
        <f t="shared" si="71"/>
        <v>865196</v>
      </c>
      <c r="L57" s="283">
        <f t="shared" si="71"/>
        <v>1246514.8699999999</v>
      </c>
      <c r="M57" s="287">
        <f t="shared" si="71"/>
        <v>-381318.87</v>
      </c>
      <c r="N57" s="288">
        <f t="shared" si="71"/>
        <v>2291988</v>
      </c>
      <c r="O57" s="289">
        <f t="shared" si="71"/>
        <v>2745651.3400000003</v>
      </c>
      <c r="P57" s="290">
        <f t="shared" si="71"/>
        <v>-453663.33999999985</v>
      </c>
      <c r="Q57" s="282">
        <f t="shared" si="71"/>
        <v>1270165</v>
      </c>
      <c r="R57" s="283">
        <f t="shared" si="71"/>
        <v>805656.44</v>
      </c>
      <c r="S57" s="284">
        <f t="shared" si="71"/>
        <v>464508.56</v>
      </c>
      <c r="T57" s="285">
        <f t="shared" si="71"/>
        <v>891496</v>
      </c>
      <c r="U57" s="283">
        <f t="shared" si="71"/>
        <v>0</v>
      </c>
      <c r="V57" s="284">
        <f t="shared" si="71"/>
        <v>891496</v>
      </c>
      <c r="W57" s="291">
        <f t="shared" si="71"/>
        <v>1258396</v>
      </c>
      <c r="X57" s="283">
        <f t="shared" si="71"/>
        <v>0</v>
      </c>
      <c r="Y57" s="287">
        <f t="shared" si="71"/>
        <v>1258396</v>
      </c>
      <c r="Z57" s="288">
        <f t="shared" si="71"/>
        <v>3420057</v>
      </c>
      <c r="AA57" s="289">
        <f t="shared" si="71"/>
        <v>805656.44</v>
      </c>
      <c r="AB57" s="290">
        <f t="shared" si="71"/>
        <v>2614400.5600000005</v>
      </c>
      <c r="AC57" s="292">
        <f t="shared" si="71"/>
        <v>5712045</v>
      </c>
      <c r="AD57" s="293">
        <f t="shared" si="71"/>
        <v>3551307.7800000003</v>
      </c>
      <c r="AE57" s="294">
        <f t="shared" si="71"/>
        <v>2160737.2200000002</v>
      </c>
      <c r="AF57" s="282">
        <f t="shared" si="71"/>
        <v>1335796</v>
      </c>
      <c r="AG57" s="283">
        <f t="shared" si="71"/>
        <v>0</v>
      </c>
      <c r="AH57" s="284">
        <f t="shared" si="71"/>
        <v>1335796</v>
      </c>
      <c r="AI57" s="285">
        <f t="shared" si="71"/>
        <v>1032296</v>
      </c>
      <c r="AJ57" s="283">
        <f t="shared" si="71"/>
        <v>0</v>
      </c>
      <c r="AK57" s="284">
        <f t="shared" ref="AK57:BA57" si="72">SUM(AK7:AK56)</f>
        <v>1032296</v>
      </c>
      <c r="AL57" s="286">
        <f t="shared" si="72"/>
        <v>1214065</v>
      </c>
      <c r="AM57" s="283">
        <f t="shared" si="72"/>
        <v>0</v>
      </c>
      <c r="AN57" s="287">
        <f t="shared" si="72"/>
        <v>1214065</v>
      </c>
      <c r="AO57" s="288">
        <f t="shared" si="72"/>
        <v>3582157</v>
      </c>
      <c r="AP57" s="295">
        <f t="shared" si="72"/>
        <v>0</v>
      </c>
      <c r="AQ57" s="290">
        <f t="shared" si="72"/>
        <v>3582157</v>
      </c>
      <c r="AR57" s="282">
        <f t="shared" si="72"/>
        <v>612296</v>
      </c>
      <c r="AS57" s="283">
        <f t="shared" si="72"/>
        <v>0</v>
      </c>
      <c r="AT57" s="284">
        <f t="shared" si="72"/>
        <v>612296</v>
      </c>
      <c r="AU57" s="285">
        <f t="shared" si="72"/>
        <v>612865</v>
      </c>
      <c r="AV57" s="283">
        <f t="shared" si="72"/>
        <v>0</v>
      </c>
      <c r="AW57" s="284">
        <f t="shared" si="72"/>
        <v>612865</v>
      </c>
      <c r="AX57" s="286">
        <f t="shared" si="72"/>
        <v>555796</v>
      </c>
      <c r="AY57" s="283">
        <f t="shared" si="72"/>
        <v>0</v>
      </c>
      <c r="AZ57" s="287">
        <f t="shared" si="72"/>
        <v>555796</v>
      </c>
      <c r="BA57" s="288">
        <f t="shared" si="72"/>
        <v>1780957</v>
      </c>
      <c r="BB57" s="295">
        <f t="shared" ref="BB57:BI57" si="73">SUM(BB7:BB56)</f>
        <v>0</v>
      </c>
      <c r="BC57" s="290">
        <f>SUM(BC7:BC56)</f>
        <v>1780957</v>
      </c>
      <c r="BD57" s="296">
        <f t="shared" si="73"/>
        <v>5363114</v>
      </c>
      <c r="BE57" s="293">
        <f t="shared" si="73"/>
        <v>0</v>
      </c>
      <c r="BF57" s="293">
        <f t="shared" si="73"/>
        <v>5363114</v>
      </c>
      <c r="BG57" s="292">
        <f t="shared" si="73"/>
        <v>11075159</v>
      </c>
      <c r="BH57" s="297">
        <f t="shared" si="73"/>
        <v>3551307.7800000003</v>
      </c>
      <c r="BI57" s="293">
        <f t="shared" si="73"/>
        <v>7523851.2199999997</v>
      </c>
      <c r="BJ57" s="225"/>
      <c r="BK57" s="226">
        <f>SUM(BK7:BK56)</f>
        <v>853501.12000000023</v>
      </c>
    </row>
    <row r="58" spans="1:63" s="168" customFormat="1" ht="30" customHeight="1">
      <c r="B58" s="228"/>
      <c r="C58" s="229"/>
      <c r="E58" s="230">
        <f t="shared" ref="E58:AF58" si="74">SUM(E7:E56)-E57</f>
        <v>0</v>
      </c>
      <c r="F58" s="230">
        <f t="shared" si="74"/>
        <v>0</v>
      </c>
      <c r="G58" s="230">
        <f t="shared" si="74"/>
        <v>0</v>
      </c>
      <c r="H58" s="230">
        <f t="shared" si="74"/>
        <v>0</v>
      </c>
      <c r="I58" s="230">
        <f t="shared" si="74"/>
        <v>0</v>
      </c>
      <c r="J58" s="230">
        <f t="shared" si="74"/>
        <v>0</v>
      </c>
      <c r="K58" s="230">
        <f t="shared" si="74"/>
        <v>0</v>
      </c>
      <c r="L58" s="230">
        <f t="shared" si="74"/>
        <v>0</v>
      </c>
      <c r="M58" s="230">
        <f t="shared" si="74"/>
        <v>0</v>
      </c>
      <c r="N58" s="230">
        <f t="shared" si="74"/>
        <v>0</v>
      </c>
      <c r="O58" s="230">
        <f t="shared" si="74"/>
        <v>0</v>
      </c>
      <c r="P58" s="230">
        <f t="shared" si="74"/>
        <v>0</v>
      </c>
      <c r="Q58" s="230">
        <f t="shared" si="74"/>
        <v>0</v>
      </c>
      <c r="R58" s="230">
        <f t="shared" si="74"/>
        <v>0</v>
      </c>
      <c r="S58" s="230">
        <f t="shared" si="74"/>
        <v>0</v>
      </c>
      <c r="T58" s="230">
        <f t="shared" si="74"/>
        <v>0</v>
      </c>
      <c r="U58" s="230">
        <f t="shared" si="74"/>
        <v>0</v>
      </c>
      <c r="V58" s="230">
        <f t="shared" si="74"/>
        <v>0</v>
      </c>
      <c r="W58" s="230">
        <f t="shared" si="74"/>
        <v>0</v>
      </c>
      <c r="X58" s="230">
        <f t="shared" si="74"/>
        <v>0</v>
      </c>
      <c r="Y58" s="230">
        <f t="shared" si="74"/>
        <v>0</v>
      </c>
      <c r="Z58" s="230">
        <f t="shared" si="74"/>
        <v>0</v>
      </c>
      <c r="AA58" s="230">
        <f t="shared" si="74"/>
        <v>0</v>
      </c>
      <c r="AB58" s="230">
        <f t="shared" si="74"/>
        <v>0</v>
      </c>
      <c r="AC58" s="230">
        <f t="shared" si="74"/>
        <v>0</v>
      </c>
      <c r="AD58" s="230">
        <f t="shared" si="74"/>
        <v>0</v>
      </c>
      <c r="AE58" s="230">
        <f t="shared" si="74"/>
        <v>0</v>
      </c>
      <c r="AF58" s="230">
        <f t="shared" si="74"/>
        <v>0</v>
      </c>
      <c r="AG58" s="230"/>
      <c r="AH58" s="230"/>
      <c r="AI58" s="230">
        <f>SUM(AI7:AI56)-AI57</f>
        <v>0</v>
      </c>
      <c r="AJ58" s="230"/>
      <c r="AK58" s="230"/>
      <c r="AL58" s="230">
        <f>SUM(AL7:AL56)-AL57</f>
        <v>0</v>
      </c>
      <c r="AM58" s="230"/>
      <c r="AN58" s="230"/>
      <c r="AO58" s="230">
        <f>SUM(AO7:AO56)-AO57</f>
        <v>0</v>
      </c>
      <c r="AP58" s="230"/>
      <c r="AQ58" s="230"/>
      <c r="AR58" s="230">
        <f>SUM(AR7:AR56)-AR57</f>
        <v>0</v>
      </c>
      <c r="AS58" s="230"/>
      <c r="AT58" s="230"/>
      <c r="AU58" s="230">
        <f>SUM(AU7:AU56)-AU57</f>
        <v>0</v>
      </c>
      <c r="AV58" s="230"/>
      <c r="AW58" s="230"/>
      <c r="AX58" s="230">
        <f>SUM(AX7:AX56)-AX57</f>
        <v>0</v>
      </c>
      <c r="AY58" s="230"/>
      <c r="AZ58" s="230"/>
      <c r="BA58" s="230">
        <f>SUM(BA7:BA56)-BA57</f>
        <v>0</v>
      </c>
      <c r="BB58" s="230"/>
      <c r="BC58" s="230"/>
      <c r="BD58" s="230">
        <f>SUM(BD7:BD56)-BD57</f>
        <v>0</v>
      </c>
      <c r="BE58" s="230"/>
      <c r="BF58" s="230"/>
      <c r="BG58" s="230">
        <f>SUM(BG7:BG56)-BG57</f>
        <v>0</v>
      </c>
      <c r="BH58" s="230"/>
      <c r="BI58" s="230"/>
    </row>
    <row r="59" spans="1:63" s="168" customFormat="1" ht="30" customHeight="1">
      <c r="B59" s="228"/>
      <c r="C59" s="229"/>
      <c r="F59" s="230">
        <f>ROUND(F57-Test!$C$63,2)</f>
        <v>379280.32</v>
      </c>
    </row>
    <row r="60" spans="1:63" s="168" customFormat="1" ht="30" customHeight="1">
      <c r="B60" s="228"/>
      <c r="C60" s="229"/>
      <c r="AW60" s="168" t="s">
        <v>21</v>
      </c>
    </row>
    <row r="61" spans="1:63" s="168" customFormat="1" ht="30" customHeight="1">
      <c r="B61" s="228"/>
      <c r="C61" s="229"/>
    </row>
    <row r="62" spans="1:63" s="168" customFormat="1" ht="30" customHeight="1">
      <c r="B62" s="228"/>
      <c r="C62" s="229"/>
    </row>
    <row r="63" spans="1:63" s="168" customFormat="1" ht="30" customHeight="1">
      <c r="B63" s="228"/>
      <c r="C63" s="229"/>
    </row>
    <row r="64" spans="1:63" s="168" customFormat="1" ht="30" customHeight="1">
      <c r="B64" s="228"/>
      <c r="C64" s="229"/>
    </row>
    <row r="65" spans="2:3" s="168" customFormat="1" ht="30" customHeight="1">
      <c r="B65" s="228"/>
      <c r="C65" s="229"/>
    </row>
    <row r="66" spans="2:3" s="168" customFormat="1" ht="30" customHeight="1">
      <c r="B66" s="228"/>
      <c r="C66" s="229"/>
    </row>
    <row r="67" spans="2:3" s="168" customFormat="1" ht="30" customHeight="1">
      <c r="B67" s="228"/>
      <c r="C67" s="229"/>
    </row>
    <row r="68" spans="2:3" s="168" customFormat="1" ht="30" customHeight="1">
      <c r="B68" s="228"/>
      <c r="C68" s="229"/>
    </row>
    <row r="69" spans="2:3" s="168" customFormat="1" ht="30" customHeight="1">
      <c r="B69" s="228"/>
      <c r="C69" s="229"/>
    </row>
    <row r="70" spans="2:3" s="168" customFormat="1" ht="30" customHeight="1">
      <c r="B70" s="228"/>
      <c r="C70" s="229"/>
    </row>
    <row r="71" spans="2:3" s="168" customFormat="1" ht="30" customHeight="1">
      <c r="B71" s="228"/>
      <c r="C71" s="229"/>
    </row>
    <row r="72" spans="2:3" s="168" customFormat="1" ht="30" customHeight="1">
      <c r="B72" s="228"/>
      <c r="C72" s="229"/>
    </row>
    <row r="73" spans="2:3" s="168" customFormat="1" ht="30" customHeight="1">
      <c r="B73" s="228"/>
      <c r="C73" s="229"/>
    </row>
    <row r="74" spans="2:3" s="168" customFormat="1" ht="30" customHeight="1">
      <c r="B74" s="228"/>
      <c r="C74" s="229"/>
    </row>
    <row r="75" spans="2:3" s="168" customFormat="1" ht="30" customHeight="1">
      <c r="B75" s="228"/>
      <c r="C75" s="229"/>
    </row>
    <row r="76" spans="2:3" s="168" customFormat="1" ht="30" customHeight="1">
      <c r="B76" s="228"/>
      <c r="C76" s="229"/>
    </row>
    <row r="77" spans="2:3" s="168" customFormat="1" ht="30" customHeight="1">
      <c r="B77" s="228"/>
      <c r="C77" s="229"/>
    </row>
    <row r="78" spans="2:3" s="168" customFormat="1" ht="30" customHeight="1">
      <c r="B78" s="228"/>
      <c r="C78" s="229"/>
    </row>
    <row r="79" spans="2:3" s="168" customFormat="1" ht="30" customHeight="1">
      <c r="B79" s="228"/>
      <c r="C79" s="229"/>
    </row>
    <row r="80" spans="2:3" s="168" customFormat="1" ht="30" customHeight="1">
      <c r="B80" s="228"/>
      <c r="C80" s="229"/>
    </row>
    <row r="81" spans="2:3" s="168" customFormat="1" ht="30" customHeight="1">
      <c r="B81" s="228"/>
      <c r="C81" s="229"/>
    </row>
    <row r="82" spans="2:3" s="168" customFormat="1" ht="30" customHeight="1">
      <c r="B82" s="228"/>
      <c r="C82" s="229"/>
    </row>
    <row r="83" spans="2:3" s="168" customFormat="1" ht="30" customHeight="1">
      <c r="B83" s="228"/>
      <c r="C83" s="229"/>
    </row>
    <row r="84" spans="2:3" s="168" customFormat="1" ht="30" customHeight="1">
      <c r="B84" s="228"/>
      <c r="C84" s="229"/>
    </row>
    <row r="85" spans="2:3" s="168" customFormat="1" ht="30" customHeight="1">
      <c r="B85" s="228"/>
      <c r="C85" s="229"/>
    </row>
    <row r="86" spans="2:3" s="168" customFormat="1" ht="30" customHeight="1">
      <c r="B86" s="228"/>
      <c r="C86" s="229"/>
    </row>
    <row r="87" spans="2:3" s="168" customFormat="1" ht="30" customHeight="1">
      <c r="B87" s="228"/>
      <c r="C87" s="229"/>
    </row>
    <row r="88" spans="2:3" s="168" customFormat="1" ht="30" customHeight="1">
      <c r="B88" s="228"/>
      <c r="C88" s="229"/>
    </row>
    <row r="89" spans="2:3" s="168" customFormat="1" ht="30" customHeight="1">
      <c r="B89" s="228"/>
      <c r="C89" s="229"/>
    </row>
    <row r="90" spans="2:3" s="168" customFormat="1" ht="30" customHeight="1">
      <c r="B90" s="228"/>
      <c r="C90" s="229"/>
    </row>
    <row r="91" spans="2:3" s="168" customFormat="1" ht="30" customHeight="1">
      <c r="B91" s="228"/>
      <c r="C91" s="229"/>
    </row>
    <row r="92" spans="2:3" s="168" customFormat="1" ht="30" customHeight="1">
      <c r="B92" s="228"/>
      <c r="C92" s="229"/>
    </row>
    <row r="93" spans="2:3" s="168" customFormat="1" ht="30" customHeight="1">
      <c r="B93" s="228"/>
      <c r="C93" s="229"/>
    </row>
    <row r="94" spans="2:3" s="168" customFormat="1" ht="30" customHeight="1">
      <c r="B94" s="228"/>
      <c r="C94" s="229"/>
    </row>
    <row r="95" spans="2:3" s="168" customFormat="1" ht="30" customHeight="1">
      <c r="B95" s="228"/>
      <c r="C95" s="229"/>
    </row>
    <row r="96" spans="2:3" s="168" customFormat="1" ht="30" customHeight="1">
      <c r="B96" s="228"/>
      <c r="C96" s="229"/>
    </row>
    <row r="97" spans="2:63" s="168" customFormat="1" ht="30" customHeight="1">
      <c r="B97" s="228"/>
      <c r="C97" s="229"/>
    </row>
    <row r="98" spans="2:63" s="168" customFormat="1" ht="30" customHeight="1">
      <c r="B98" s="228"/>
      <c r="C98" s="229"/>
    </row>
    <row r="99" spans="2:63" s="168" customFormat="1" ht="30" customHeight="1">
      <c r="B99" s="228"/>
      <c r="C99" s="229"/>
    </row>
    <row r="100" spans="2:63" s="168" customFormat="1" ht="30" customHeight="1">
      <c r="B100" s="228"/>
      <c r="C100" s="229"/>
    </row>
    <row r="101" spans="2:63" s="168" customFormat="1" ht="30" customHeight="1">
      <c r="B101" s="228"/>
      <c r="C101" s="229"/>
    </row>
    <row r="102" spans="2:63" s="168" customFormat="1" ht="30" customHeight="1">
      <c r="B102" s="228"/>
      <c r="C102" s="229"/>
    </row>
    <row r="103" spans="2:63" s="168" customFormat="1" ht="30" customHeight="1">
      <c r="B103" s="228"/>
      <c r="C103" s="229"/>
    </row>
    <row r="104" spans="2:63" s="168" customFormat="1" ht="30" customHeight="1">
      <c r="B104" s="228"/>
      <c r="C104" s="229"/>
    </row>
    <row r="105" spans="2:63" s="168" customFormat="1" ht="30" customHeight="1">
      <c r="B105" s="228"/>
      <c r="C105" s="229"/>
    </row>
    <row r="106" spans="2:63" s="168" customFormat="1" ht="30" customHeight="1">
      <c r="B106" s="228"/>
      <c r="C106" s="229"/>
    </row>
    <row r="107" spans="2:63" s="168" customFormat="1" ht="30" customHeight="1">
      <c r="B107" s="228"/>
      <c r="C107" s="229"/>
      <c r="BK107" s="231"/>
    </row>
    <row r="108" spans="2:63" s="168" customFormat="1" ht="30" customHeight="1">
      <c r="B108" s="228"/>
      <c r="C108" s="229"/>
      <c r="BK108" s="231"/>
    </row>
    <row r="109" spans="2:63" s="168" customFormat="1" ht="30" customHeight="1">
      <c r="B109" s="228"/>
      <c r="C109" s="229"/>
      <c r="BK109" s="231"/>
    </row>
    <row r="110" spans="2:63" s="168" customFormat="1" ht="30" customHeight="1">
      <c r="B110" s="228"/>
      <c r="C110" s="229"/>
      <c r="BK110" s="231"/>
    </row>
    <row r="111" spans="2:63" s="168" customFormat="1" ht="30" customHeight="1">
      <c r="B111" s="228"/>
      <c r="C111" s="229"/>
      <c r="BK111" s="231"/>
    </row>
    <row r="112" spans="2:63" s="168" customFormat="1" ht="30" customHeight="1">
      <c r="B112" s="228"/>
      <c r="C112" s="229"/>
      <c r="BK112" s="231"/>
    </row>
    <row r="113" spans="2:63" s="168" customFormat="1" ht="30" customHeight="1">
      <c r="B113" s="228"/>
      <c r="C113" s="229"/>
      <c r="BK113" s="231"/>
    </row>
    <row r="114" spans="2:63" s="168" customFormat="1" ht="30" customHeight="1">
      <c r="B114" s="228"/>
      <c r="C114" s="229"/>
      <c r="BK114" s="231"/>
    </row>
    <row r="115" spans="2:63" s="168" customFormat="1" ht="30" customHeight="1">
      <c r="B115" s="228"/>
      <c r="C115" s="229"/>
      <c r="BK115" s="231"/>
    </row>
    <row r="116" spans="2:63" s="168" customFormat="1" ht="30" customHeight="1">
      <c r="B116" s="228"/>
      <c r="C116" s="229"/>
      <c r="BK116" s="231"/>
    </row>
    <row r="117" spans="2:63" s="168" customFormat="1" ht="30" customHeight="1">
      <c r="B117" s="228"/>
      <c r="C117" s="229"/>
      <c r="BK117" s="231"/>
    </row>
  </sheetData>
  <protectedRanges>
    <protectedRange sqref="N113:P198" name="ช่วง1_3_4"/>
    <protectedRange sqref="Z113:AB198" name="ช่วง1_3_4_1"/>
    <protectedRange sqref="AO113:AQ198" name="ช่วง1_3_4_2"/>
    <protectedRange sqref="BA59:BC198" name="ช่วง1_3_4_3"/>
  </protectedRanges>
  <mergeCells count="32">
    <mergeCell ref="A57:C57"/>
    <mergeCell ref="AF5:AH5"/>
    <mergeCell ref="AI5:AK5"/>
    <mergeCell ref="AL5:AN5"/>
    <mergeCell ref="AO5:AQ5"/>
    <mergeCell ref="T5:V5"/>
    <mergeCell ref="W5:Y5"/>
    <mergeCell ref="Z5:AB5"/>
    <mergeCell ref="H5:J5"/>
    <mergeCell ref="K5:M5"/>
    <mergeCell ref="N5:P5"/>
    <mergeCell ref="Q5:S5"/>
    <mergeCell ref="BG5:BI5"/>
    <mergeCell ref="AR5:AT5"/>
    <mergeCell ref="BA5:BC5"/>
    <mergeCell ref="BD5:BF5"/>
    <mergeCell ref="BG4:BI4"/>
    <mergeCell ref="BA4:BC4"/>
    <mergeCell ref="BD4:BF4"/>
    <mergeCell ref="AF4:AN4"/>
    <mergeCell ref="AO4:AQ4"/>
    <mergeCell ref="AX5:AZ5"/>
    <mergeCell ref="A4:A6"/>
    <mergeCell ref="E4:M4"/>
    <mergeCell ref="N4:P4"/>
    <mergeCell ref="Q4:Y4"/>
    <mergeCell ref="Z4:AB4"/>
    <mergeCell ref="AC4:AE4"/>
    <mergeCell ref="AC5:AE5"/>
    <mergeCell ref="AR4:AZ4"/>
    <mergeCell ref="AU5:AW5"/>
    <mergeCell ref="E5:G5"/>
  </mergeCells>
  <printOptions horizontalCentered="1"/>
  <pageMargins left="0.25" right="0.25" top="0.25" bottom="0" header="0" footer="0"/>
  <pageSetup paperSize="9"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K21"/>
  <sheetViews>
    <sheetView showGridLines="0" workbookViewId="0"/>
  </sheetViews>
  <sheetFormatPr defaultColWidth="7.109375" defaultRowHeight="21.75" customHeight="1"/>
  <cols>
    <col min="1" max="1" width="2.109375" style="60" customWidth="1"/>
    <col min="2" max="2" width="5.77734375" style="59" customWidth="1"/>
    <col min="3" max="10" width="8.5546875" style="60" customWidth="1"/>
    <col min="11" max="11" width="12.21875" style="60" customWidth="1"/>
    <col min="12" max="16384" width="7.109375" style="60"/>
  </cols>
  <sheetData>
    <row r="1" spans="2:11" ht="33.75" customHeight="1" thickBot="1"/>
    <row r="2" spans="2:11" ht="26.25" customHeight="1" thickBot="1">
      <c r="B2" s="339" t="s">
        <v>190</v>
      </c>
      <c r="C2" s="340"/>
      <c r="D2" s="340"/>
      <c r="E2" s="340"/>
      <c r="F2" s="340"/>
      <c r="G2" s="340"/>
      <c r="H2" s="340"/>
      <c r="I2" s="340"/>
      <c r="J2" s="340"/>
      <c r="K2" s="341"/>
    </row>
    <row r="3" spans="2:11" ht="9.75" customHeight="1">
      <c r="B3" s="61"/>
      <c r="C3" s="62"/>
      <c r="D3" s="62"/>
      <c r="E3" s="62"/>
      <c r="F3" s="62"/>
      <c r="G3" s="62"/>
      <c r="H3" s="62"/>
      <c r="I3" s="62"/>
      <c r="J3" s="62"/>
      <c r="K3" s="63"/>
    </row>
    <row r="4" spans="2:11" ht="21.75" customHeight="1">
      <c r="B4" s="64">
        <v>1</v>
      </c>
      <c r="C4" s="65" t="s">
        <v>191</v>
      </c>
      <c r="D4" s="65"/>
      <c r="E4" s="65"/>
      <c r="F4" s="65"/>
      <c r="G4" s="65"/>
      <c r="H4" s="65"/>
      <c r="I4" s="65"/>
      <c r="J4" s="65"/>
      <c r="K4" s="66"/>
    </row>
    <row r="5" spans="2:11" ht="21.75" customHeight="1">
      <c r="B5" s="64">
        <v>2</v>
      </c>
      <c r="C5" s="65" t="s">
        <v>192</v>
      </c>
      <c r="D5" s="65"/>
      <c r="E5" s="65"/>
      <c r="F5" s="65"/>
      <c r="G5" s="65"/>
      <c r="H5" s="65"/>
      <c r="I5" s="65"/>
      <c r="J5" s="65"/>
      <c r="K5" s="66"/>
    </row>
    <row r="6" spans="2:11" ht="21.75" customHeight="1">
      <c r="B6" s="64"/>
      <c r="C6" s="67">
        <v>2.1</v>
      </c>
      <c r="D6" s="65" t="s">
        <v>193</v>
      </c>
      <c r="E6" s="65"/>
      <c r="F6" s="65"/>
      <c r="G6" s="65"/>
      <c r="H6" s="65"/>
      <c r="I6" s="65"/>
      <c r="J6" s="65"/>
      <c r="K6" s="66"/>
    </row>
    <row r="7" spans="2:11" ht="21.75" customHeight="1">
      <c r="B7" s="64"/>
      <c r="C7" s="67">
        <v>2.2000000000000002</v>
      </c>
      <c r="D7" s="65" t="s">
        <v>194</v>
      </c>
      <c r="E7" s="65"/>
      <c r="F7" s="65"/>
      <c r="G7" s="65"/>
      <c r="H7" s="65"/>
      <c r="I7" s="65"/>
      <c r="J7" s="65"/>
      <c r="K7" s="66"/>
    </row>
    <row r="8" spans="2:11" ht="21.75" customHeight="1">
      <c r="B8" s="64"/>
      <c r="C8" s="67"/>
      <c r="D8" s="65" t="s">
        <v>195</v>
      </c>
      <c r="E8" s="65"/>
      <c r="F8" s="65"/>
      <c r="G8" s="65"/>
      <c r="H8" s="65"/>
      <c r="I8" s="65"/>
      <c r="J8" s="65"/>
      <c r="K8" s="66"/>
    </row>
    <row r="9" spans="2:11" ht="21.75" customHeight="1">
      <c r="B9" s="64"/>
      <c r="C9" s="67">
        <v>2.2999999999999998</v>
      </c>
      <c r="D9" s="65" t="s">
        <v>196</v>
      </c>
      <c r="E9" s="65"/>
      <c r="F9" s="65"/>
      <c r="G9" s="65"/>
      <c r="H9" s="65"/>
      <c r="I9" s="65"/>
      <c r="J9" s="65"/>
      <c r="K9" s="66"/>
    </row>
    <row r="10" spans="2:11" ht="21.75" customHeight="1">
      <c r="B10" s="64"/>
      <c r="C10" s="67">
        <v>2.4</v>
      </c>
      <c r="D10" s="65" t="s">
        <v>197</v>
      </c>
      <c r="E10" s="65"/>
      <c r="F10" s="65"/>
      <c r="G10" s="65"/>
      <c r="H10" s="65"/>
      <c r="I10" s="65"/>
      <c r="J10" s="65"/>
      <c r="K10" s="66"/>
    </row>
    <row r="11" spans="2:11" ht="21.75" customHeight="1">
      <c r="B11" s="64"/>
      <c r="C11" s="67">
        <v>2.5</v>
      </c>
      <c r="D11" s="65" t="s">
        <v>198</v>
      </c>
      <c r="E11" s="65"/>
      <c r="F11" s="65"/>
      <c r="G11" s="65"/>
      <c r="H11" s="65"/>
      <c r="I11" s="65"/>
      <c r="J11" s="65"/>
      <c r="K11" s="66"/>
    </row>
    <row r="12" spans="2:11" ht="21.75" customHeight="1">
      <c r="B12" s="64"/>
      <c r="C12" s="67">
        <v>2.6</v>
      </c>
      <c r="D12" s="65" t="s">
        <v>199</v>
      </c>
      <c r="E12" s="65"/>
      <c r="F12" s="65"/>
      <c r="G12" s="65"/>
      <c r="H12" s="65"/>
      <c r="I12" s="65"/>
      <c r="J12" s="65"/>
      <c r="K12" s="66"/>
    </row>
    <row r="13" spans="2:11" ht="21.75" customHeight="1">
      <c r="B13" s="64"/>
      <c r="C13" s="67">
        <v>2.7</v>
      </c>
      <c r="D13" s="65" t="s">
        <v>200</v>
      </c>
      <c r="E13" s="65"/>
      <c r="F13" s="65"/>
      <c r="G13" s="65"/>
      <c r="H13" s="65"/>
      <c r="I13" s="65"/>
      <c r="J13" s="65"/>
      <c r="K13" s="66"/>
    </row>
    <row r="14" spans="2:11" ht="21.75" customHeight="1">
      <c r="B14" s="64"/>
      <c r="C14" s="67">
        <v>2.8</v>
      </c>
      <c r="D14" s="65" t="s">
        <v>201</v>
      </c>
      <c r="E14" s="65"/>
      <c r="F14" s="65"/>
      <c r="G14" s="65"/>
      <c r="H14" s="65"/>
      <c r="I14" s="65"/>
      <c r="J14" s="65"/>
      <c r="K14" s="66"/>
    </row>
    <row r="15" spans="2:11" ht="21.75" customHeight="1">
      <c r="B15" s="64"/>
      <c r="C15" s="67">
        <v>2.9</v>
      </c>
      <c r="D15" s="65" t="s">
        <v>202</v>
      </c>
      <c r="E15" s="65"/>
      <c r="F15" s="65"/>
      <c r="G15" s="65"/>
      <c r="H15" s="65"/>
      <c r="I15" s="65"/>
      <c r="J15" s="65"/>
      <c r="K15" s="66"/>
    </row>
    <row r="16" spans="2:11" ht="21.75" customHeight="1">
      <c r="B16" s="64">
        <v>3</v>
      </c>
      <c r="C16" s="65" t="s">
        <v>203</v>
      </c>
      <c r="D16" s="65"/>
      <c r="E16" s="65"/>
      <c r="F16" s="65"/>
      <c r="G16" s="65"/>
      <c r="H16" s="65"/>
      <c r="I16" s="65"/>
      <c r="J16" s="65"/>
      <c r="K16" s="66"/>
    </row>
    <row r="17" spans="2:11" ht="21.75" customHeight="1">
      <c r="B17" s="64"/>
      <c r="C17" s="65" t="s">
        <v>204</v>
      </c>
      <c r="D17" s="65"/>
      <c r="E17" s="65"/>
      <c r="F17" s="65"/>
      <c r="G17" s="65"/>
      <c r="H17" s="65"/>
      <c r="I17" s="65"/>
      <c r="J17" s="65"/>
      <c r="K17" s="66"/>
    </row>
    <row r="18" spans="2:11" ht="21.75" customHeight="1">
      <c r="B18" s="64">
        <v>4</v>
      </c>
      <c r="C18" s="68" t="s">
        <v>205</v>
      </c>
      <c r="D18" s="65"/>
      <c r="E18" s="65"/>
      <c r="F18" s="65"/>
      <c r="G18" s="65"/>
      <c r="H18" s="65"/>
      <c r="I18" s="65"/>
      <c r="J18" s="65"/>
      <c r="K18" s="66"/>
    </row>
    <row r="19" spans="2:11" ht="21.75" customHeight="1">
      <c r="B19" s="64"/>
      <c r="C19" s="68" t="s">
        <v>206</v>
      </c>
      <c r="D19" s="65"/>
      <c r="E19" s="65"/>
      <c r="F19" s="65"/>
      <c r="G19" s="65"/>
      <c r="H19" s="65"/>
      <c r="I19" s="65"/>
      <c r="J19" s="65"/>
      <c r="K19" s="66"/>
    </row>
    <row r="20" spans="2:11" ht="21.75" customHeight="1">
      <c r="B20" s="64">
        <v>5</v>
      </c>
      <c r="C20" s="342" t="s">
        <v>207</v>
      </c>
      <c r="D20" s="342"/>
      <c r="E20" s="342"/>
      <c r="F20" s="65"/>
      <c r="G20" s="65"/>
      <c r="H20" s="65"/>
      <c r="I20" s="65"/>
      <c r="J20" s="65"/>
      <c r="K20" s="66"/>
    </row>
    <row r="21" spans="2:11" ht="15" customHeight="1" thickBot="1">
      <c r="B21" s="69"/>
      <c r="C21" s="70"/>
      <c r="D21" s="70"/>
      <c r="E21" s="70"/>
      <c r="F21" s="70"/>
      <c r="G21" s="70"/>
      <c r="H21" s="70"/>
      <c r="I21" s="70"/>
      <c r="J21" s="70"/>
      <c r="K21" s="71"/>
    </row>
  </sheetData>
  <mergeCells count="2">
    <mergeCell ref="B2:K2"/>
    <mergeCell ref="C20:E20"/>
  </mergeCells>
  <phoneticPr fontId="32" type="noConversion"/>
  <hyperlinks>
    <hyperlink ref="C20:E20" location="Expense!A1" display="ใส่ข้อมูลเฉพาะพื้นที่สีเหลือง"/>
  </hyperlinks>
  <pageMargins left="0.75" right="0.75" top="1" bottom="1" header="0.5" footer="0.5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57"/>
  <sheetViews>
    <sheetView workbookViewId="0">
      <pane xSplit="3" ySplit="6" topLeftCell="H13" activePane="bottomRight" state="frozen"/>
      <selection pane="topRight"/>
      <selection pane="bottomLeft"/>
      <selection pane="bottomRight"/>
    </sheetView>
  </sheetViews>
  <sheetFormatPr defaultColWidth="7.109375" defaultRowHeight="18.75"/>
  <cols>
    <col min="1" max="1" width="3.88671875" style="75" customWidth="1"/>
    <col min="2" max="2" width="5.88671875" style="73" customWidth="1"/>
    <col min="3" max="3" width="19.88671875" style="74" customWidth="1"/>
    <col min="4" max="4" width="20.44140625" style="75" hidden="1" customWidth="1"/>
    <col min="5" max="7" width="7.33203125" style="75" customWidth="1"/>
    <col min="8" max="8" width="48" style="75" customWidth="1"/>
    <col min="9" max="11" width="7.33203125" style="75" customWidth="1"/>
    <col min="12" max="13" width="6" style="75" customWidth="1"/>
    <col min="14" max="14" width="4.88671875" style="75" customWidth="1"/>
    <col min="15" max="15" width="3.109375" style="75" customWidth="1"/>
    <col min="16" max="17" width="7.109375" style="75" customWidth="1"/>
    <col min="18" max="19" width="0" style="75" hidden="1" customWidth="1"/>
    <col min="20" max="16384" width="7.109375" style="75"/>
  </cols>
  <sheetData>
    <row r="1" spans="1:23" ht="18" customHeight="1">
      <c r="A1" s="72" t="s">
        <v>20</v>
      </c>
      <c r="H1" s="162"/>
    </row>
    <row r="2" spans="1:23" ht="18" customHeight="1">
      <c r="A2" s="76" t="s">
        <v>208</v>
      </c>
      <c r="B2" s="77"/>
      <c r="C2" s="77"/>
      <c r="D2" s="77"/>
    </row>
    <row r="3" spans="1:23" ht="18" customHeight="1" thickBot="1">
      <c r="A3" s="78" t="s">
        <v>122</v>
      </c>
      <c r="C3" s="75"/>
      <c r="D3" s="75" t="s">
        <v>209</v>
      </c>
    </row>
    <row r="4" spans="1:23" ht="18" customHeight="1">
      <c r="A4" s="79"/>
      <c r="B4" s="80" t="s">
        <v>210</v>
      </c>
      <c r="C4" s="81" t="s">
        <v>23</v>
      </c>
      <c r="D4" s="82" t="s">
        <v>23</v>
      </c>
      <c r="E4" s="83" t="s">
        <v>17</v>
      </c>
      <c r="F4" s="84" t="s">
        <v>185</v>
      </c>
      <c r="G4" s="85" t="s">
        <v>19</v>
      </c>
      <c r="H4" s="86" t="s">
        <v>211</v>
      </c>
      <c r="I4" s="156" t="s">
        <v>17</v>
      </c>
      <c r="J4" s="84" t="s">
        <v>185</v>
      </c>
      <c r="K4" s="88" t="s">
        <v>19</v>
      </c>
      <c r="L4" s="343" t="s">
        <v>211</v>
      </c>
      <c r="M4" s="344"/>
      <c r="N4" s="344"/>
      <c r="O4" s="345"/>
      <c r="P4" s="86" t="s">
        <v>17</v>
      </c>
      <c r="Q4" s="87" t="s">
        <v>17</v>
      </c>
      <c r="R4" s="86" t="s">
        <v>17</v>
      </c>
      <c r="S4" s="86" t="s">
        <v>17</v>
      </c>
    </row>
    <row r="5" spans="1:23" s="74" customFormat="1" ht="18" customHeight="1" thickBot="1">
      <c r="A5" s="89" t="s">
        <v>24</v>
      </c>
      <c r="B5" s="90" t="s">
        <v>25</v>
      </c>
      <c r="C5" s="91" t="s">
        <v>26</v>
      </c>
      <c r="D5" s="92" t="s">
        <v>26</v>
      </c>
      <c r="E5" s="93">
        <v>2008</v>
      </c>
      <c r="F5" s="94">
        <v>2008</v>
      </c>
      <c r="G5" s="95" t="s">
        <v>212</v>
      </c>
      <c r="H5" s="89"/>
      <c r="I5" s="157">
        <v>2009</v>
      </c>
      <c r="J5" s="94">
        <v>2008</v>
      </c>
      <c r="K5" s="97" t="s">
        <v>217</v>
      </c>
      <c r="L5" s="89"/>
      <c r="M5" s="98"/>
      <c r="N5" s="98"/>
      <c r="O5" s="99"/>
      <c r="P5" s="96">
        <v>2010</v>
      </c>
      <c r="Q5" s="96">
        <v>2011</v>
      </c>
      <c r="R5" s="96">
        <v>2010</v>
      </c>
      <c r="S5" s="96">
        <v>2011</v>
      </c>
    </row>
    <row r="6" spans="1:23" s="74" customFormat="1" ht="18" hidden="1" customHeight="1">
      <c r="A6" s="89"/>
      <c r="B6" s="90"/>
      <c r="C6" s="91"/>
      <c r="D6" s="100"/>
      <c r="E6" s="93" t="s">
        <v>17</v>
      </c>
      <c r="F6" s="94" t="s">
        <v>17</v>
      </c>
      <c r="G6" s="95"/>
      <c r="H6" s="89"/>
      <c r="I6" s="157" t="s">
        <v>17</v>
      </c>
      <c r="J6" s="94" t="s">
        <v>17</v>
      </c>
      <c r="K6" s="97"/>
      <c r="L6" s="89"/>
      <c r="M6" s="98"/>
      <c r="N6" s="98"/>
      <c r="O6" s="99"/>
      <c r="P6" s="96">
        <v>2006</v>
      </c>
      <c r="Q6" s="96" t="s">
        <v>19</v>
      </c>
      <c r="R6" s="96" t="s">
        <v>18</v>
      </c>
      <c r="S6" s="96" t="s">
        <v>19</v>
      </c>
    </row>
    <row r="7" spans="1:23" s="114" customFormat="1" ht="14.25" hidden="1" customHeight="1">
      <c r="A7" s="101">
        <v>7</v>
      </c>
      <c r="B7" s="102"/>
      <c r="C7" s="103"/>
      <c r="D7" s="104"/>
      <c r="E7" s="105"/>
      <c r="F7" s="106"/>
      <c r="G7" s="107"/>
      <c r="H7" s="108"/>
      <c r="I7" s="158"/>
      <c r="J7" s="106"/>
      <c r="K7" s="110"/>
      <c r="L7" s="108"/>
      <c r="M7" s="111"/>
      <c r="N7" s="111"/>
      <c r="O7" s="112"/>
      <c r="P7" s="109"/>
      <c r="Q7" s="109"/>
      <c r="R7" s="109"/>
      <c r="S7" s="113"/>
    </row>
    <row r="8" spans="1:23" s="114" customFormat="1" ht="16.5" customHeight="1">
      <c r="A8" s="115">
        <v>8</v>
      </c>
      <c r="B8" s="116">
        <v>51201</v>
      </c>
      <c r="C8" s="117" t="s">
        <v>27</v>
      </c>
      <c r="D8" s="118" t="s">
        <v>28</v>
      </c>
      <c r="E8" s="119">
        <v>14.4</v>
      </c>
      <c r="F8" s="120">
        <v>13.705859999999999</v>
      </c>
      <c r="G8" s="121">
        <f t="shared" ref="G8:G55" si="0">E8-F8</f>
        <v>0.69414000000000087</v>
      </c>
      <c r="H8" s="122"/>
      <c r="I8" s="159" t="e">
        <f>+#REF!</f>
        <v>#REF!</v>
      </c>
      <c r="J8" s="120">
        <f>F8</f>
        <v>13.705859999999999</v>
      </c>
      <c r="K8" s="124" t="e">
        <f t="shared" ref="K8:K55" si="1">+J8-I8</f>
        <v>#REF!</v>
      </c>
      <c r="L8" s="125"/>
      <c r="M8" s="126"/>
      <c r="N8" s="126"/>
      <c r="O8" s="127"/>
      <c r="P8" s="123" t="e">
        <f>+#REF!</f>
        <v>#REF!</v>
      </c>
      <c r="Q8" s="123" t="e">
        <f>+#REF!</f>
        <v>#REF!</v>
      </c>
      <c r="R8" s="123">
        <v>180</v>
      </c>
      <c r="S8" s="123">
        <v>180</v>
      </c>
      <c r="T8" s="128"/>
      <c r="W8" s="129"/>
    </row>
    <row r="9" spans="1:23" s="114" customFormat="1" ht="16.5" customHeight="1">
      <c r="A9" s="101">
        <v>9</v>
      </c>
      <c r="B9" s="116">
        <v>51202</v>
      </c>
      <c r="C9" s="117" t="s">
        <v>29</v>
      </c>
      <c r="D9" s="118" t="s">
        <v>30</v>
      </c>
      <c r="E9" s="119">
        <v>300</v>
      </c>
      <c r="F9" s="120">
        <v>436.45575999999994</v>
      </c>
      <c r="G9" s="121">
        <f t="shared" si="0"/>
        <v>-136.45575999999994</v>
      </c>
      <c r="H9" s="161" t="s">
        <v>219</v>
      </c>
      <c r="I9" s="159">
        <v>200</v>
      </c>
      <c r="J9" s="120">
        <f t="shared" ref="J9:J55" si="2">F9</f>
        <v>436.45575999999994</v>
      </c>
      <c r="K9" s="124">
        <f t="shared" si="1"/>
        <v>236.45575999999994</v>
      </c>
      <c r="L9" s="125"/>
      <c r="M9" s="126"/>
      <c r="N9" s="126"/>
      <c r="O9" s="127"/>
      <c r="P9" s="123" t="e">
        <f>+#REF!</f>
        <v>#REF!</v>
      </c>
      <c r="Q9" s="123" t="e">
        <f>+#REF!</f>
        <v>#REF!</v>
      </c>
      <c r="R9" s="123">
        <v>2544</v>
      </c>
      <c r="S9" s="123">
        <v>2544</v>
      </c>
      <c r="T9" s="128"/>
      <c r="W9" s="129"/>
    </row>
    <row r="10" spans="1:23" s="114" customFormat="1" ht="16.5" customHeight="1">
      <c r="A10" s="115">
        <v>10</v>
      </c>
      <c r="B10" s="116">
        <v>51203</v>
      </c>
      <c r="C10" s="117" t="s">
        <v>31</v>
      </c>
      <c r="D10" s="118" t="s">
        <v>32</v>
      </c>
      <c r="E10" s="119">
        <v>600</v>
      </c>
      <c r="F10" s="120">
        <v>1391.6129999999998</v>
      </c>
      <c r="G10" s="121">
        <f t="shared" si="0"/>
        <v>-791.61299999999983</v>
      </c>
      <c r="H10" s="122" t="s">
        <v>220</v>
      </c>
      <c r="I10" s="159">
        <v>60</v>
      </c>
      <c r="J10" s="120">
        <f t="shared" si="2"/>
        <v>1391.6129999999998</v>
      </c>
      <c r="K10" s="124">
        <f t="shared" si="1"/>
        <v>1331.6129999999998</v>
      </c>
      <c r="L10" s="125"/>
      <c r="M10" s="126"/>
      <c r="N10" s="126"/>
      <c r="O10" s="127"/>
      <c r="P10" s="123" t="e">
        <f>+#REF!</f>
        <v>#REF!</v>
      </c>
      <c r="Q10" s="123" t="e">
        <f>+#REF!</f>
        <v>#REF!</v>
      </c>
      <c r="R10" s="123">
        <v>336</v>
      </c>
      <c r="S10" s="123">
        <v>336</v>
      </c>
      <c r="T10" s="128"/>
      <c r="W10" s="129"/>
    </row>
    <row r="11" spans="1:23" s="114" customFormat="1" ht="16.5" customHeight="1">
      <c r="A11" s="115">
        <v>11</v>
      </c>
      <c r="B11" s="116">
        <v>51299</v>
      </c>
      <c r="C11" s="117" t="s">
        <v>33</v>
      </c>
      <c r="D11" s="118" t="s">
        <v>34</v>
      </c>
      <c r="E11" s="119">
        <v>254.2</v>
      </c>
      <c r="F11" s="120">
        <v>165.14500000000001</v>
      </c>
      <c r="G11" s="121">
        <f t="shared" si="0"/>
        <v>89.054999999999978</v>
      </c>
      <c r="H11" s="163" t="s">
        <v>221</v>
      </c>
      <c r="I11" s="159">
        <v>100</v>
      </c>
      <c r="J11" s="120">
        <f t="shared" si="2"/>
        <v>165.14500000000001</v>
      </c>
      <c r="K11" s="124">
        <f t="shared" si="1"/>
        <v>65.14500000000001</v>
      </c>
      <c r="L11" s="346"/>
      <c r="M11" s="347"/>
      <c r="N11" s="347"/>
      <c r="O11" s="348"/>
      <c r="P11" s="123" t="e">
        <f>+#REF!</f>
        <v>#REF!</v>
      </c>
      <c r="Q11" s="123" t="e">
        <f>+#REF!</f>
        <v>#REF!</v>
      </c>
      <c r="R11" s="123">
        <v>2545</v>
      </c>
      <c r="S11" s="123">
        <v>3797</v>
      </c>
      <c r="T11" s="128"/>
      <c r="W11" s="129"/>
    </row>
    <row r="12" spans="1:23" s="114" customFormat="1" ht="16.5" customHeight="1">
      <c r="A12" s="115">
        <v>12</v>
      </c>
      <c r="B12" s="116">
        <v>51302</v>
      </c>
      <c r="C12" s="117" t="s">
        <v>35</v>
      </c>
      <c r="D12" s="118" t="s">
        <v>36</v>
      </c>
      <c r="E12" s="119">
        <v>0</v>
      </c>
      <c r="F12" s="120">
        <v>0</v>
      </c>
      <c r="G12" s="121">
        <f t="shared" si="0"/>
        <v>0</v>
      </c>
      <c r="H12" s="122"/>
      <c r="I12" s="159" t="e">
        <f>+#REF!</f>
        <v>#REF!</v>
      </c>
      <c r="J12" s="120">
        <f t="shared" si="2"/>
        <v>0</v>
      </c>
      <c r="K12" s="124" t="e">
        <f t="shared" si="1"/>
        <v>#REF!</v>
      </c>
      <c r="L12" s="125"/>
      <c r="M12" s="126"/>
      <c r="N12" s="126"/>
      <c r="O12" s="127"/>
      <c r="P12" s="123" t="e">
        <f>+#REF!</f>
        <v>#REF!</v>
      </c>
      <c r="Q12" s="123" t="e">
        <f>+#REF!</f>
        <v>#REF!</v>
      </c>
      <c r="R12" s="123">
        <v>144</v>
      </c>
      <c r="S12" s="123">
        <v>144</v>
      </c>
      <c r="T12" s="128"/>
      <c r="W12" s="129"/>
    </row>
    <row r="13" spans="1:23" s="114" customFormat="1" ht="16.5" customHeight="1">
      <c r="A13" s="115">
        <v>13</v>
      </c>
      <c r="B13" s="116">
        <v>51307</v>
      </c>
      <c r="C13" s="117" t="s">
        <v>37</v>
      </c>
      <c r="D13" s="118" t="s">
        <v>38</v>
      </c>
      <c r="E13" s="119">
        <v>1200</v>
      </c>
      <c r="F13" s="120">
        <v>1396.7573599999998</v>
      </c>
      <c r="G13" s="121">
        <f t="shared" si="0"/>
        <v>-196.75735999999984</v>
      </c>
      <c r="H13" s="122" t="s">
        <v>222</v>
      </c>
      <c r="I13" s="159">
        <v>500</v>
      </c>
      <c r="J13" s="120">
        <f t="shared" si="2"/>
        <v>1396.7573599999998</v>
      </c>
      <c r="K13" s="124">
        <f t="shared" si="1"/>
        <v>896.75735999999984</v>
      </c>
      <c r="L13" s="125"/>
      <c r="M13" s="126"/>
      <c r="N13" s="126"/>
      <c r="O13" s="127"/>
      <c r="P13" s="123" t="e">
        <f>+#REF!</f>
        <v>#REF!</v>
      </c>
      <c r="Q13" s="123" t="e">
        <f>+#REF!</f>
        <v>#REF!</v>
      </c>
      <c r="R13" s="123">
        <v>395</v>
      </c>
      <c r="S13" s="123">
        <v>595</v>
      </c>
      <c r="T13" s="128"/>
      <c r="W13" s="129"/>
    </row>
    <row r="14" spans="1:23" s="114" customFormat="1" ht="16.5" customHeight="1">
      <c r="A14" s="115">
        <v>14</v>
      </c>
      <c r="B14" s="116">
        <v>51308</v>
      </c>
      <c r="C14" s="117" t="s">
        <v>39</v>
      </c>
      <c r="D14" s="118" t="s">
        <v>40</v>
      </c>
      <c r="E14" s="119">
        <v>18</v>
      </c>
      <c r="F14" s="120">
        <v>83.93692999999999</v>
      </c>
      <c r="G14" s="121">
        <f t="shared" si="0"/>
        <v>-65.93692999999999</v>
      </c>
      <c r="H14" s="122" t="s">
        <v>223</v>
      </c>
      <c r="I14" s="159" t="e">
        <f>+#REF!</f>
        <v>#REF!</v>
      </c>
      <c r="J14" s="120">
        <f t="shared" si="2"/>
        <v>83.93692999999999</v>
      </c>
      <c r="K14" s="124" t="e">
        <f t="shared" si="1"/>
        <v>#REF!</v>
      </c>
      <c r="L14" s="125"/>
      <c r="M14" s="126"/>
      <c r="N14" s="126"/>
      <c r="O14" s="127"/>
      <c r="P14" s="123" t="e">
        <f>+#REF!</f>
        <v>#REF!</v>
      </c>
      <c r="Q14" s="123" t="e">
        <f>+#REF!</f>
        <v>#REF!</v>
      </c>
      <c r="R14" s="123">
        <v>3420</v>
      </c>
      <c r="S14" s="123">
        <v>3420</v>
      </c>
      <c r="T14" s="128"/>
      <c r="W14" s="129"/>
    </row>
    <row r="15" spans="1:23" s="114" customFormat="1" ht="16.5" customHeight="1">
      <c r="A15" s="115">
        <v>15</v>
      </c>
      <c r="B15" s="116">
        <v>51309</v>
      </c>
      <c r="C15" s="117" t="s">
        <v>41</v>
      </c>
      <c r="D15" s="118" t="s">
        <v>42</v>
      </c>
      <c r="E15" s="119">
        <v>0</v>
      </c>
      <c r="F15" s="120">
        <v>0</v>
      </c>
      <c r="G15" s="121">
        <f t="shared" si="0"/>
        <v>0</v>
      </c>
      <c r="H15" s="122"/>
      <c r="I15" s="159" t="e">
        <f>+#REF!</f>
        <v>#REF!</v>
      </c>
      <c r="J15" s="120">
        <f t="shared" si="2"/>
        <v>0</v>
      </c>
      <c r="K15" s="124" t="e">
        <f t="shared" si="1"/>
        <v>#REF!</v>
      </c>
      <c r="L15" s="125"/>
      <c r="M15" s="126"/>
      <c r="N15" s="126"/>
      <c r="O15" s="127"/>
      <c r="P15" s="123" t="e">
        <f>+#REF!</f>
        <v>#REF!</v>
      </c>
      <c r="Q15" s="123" t="e">
        <f>+#REF!</f>
        <v>#REF!</v>
      </c>
      <c r="R15" s="123">
        <v>12</v>
      </c>
      <c r="S15" s="123">
        <v>12</v>
      </c>
      <c r="T15" s="128"/>
      <c r="W15" s="129"/>
    </row>
    <row r="16" spans="1:23" s="114" customFormat="1" ht="16.5" customHeight="1">
      <c r="A16" s="115">
        <v>16</v>
      </c>
      <c r="B16" s="116">
        <v>51310</v>
      </c>
      <c r="C16" s="117" t="s">
        <v>43</v>
      </c>
      <c r="D16" s="118" t="s">
        <v>44</v>
      </c>
      <c r="E16" s="119">
        <v>240</v>
      </c>
      <c r="F16" s="120">
        <v>40</v>
      </c>
      <c r="G16" s="121">
        <f t="shared" si="0"/>
        <v>200</v>
      </c>
      <c r="H16" s="122" t="s">
        <v>224</v>
      </c>
      <c r="I16" s="159" t="e">
        <f>+#REF!</f>
        <v>#REF!</v>
      </c>
      <c r="J16" s="120">
        <f t="shared" si="2"/>
        <v>40</v>
      </c>
      <c r="K16" s="124" t="e">
        <f t="shared" si="1"/>
        <v>#REF!</v>
      </c>
      <c r="L16" s="125" t="s">
        <v>218</v>
      </c>
      <c r="M16" s="126"/>
      <c r="N16" s="126"/>
      <c r="O16" s="127"/>
      <c r="P16" s="123" t="e">
        <f>+#REF!</f>
        <v>#REF!</v>
      </c>
      <c r="Q16" s="123" t="e">
        <f>+#REF!</f>
        <v>#REF!</v>
      </c>
      <c r="R16" s="123">
        <v>1010</v>
      </c>
      <c r="S16" s="123">
        <v>1010</v>
      </c>
      <c r="T16" s="128"/>
      <c r="W16" s="129"/>
    </row>
    <row r="17" spans="1:23" s="114" customFormat="1" ht="16.5" customHeight="1">
      <c r="A17" s="115">
        <v>17</v>
      </c>
      <c r="B17" s="116">
        <v>51314</v>
      </c>
      <c r="C17" s="117" t="s">
        <v>45</v>
      </c>
      <c r="D17" s="130" t="s">
        <v>46</v>
      </c>
      <c r="E17" s="119">
        <v>0</v>
      </c>
      <c r="F17" s="120">
        <v>0</v>
      </c>
      <c r="G17" s="121">
        <f t="shared" si="0"/>
        <v>0</v>
      </c>
      <c r="H17" s="122"/>
      <c r="I17" s="159" t="e">
        <f>+#REF!</f>
        <v>#REF!</v>
      </c>
      <c r="J17" s="120">
        <f t="shared" si="2"/>
        <v>0</v>
      </c>
      <c r="K17" s="124" t="e">
        <f t="shared" si="1"/>
        <v>#REF!</v>
      </c>
      <c r="L17" s="125"/>
      <c r="M17" s="126"/>
      <c r="N17" s="126"/>
      <c r="O17" s="127"/>
      <c r="P17" s="123" t="e">
        <f>+#REF!</f>
        <v>#REF!</v>
      </c>
      <c r="Q17" s="123" t="e">
        <f>+#REF!</f>
        <v>#REF!</v>
      </c>
      <c r="R17" s="123">
        <v>-120</v>
      </c>
      <c r="S17" s="123">
        <v>-120</v>
      </c>
      <c r="T17" s="128"/>
      <c r="W17" s="129"/>
    </row>
    <row r="18" spans="1:23" s="114" customFormat="1" ht="16.5" customHeight="1">
      <c r="A18" s="115">
        <v>18</v>
      </c>
      <c r="B18" s="116">
        <v>51315</v>
      </c>
      <c r="C18" s="117" t="s">
        <v>47</v>
      </c>
      <c r="D18" s="130" t="s">
        <v>48</v>
      </c>
      <c r="E18" s="119">
        <v>0</v>
      </c>
      <c r="F18" s="120">
        <v>0</v>
      </c>
      <c r="G18" s="121">
        <f t="shared" si="0"/>
        <v>0</v>
      </c>
      <c r="H18" s="122"/>
      <c r="I18" s="159" t="e">
        <f>+#REF!</f>
        <v>#REF!</v>
      </c>
      <c r="J18" s="120">
        <f t="shared" si="2"/>
        <v>0</v>
      </c>
      <c r="K18" s="124" t="e">
        <f t="shared" si="1"/>
        <v>#REF!</v>
      </c>
      <c r="L18" s="125"/>
      <c r="M18" s="126"/>
      <c r="N18" s="126"/>
      <c r="O18" s="127"/>
      <c r="P18" s="123" t="e">
        <f>+#REF!</f>
        <v>#REF!</v>
      </c>
      <c r="Q18" s="123" t="e">
        <f>+#REF!</f>
        <v>#REF!</v>
      </c>
      <c r="R18" s="123">
        <v>1200</v>
      </c>
      <c r="S18" s="123">
        <v>1200</v>
      </c>
      <c r="T18" s="128"/>
      <c r="W18" s="129"/>
    </row>
    <row r="19" spans="1:23" s="114" customFormat="1" ht="16.5" customHeight="1">
      <c r="A19" s="115">
        <v>19</v>
      </c>
      <c r="B19" s="116">
        <v>51399</v>
      </c>
      <c r="C19" s="117" t="s">
        <v>49</v>
      </c>
      <c r="D19" s="130" t="s">
        <v>50</v>
      </c>
      <c r="E19" s="119">
        <v>2400</v>
      </c>
      <c r="F19" s="120">
        <v>2746.3527100000001</v>
      </c>
      <c r="G19" s="121">
        <f t="shared" si="0"/>
        <v>-346.35271000000012</v>
      </c>
      <c r="H19" s="163" t="s">
        <v>240</v>
      </c>
      <c r="I19" s="159">
        <v>1500</v>
      </c>
      <c r="J19" s="120">
        <f t="shared" si="2"/>
        <v>2746.3527100000001</v>
      </c>
      <c r="K19" s="124">
        <f t="shared" si="1"/>
        <v>1246.3527100000001</v>
      </c>
      <c r="L19" s="125"/>
      <c r="M19" s="126"/>
      <c r="N19" s="126"/>
      <c r="O19" s="127"/>
      <c r="P19" s="123" t="e">
        <f>+#REF!</f>
        <v>#REF!</v>
      </c>
      <c r="Q19" s="123" t="e">
        <f>+#REF!</f>
        <v>#REF!</v>
      </c>
      <c r="R19" s="123">
        <v>3379.8</v>
      </c>
      <c r="S19" s="123">
        <v>3379.8</v>
      </c>
      <c r="T19" s="128"/>
      <c r="W19" s="129"/>
    </row>
    <row r="20" spans="1:23" s="114" customFormat="1" ht="16.5" customHeight="1">
      <c r="A20" s="115">
        <v>20</v>
      </c>
      <c r="B20" s="116">
        <v>51401</v>
      </c>
      <c r="C20" s="117" t="s">
        <v>51</v>
      </c>
      <c r="D20" s="130" t="s">
        <v>52</v>
      </c>
      <c r="E20" s="119">
        <v>0</v>
      </c>
      <c r="F20" s="120">
        <v>0</v>
      </c>
      <c r="G20" s="121">
        <f t="shared" si="0"/>
        <v>0</v>
      </c>
      <c r="H20" s="122"/>
      <c r="I20" s="159" t="e">
        <f>+#REF!</f>
        <v>#REF!</v>
      </c>
      <c r="J20" s="120">
        <f t="shared" si="2"/>
        <v>0</v>
      </c>
      <c r="K20" s="124" t="e">
        <f t="shared" si="1"/>
        <v>#REF!</v>
      </c>
      <c r="L20" s="125"/>
      <c r="M20" s="126"/>
      <c r="N20" s="126"/>
      <c r="O20" s="127"/>
      <c r="P20" s="123" t="e">
        <f>+#REF!</f>
        <v>#REF!</v>
      </c>
      <c r="Q20" s="123" t="e">
        <f>+#REF!</f>
        <v>#REF!</v>
      </c>
      <c r="R20" s="123">
        <v>654</v>
      </c>
      <c r="S20" s="123">
        <v>654</v>
      </c>
      <c r="T20" s="128"/>
      <c r="W20" s="129"/>
    </row>
    <row r="21" spans="1:23" s="114" customFormat="1" ht="16.5" customHeight="1">
      <c r="A21" s="115">
        <v>21</v>
      </c>
      <c r="B21" s="116">
        <v>51402</v>
      </c>
      <c r="C21" s="117" t="s">
        <v>53</v>
      </c>
      <c r="D21" s="130" t="s">
        <v>54</v>
      </c>
      <c r="E21" s="119">
        <v>420</v>
      </c>
      <c r="F21" s="120">
        <v>601.8768</v>
      </c>
      <c r="G21" s="121">
        <f t="shared" si="0"/>
        <v>-181.8768</v>
      </c>
      <c r="H21" s="122" t="s">
        <v>225</v>
      </c>
      <c r="I21" s="159">
        <v>300</v>
      </c>
      <c r="J21" s="120">
        <f t="shared" si="2"/>
        <v>601.8768</v>
      </c>
      <c r="K21" s="124">
        <f t="shared" si="1"/>
        <v>301.8768</v>
      </c>
      <c r="L21" s="125"/>
      <c r="M21" s="126"/>
      <c r="N21" s="126"/>
      <c r="O21" s="127"/>
      <c r="P21" s="123" t="e">
        <f>+#REF!</f>
        <v>#REF!</v>
      </c>
      <c r="Q21" s="123" t="e">
        <f>+#REF!</f>
        <v>#REF!</v>
      </c>
      <c r="R21" s="123">
        <v>2412</v>
      </c>
      <c r="S21" s="123">
        <v>2412</v>
      </c>
      <c r="T21" s="128"/>
      <c r="W21" s="129"/>
    </row>
    <row r="22" spans="1:23" s="114" customFormat="1" ht="16.5" customHeight="1">
      <c r="A22" s="115">
        <v>22</v>
      </c>
      <c r="B22" s="116">
        <v>51403</v>
      </c>
      <c r="C22" s="117" t="s">
        <v>55</v>
      </c>
      <c r="D22" s="130" t="s">
        <v>56</v>
      </c>
      <c r="E22" s="119">
        <v>144</v>
      </c>
      <c r="F22" s="120">
        <v>143.24358000000001</v>
      </c>
      <c r="G22" s="121">
        <f t="shared" si="0"/>
        <v>0.75641999999999143</v>
      </c>
      <c r="H22" s="122" t="s">
        <v>226</v>
      </c>
      <c r="I22" s="159">
        <v>50</v>
      </c>
      <c r="J22" s="120">
        <f t="shared" si="2"/>
        <v>143.24358000000001</v>
      </c>
      <c r="K22" s="124">
        <f t="shared" si="1"/>
        <v>93.243580000000009</v>
      </c>
      <c r="L22" s="125"/>
      <c r="M22" s="126"/>
      <c r="N22" s="126"/>
      <c r="O22" s="127"/>
      <c r="P22" s="123" t="e">
        <f>+#REF!</f>
        <v>#REF!</v>
      </c>
      <c r="Q22" s="123" t="e">
        <f>+#REF!</f>
        <v>#REF!</v>
      </c>
      <c r="R22" s="123">
        <v>800</v>
      </c>
      <c r="S22" s="123">
        <v>800</v>
      </c>
      <c r="T22" s="128"/>
      <c r="W22" s="129"/>
    </row>
    <row r="23" spans="1:23" s="114" customFormat="1" ht="16.5" customHeight="1">
      <c r="A23" s="115">
        <v>23</v>
      </c>
      <c r="B23" s="116">
        <v>51404</v>
      </c>
      <c r="C23" s="117" t="s">
        <v>57</v>
      </c>
      <c r="D23" s="130" t="s">
        <v>58</v>
      </c>
      <c r="E23" s="119">
        <v>0</v>
      </c>
      <c r="F23" s="120">
        <v>4.05</v>
      </c>
      <c r="G23" s="121">
        <f t="shared" si="0"/>
        <v>-4.05</v>
      </c>
      <c r="H23" s="122"/>
      <c r="I23" s="159" t="e">
        <f>+#REF!</f>
        <v>#REF!</v>
      </c>
      <c r="J23" s="120">
        <f t="shared" si="2"/>
        <v>4.05</v>
      </c>
      <c r="K23" s="124" t="e">
        <f t="shared" si="1"/>
        <v>#REF!</v>
      </c>
      <c r="L23" s="125"/>
      <c r="M23" s="126"/>
      <c r="N23" s="126"/>
      <c r="O23" s="127"/>
      <c r="P23" s="123" t="e">
        <f>+#REF!</f>
        <v>#REF!</v>
      </c>
      <c r="Q23" s="123" t="e">
        <f>+#REF!</f>
        <v>#REF!</v>
      </c>
      <c r="R23" s="123">
        <v>125</v>
      </c>
      <c r="S23" s="123">
        <v>125</v>
      </c>
      <c r="T23" s="128"/>
      <c r="W23" s="129"/>
    </row>
    <row r="24" spans="1:23" s="114" customFormat="1" ht="16.5" customHeight="1">
      <c r="A24" s="115">
        <v>24</v>
      </c>
      <c r="B24" s="116">
        <v>51405</v>
      </c>
      <c r="C24" s="117" t="s">
        <v>59</v>
      </c>
      <c r="D24" s="130" t="s">
        <v>60</v>
      </c>
      <c r="E24" s="119">
        <v>360</v>
      </c>
      <c r="F24" s="120">
        <v>935.81097999999997</v>
      </c>
      <c r="G24" s="121">
        <f t="shared" si="0"/>
        <v>-575.81097999999997</v>
      </c>
      <c r="H24" s="122" t="s">
        <v>241</v>
      </c>
      <c r="I24" s="159">
        <v>760</v>
      </c>
      <c r="J24" s="120">
        <f t="shared" si="2"/>
        <v>935.81097999999997</v>
      </c>
      <c r="K24" s="124">
        <f t="shared" si="1"/>
        <v>175.81097999999997</v>
      </c>
      <c r="L24" s="125"/>
      <c r="M24" s="126"/>
      <c r="N24" s="126"/>
      <c r="O24" s="127"/>
      <c r="P24" s="123" t="e">
        <f>+#REF!</f>
        <v>#REF!</v>
      </c>
      <c r="Q24" s="123" t="e">
        <f>+#REF!</f>
        <v>#REF!</v>
      </c>
      <c r="R24" s="123">
        <v>780</v>
      </c>
      <c r="S24" s="123">
        <v>780</v>
      </c>
      <c r="T24" s="128"/>
      <c r="W24" s="129"/>
    </row>
    <row r="25" spans="1:23" s="114" customFormat="1" ht="16.5" customHeight="1">
      <c r="A25" s="115">
        <v>25</v>
      </c>
      <c r="B25" s="116">
        <v>51406</v>
      </c>
      <c r="C25" s="117" t="s">
        <v>61</v>
      </c>
      <c r="D25" s="130" t="s">
        <v>62</v>
      </c>
      <c r="E25" s="119">
        <v>0</v>
      </c>
      <c r="F25" s="120">
        <v>0</v>
      </c>
      <c r="G25" s="121">
        <f t="shared" si="0"/>
        <v>0</v>
      </c>
      <c r="H25" s="122"/>
      <c r="I25" s="159" t="e">
        <f>+#REF!</f>
        <v>#REF!</v>
      </c>
      <c r="J25" s="120">
        <f t="shared" si="2"/>
        <v>0</v>
      </c>
      <c r="K25" s="124" t="e">
        <f t="shared" si="1"/>
        <v>#REF!</v>
      </c>
      <c r="L25" s="125"/>
      <c r="M25" s="126"/>
      <c r="N25" s="126"/>
      <c r="O25" s="127"/>
      <c r="P25" s="123" t="e">
        <f>+#REF!</f>
        <v>#REF!</v>
      </c>
      <c r="Q25" s="123" t="e">
        <f>+#REF!</f>
        <v>#REF!</v>
      </c>
      <c r="R25" s="123">
        <v>3200</v>
      </c>
      <c r="S25" s="123">
        <v>3300</v>
      </c>
      <c r="T25" s="128"/>
      <c r="W25" s="129"/>
    </row>
    <row r="26" spans="1:23" s="114" customFormat="1" ht="16.5" customHeight="1">
      <c r="A26" s="115">
        <v>26</v>
      </c>
      <c r="B26" s="116">
        <v>51407</v>
      </c>
      <c r="C26" s="117" t="s">
        <v>63</v>
      </c>
      <c r="D26" s="130" t="s">
        <v>64</v>
      </c>
      <c r="E26" s="119">
        <v>0</v>
      </c>
      <c r="F26" s="120">
        <v>11.71589</v>
      </c>
      <c r="G26" s="121">
        <f t="shared" si="0"/>
        <v>-11.71589</v>
      </c>
      <c r="H26" s="122" t="s">
        <v>227</v>
      </c>
      <c r="I26" s="159" t="e">
        <f>+#REF!</f>
        <v>#REF!</v>
      </c>
      <c r="J26" s="120">
        <f t="shared" si="2"/>
        <v>11.71589</v>
      </c>
      <c r="K26" s="124" t="e">
        <f t="shared" si="1"/>
        <v>#REF!</v>
      </c>
      <c r="L26" s="125"/>
      <c r="M26" s="126"/>
      <c r="N26" s="126"/>
      <c r="O26" s="127"/>
      <c r="P26" s="123" t="e">
        <f>+#REF!</f>
        <v>#REF!</v>
      </c>
      <c r="Q26" s="123" t="e">
        <f>+#REF!</f>
        <v>#REF!</v>
      </c>
      <c r="R26" s="123">
        <v>72</v>
      </c>
      <c r="S26" s="123">
        <v>72</v>
      </c>
      <c r="T26" s="128"/>
      <c r="W26" s="129"/>
    </row>
    <row r="27" spans="1:23" s="114" customFormat="1" ht="16.5" customHeight="1">
      <c r="A27" s="115">
        <v>27</v>
      </c>
      <c r="B27" s="116">
        <v>51409</v>
      </c>
      <c r="C27" s="117" t="s">
        <v>213</v>
      </c>
      <c r="D27" s="130"/>
      <c r="E27" s="119">
        <v>864</v>
      </c>
      <c r="F27" s="120">
        <v>1128.59175</v>
      </c>
      <c r="G27" s="121">
        <f t="shared" si="0"/>
        <v>-264.59175000000005</v>
      </c>
      <c r="H27" s="122" t="s">
        <v>228</v>
      </c>
      <c r="I27" s="159">
        <v>200</v>
      </c>
      <c r="J27" s="120">
        <f t="shared" si="2"/>
        <v>1128.59175</v>
      </c>
      <c r="K27" s="124">
        <f t="shared" si="1"/>
        <v>928.59175000000005</v>
      </c>
      <c r="L27" s="125"/>
      <c r="M27" s="126"/>
      <c r="N27" s="126"/>
      <c r="O27" s="127"/>
      <c r="P27" s="123" t="e">
        <f>+#REF!</f>
        <v>#REF!</v>
      </c>
      <c r="Q27" s="123" t="e">
        <f>+#REF!</f>
        <v>#REF!</v>
      </c>
      <c r="R27" s="123"/>
      <c r="S27" s="123"/>
      <c r="T27" s="128"/>
      <c r="W27" s="129"/>
    </row>
    <row r="28" spans="1:23" s="114" customFormat="1" ht="16.5" customHeight="1">
      <c r="A28" s="115">
        <v>28</v>
      </c>
      <c r="B28" s="116">
        <v>51499</v>
      </c>
      <c r="C28" s="117" t="s">
        <v>65</v>
      </c>
      <c r="D28" s="130" t="s">
        <v>66</v>
      </c>
      <c r="E28" s="119">
        <v>0</v>
      </c>
      <c r="F28" s="120">
        <v>0</v>
      </c>
      <c r="G28" s="121">
        <f t="shared" si="0"/>
        <v>0</v>
      </c>
      <c r="H28" s="122"/>
      <c r="I28" s="159" t="e">
        <f>+#REF!</f>
        <v>#REF!</v>
      </c>
      <c r="J28" s="120">
        <f t="shared" si="2"/>
        <v>0</v>
      </c>
      <c r="K28" s="124" t="e">
        <f t="shared" si="1"/>
        <v>#REF!</v>
      </c>
      <c r="L28" s="125"/>
      <c r="M28" s="126"/>
      <c r="N28" s="126"/>
      <c r="O28" s="127"/>
      <c r="P28" s="123" t="e">
        <f>+#REF!</f>
        <v>#REF!</v>
      </c>
      <c r="Q28" s="123" t="e">
        <f>+#REF!</f>
        <v>#REF!</v>
      </c>
      <c r="R28" s="123">
        <v>0</v>
      </c>
      <c r="S28" s="123">
        <v>0</v>
      </c>
      <c r="T28" s="128"/>
      <c r="W28" s="129"/>
    </row>
    <row r="29" spans="1:23" s="114" customFormat="1" ht="16.5" customHeight="1">
      <c r="A29" s="115">
        <v>29</v>
      </c>
      <c r="B29" s="116">
        <v>51601</v>
      </c>
      <c r="C29" s="117" t="s">
        <v>67</v>
      </c>
      <c r="D29" s="130" t="s">
        <v>68</v>
      </c>
      <c r="E29" s="119">
        <v>0</v>
      </c>
      <c r="F29" s="120">
        <v>0</v>
      </c>
      <c r="G29" s="121">
        <f t="shared" si="0"/>
        <v>0</v>
      </c>
      <c r="H29" s="122"/>
      <c r="I29" s="159" t="e">
        <f>+#REF!</f>
        <v>#REF!</v>
      </c>
      <c r="J29" s="120">
        <f t="shared" si="2"/>
        <v>0</v>
      </c>
      <c r="K29" s="124" t="e">
        <f t="shared" si="1"/>
        <v>#REF!</v>
      </c>
      <c r="L29" s="125"/>
      <c r="M29" s="126"/>
      <c r="N29" s="126"/>
      <c r="O29" s="127"/>
      <c r="P29" s="123" t="e">
        <f>+#REF!</f>
        <v>#REF!</v>
      </c>
      <c r="Q29" s="123" t="e">
        <f>+#REF!</f>
        <v>#REF!</v>
      </c>
      <c r="R29" s="123">
        <v>1029.7</v>
      </c>
      <c r="S29" s="123">
        <v>1336.5</v>
      </c>
      <c r="T29" s="128"/>
      <c r="W29" s="129"/>
    </row>
    <row r="30" spans="1:23" s="114" customFormat="1" ht="16.5" customHeight="1">
      <c r="A30" s="115">
        <v>30</v>
      </c>
      <c r="B30" s="116">
        <v>51602</v>
      </c>
      <c r="C30" s="117" t="s">
        <v>69</v>
      </c>
      <c r="D30" s="130" t="s">
        <v>70</v>
      </c>
      <c r="E30" s="119">
        <v>24</v>
      </c>
      <c r="F30" s="120">
        <v>4</v>
      </c>
      <c r="G30" s="121">
        <f t="shared" si="0"/>
        <v>20</v>
      </c>
      <c r="H30" s="122" t="s">
        <v>229</v>
      </c>
      <c r="I30" s="159"/>
      <c r="J30" s="120">
        <f t="shared" si="2"/>
        <v>4</v>
      </c>
      <c r="K30" s="124">
        <f t="shared" si="1"/>
        <v>4</v>
      </c>
      <c r="L30" s="346"/>
      <c r="M30" s="347"/>
      <c r="N30" s="347"/>
      <c r="O30" s="348"/>
      <c r="P30" s="123" t="e">
        <f>+#REF!</f>
        <v>#REF!</v>
      </c>
      <c r="Q30" s="123" t="e">
        <f>+#REF!</f>
        <v>#REF!</v>
      </c>
      <c r="R30" s="123">
        <v>5612.4</v>
      </c>
      <c r="S30" s="123">
        <v>5612.4</v>
      </c>
      <c r="T30" s="128"/>
      <c r="W30" s="129"/>
    </row>
    <row r="31" spans="1:23" s="114" customFormat="1" ht="16.5" customHeight="1">
      <c r="A31" s="115">
        <v>31</v>
      </c>
      <c r="B31" s="116">
        <v>51603</v>
      </c>
      <c r="C31" s="117" t="s">
        <v>71</v>
      </c>
      <c r="D31" s="130" t="s">
        <v>72</v>
      </c>
      <c r="E31" s="119">
        <v>0</v>
      </c>
      <c r="F31" s="120">
        <v>0</v>
      </c>
      <c r="G31" s="121">
        <f t="shared" si="0"/>
        <v>0</v>
      </c>
      <c r="H31" s="122"/>
      <c r="I31" s="159" t="e">
        <f>+#REF!</f>
        <v>#REF!</v>
      </c>
      <c r="J31" s="120">
        <f t="shared" si="2"/>
        <v>0</v>
      </c>
      <c r="K31" s="124" t="e">
        <f t="shared" si="1"/>
        <v>#REF!</v>
      </c>
      <c r="L31" s="125"/>
      <c r="M31" s="126"/>
      <c r="N31" s="126"/>
      <c r="O31" s="127"/>
      <c r="P31" s="123" t="e">
        <f>+#REF!</f>
        <v>#REF!</v>
      </c>
      <c r="Q31" s="123" t="e">
        <f>+#REF!</f>
        <v>#REF!</v>
      </c>
      <c r="R31" s="123">
        <v>240</v>
      </c>
      <c r="S31" s="123">
        <v>240</v>
      </c>
      <c r="T31" s="128"/>
      <c r="W31" s="129"/>
    </row>
    <row r="32" spans="1:23" s="114" customFormat="1" ht="16.5" customHeight="1">
      <c r="A32" s="115">
        <v>32</v>
      </c>
      <c r="B32" s="116">
        <v>51604</v>
      </c>
      <c r="C32" s="117" t="s">
        <v>73</v>
      </c>
      <c r="D32" s="130" t="s">
        <v>74</v>
      </c>
      <c r="E32" s="119">
        <v>72</v>
      </c>
      <c r="F32" s="120">
        <v>68.864999999999995</v>
      </c>
      <c r="G32" s="121">
        <f t="shared" si="0"/>
        <v>3.1350000000000051</v>
      </c>
      <c r="H32" s="122" t="s">
        <v>230</v>
      </c>
      <c r="I32" s="159">
        <v>10</v>
      </c>
      <c r="J32" s="120">
        <f t="shared" si="2"/>
        <v>68.864999999999995</v>
      </c>
      <c r="K32" s="124">
        <f t="shared" si="1"/>
        <v>58.864999999999995</v>
      </c>
      <c r="L32" s="125"/>
      <c r="M32" s="126"/>
      <c r="N32" s="126"/>
      <c r="O32" s="127"/>
      <c r="P32" s="123" t="e">
        <f>+#REF!</f>
        <v>#REF!</v>
      </c>
      <c r="Q32" s="123" t="e">
        <f>+#REF!</f>
        <v>#REF!</v>
      </c>
      <c r="R32" s="123">
        <v>840</v>
      </c>
      <c r="S32" s="123">
        <v>840</v>
      </c>
      <c r="T32" s="128"/>
      <c r="W32" s="129"/>
    </row>
    <row r="33" spans="1:23" s="114" customFormat="1" ht="16.5" customHeight="1">
      <c r="A33" s="115">
        <v>33</v>
      </c>
      <c r="B33" s="116">
        <v>51605</v>
      </c>
      <c r="C33" s="117" t="s">
        <v>75</v>
      </c>
      <c r="D33" s="130" t="s">
        <v>76</v>
      </c>
      <c r="E33" s="119">
        <v>0</v>
      </c>
      <c r="F33" s="120">
        <v>0</v>
      </c>
      <c r="G33" s="121">
        <f t="shared" si="0"/>
        <v>0</v>
      </c>
      <c r="H33" s="122"/>
      <c r="I33" s="159" t="e">
        <f>+#REF!</f>
        <v>#REF!</v>
      </c>
      <c r="J33" s="120">
        <f t="shared" si="2"/>
        <v>0</v>
      </c>
      <c r="K33" s="124" t="e">
        <f t="shared" si="1"/>
        <v>#REF!</v>
      </c>
      <c r="L33" s="125"/>
      <c r="M33" s="126"/>
      <c r="N33" s="126"/>
      <c r="O33" s="127"/>
      <c r="P33" s="123" t="e">
        <f>+#REF!</f>
        <v>#REF!</v>
      </c>
      <c r="Q33" s="123" t="e">
        <f>+#REF!</f>
        <v>#REF!</v>
      </c>
      <c r="R33" s="123">
        <v>3085</v>
      </c>
      <c r="S33" s="123">
        <v>3085</v>
      </c>
      <c r="T33" s="128"/>
      <c r="W33" s="129"/>
    </row>
    <row r="34" spans="1:23" s="114" customFormat="1" ht="16.5" customHeight="1">
      <c r="A34" s="115">
        <v>34</v>
      </c>
      <c r="B34" s="116">
        <v>51606</v>
      </c>
      <c r="C34" s="117" t="s">
        <v>77</v>
      </c>
      <c r="D34" s="130" t="s">
        <v>78</v>
      </c>
      <c r="E34" s="119">
        <v>0</v>
      </c>
      <c r="F34" s="120">
        <v>462.15</v>
      </c>
      <c r="G34" s="121">
        <f t="shared" si="0"/>
        <v>-462.15</v>
      </c>
      <c r="H34" s="122" t="s">
        <v>231</v>
      </c>
      <c r="I34" s="159">
        <v>500</v>
      </c>
      <c r="J34" s="120">
        <f t="shared" si="2"/>
        <v>462.15</v>
      </c>
      <c r="K34" s="124">
        <f t="shared" si="1"/>
        <v>-37.850000000000023</v>
      </c>
      <c r="L34" s="125"/>
      <c r="M34" s="126"/>
      <c r="N34" s="126"/>
      <c r="O34" s="127"/>
      <c r="P34" s="123" t="e">
        <f>+#REF!</f>
        <v>#REF!</v>
      </c>
      <c r="Q34" s="123" t="e">
        <f>+#REF!</f>
        <v>#REF!</v>
      </c>
      <c r="R34" s="123">
        <v>6580.4</v>
      </c>
      <c r="S34" s="123">
        <v>6580.4</v>
      </c>
      <c r="T34" s="128"/>
      <c r="W34" s="129"/>
    </row>
    <row r="35" spans="1:23" s="114" customFormat="1" ht="16.5" customHeight="1">
      <c r="A35" s="115">
        <v>35</v>
      </c>
      <c r="B35" s="116">
        <v>51607</v>
      </c>
      <c r="C35" s="117" t="s">
        <v>79</v>
      </c>
      <c r="D35" s="130" t="s">
        <v>80</v>
      </c>
      <c r="E35" s="119">
        <v>0</v>
      </c>
      <c r="F35" s="120">
        <v>0</v>
      </c>
      <c r="G35" s="121">
        <f t="shared" si="0"/>
        <v>0</v>
      </c>
      <c r="H35" s="122"/>
      <c r="I35" s="159" t="e">
        <f>+#REF!</f>
        <v>#REF!</v>
      </c>
      <c r="J35" s="120">
        <f t="shared" si="2"/>
        <v>0</v>
      </c>
      <c r="K35" s="124" t="e">
        <f t="shared" si="1"/>
        <v>#REF!</v>
      </c>
      <c r="L35" s="125"/>
      <c r="M35" s="126"/>
      <c r="N35" s="126"/>
      <c r="O35" s="127"/>
      <c r="P35" s="123" t="e">
        <f>+#REF!</f>
        <v>#REF!</v>
      </c>
      <c r="Q35" s="123" t="e">
        <f>+#REF!</f>
        <v>#REF!</v>
      </c>
      <c r="R35" s="123">
        <v>0</v>
      </c>
      <c r="S35" s="123">
        <v>0</v>
      </c>
      <c r="T35" s="128"/>
      <c r="W35" s="129"/>
    </row>
    <row r="36" spans="1:23" s="114" customFormat="1" ht="16.5" customHeight="1">
      <c r="A36" s="115">
        <v>36</v>
      </c>
      <c r="B36" s="116">
        <v>51608</v>
      </c>
      <c r="C36" s="117" t="s">
        <v>81</v>
      </c>
      <c r="D36" s="130" t="s">
        <v>82</v>
      </c>
      <c r="E36" s="119">
        <v>0</v>
      </c>
      <c r="F36" s="120">
        <v>0</v>
      </c>
      <c r="G36" s="121">
        <f t="shared" si="0"/>
        <v>0</v>
      </c>
      <c r="H36" s="122"/>
      <c r="I36" s="159" t="e">
        <f>+#REF!</f>
        <v>#REF!</v>
      </c>
      <c r="J36" s="120">
        <f t="shared" si="2"/>
        <v>0</v>
      </c>
      <c r="K36" s="124" t="e">
        <f t="shared" si="1"/>
        <v>#REF!</v>
      </c>
      <c r="L36" s="125"/>
      <c r="M36" s="126"/>
      <c r="N36" s="126"/>
      <c r="O36" s="127"/>
      <c r="P36" s="123" t="e">
        <f>+#REF!</f>
        <v>#REF!</v>
      </c>
      <c r="Q36" s="123" t="e">
        <f>+#REF!</f>
        <v>#REF!</v>
      </c>
      <c r="R36" s="123">
        <v>275</v>
      </c>
      <c r="S36" s="123">
        <v>275</v>
      </c>
      <c r="T36" s="128"/>
      <c r="W36" s="129"/>
    </row>
    <row r="37" spans="1:23" s="114" customFormat="1" ht="16.5" customHeight="1">
      <c r="A37" s="115">
        <v>37</v>
      </c>
      <c r="B37" s="116">
        <v>51609</v>
      </c>
      <c r="C37" s="117" t="s">
        <v>83</v>
      </c>
      <c r="D37" s="130" t="s">
        <v>84</v>
      </c>
      <c r="E37" s="119">
        <v>18</v>
      </c>
      <c r="F37" s="120">
        <v>3</v>
      </c>
      <c r="G37" s="121">
        <f t="shared" si="0"/>
        <v>15</v>
      </c>
      <c r="H37" s="122" t="s">
        <v>232</v>
      </c>
      <c r="I37" s="159"/>
      <c r="J37" s="120">
        <f t="shared" si="2"/>
        <v>3</v>
      </c>
      <c r="K37" s="124">
        <f t="shared" si="1"/>
        <v>3</v>
      </c>
      <c r="L37" s="125"/>
      <c r="M37" s="126"/>
      <c r="N37" s="126"/>
      <c r="O37" s="127"/>
      <c r="P37" s="123" t="e">
        <f>+#REF!</f>
        <v>#REF!</v>
      </c>
      <c r="Q37" s="123" t="e">
        <f>+#REF!</f>
        <v>#REF!</v>
      </c>
      <c r="R37" s="123">
        <v>0</v>
      </c>
      <c r="S37" s="123">
        <v>0</v>
      </c>
      <c r="T37" s="128"/>
      <c r="W37" s="129"/>
    </row>
    <row r="38" spans="1:23" s="114" customFormat="1" ht="16.5" customHeight="1">
      <c r="A38" s="115">
        <v>38</v>
      </c>
      <c r="B38" s="116">
        <v>51610</v>
      </c>
      <c r="C38" s="117" t="s">
        <v>85</v>
      </c>
      <c r="D38" s="130" t="s">
        <v>86</v>
      </c>
      <c r="E38" s="119">
        <v>48</v>
      </c>
      <c r="F38" s="120">
        <v>42.111959999999996</v>
      </c>
      <c r="G38" s="121">
        <f t="shared" si="0"/>
        <v>5.8880400000000037</v>
      </c>
      <c r="H38" s="122" t="s">
        <v>233</v>
      </c>
      <c r="I38" s="159" t="e">
        <f>+#REF!</f>
        <v>#REF!</v>
      </c>
      <c r="J38" s="120">
        <f t="shared" si="2"/>
        <v>42.111959999999996</v>
      </c>
      <c r="K38" s="124" t="e">
        <f t="shared" si="1"/>
        <v>#REF!</v>
      </c>
      <c r="L38" s="125"/>
      <c r="M38" s="126"/>
      <c r="N38" s="126"/>
      <c r="O38" s="127"/>
      <c r="P38" s="123" t="e">
        <f>+#REF!</f>
        <v>#REF!</v>
      </c>
      <c r="Q38" s="123" t="e">
        <f>+#REF!</f>
        <v>#REF!</v>
      </c>
      <c r="R38" s="123">
        <v>3036</v>
      </c>
      <c r="S38" s="123">
        <v>3036</v>
      </c>
      <c r="T38" s="128"/>
      <c r="W38" s="129"/>
    </row>
    <row r="39" spans="1:23" s="114" customFormat="1" ht="16.5" customHeight="1">
      <c r="A39" s="115">
        <v>39</v>
      </c>
      <c r="B39" s="116">
        <v>51611</v>
      </c>
      <c r="C39" s="117" t="s">
        <v>87</v>
      </c>
      <c r="D39" s="130" t="s">
        <v>88</v>
      </c>
      <c r="E39" s="119">
        <v>144</v>
      </c>
      <c r="F39" s="120">
        <v>245.64442</v>
      </c>
      <c r="G39" s="121">
        <f t="shared" si="0"/>
        <v>-101.64442</v>
      </c>
      <c r="H39" s="122" t="s">
        <v>234</v>
      </c>
      <c r="I39" s="159">
        <v>100</v>
      </c>
      <c r="J39" s="120">
        <f t="shared" si="2"/>
        <v>245.64442</v>
      </c>
      <c r="K39" s="124">
        <f t="shared" si="1"/>
        <v>145.64442</v>
      </c>
      <c r="L39" s="125"/>
      <c r="M39" s="126"/>
      <c r="N39" s="126"/>
      <c r="O39" s="127"/>
      <c r="P39" s="123" t="e">
        <f>+#REF!</f>
        <v>#REF!</v>
      </c>
      <c r="Q39" s="123" t="e">
        <f>+#REF!</f>
        <v>#REF!</v>
      </c>
      <c r="R39" s="123">
        <v>4324</v>
      </c>
      <c r="S39" s="123">
        <v>4384</v>
      </c>
      <c r="T39" s="128"/>
      <c r="W39" s="129"/>
    </row>
    <row r="40" spans="1:23" s="114" customFormat="1" ht="16.5" customHeight="1">
      <c r="A40" s="115">
        <v>40</v>
      </c>
      <c r="B40" s="116">
        <v>51612</v>
      </c>
      <c r="C40" s="117" t="s">
        <v>89</v>
      </c>
      <c r="D40" s="130" t="s">
        <v>90</v>
      </c>
      <c r="E40" s="119">
        <v>72</v>
      </c>
      <c r="F40" s="120">
        <v>71.401520000000005</v>
      </c>
      <c r="G40" s="121">
        <f t="shared" si="0"/>
        <v>0.59847999999999502</v>
      </c>
      <c r="H40" s="122" t="s">
        <v>235</v>
      </c>
      <c r="I40" s="159" t="e">
        <f>+#REF!</f>
        <v>#REF!</v>
      </c>
      <c r="J40" s="120">
        <f t="shared" si="2"/>
        <v>71.401520000000005</v>
      </c>
      <c r="K40" s="124" t="e">
        <f t="shared" si="1"/>
        <v>#REF!</v>
      </c>
      <c r="L40" s="125"/>
      <c r="M40" s="126"/>
      <c r="N40" s="126"/>
      <c r="O40" s="127"/>
      <c r="P40" s="123" t="e">
        <f>+#REF!</f>
        <v>#REF!</v>
      </c>
      <c r="Q40" s="123" t="e">
        <f>+#REF!</f>
        <v>#REF!</v>
      </c>
      <c r="R40" s="123">
        <v>60</v>
      </c>
      <c r="S40" s="123">
        <v>60</v>
      </c>
      <c r="T40" s="128"/>
      <c r="W40" s="129"/>
    </row>
    <row r="41" spans="1:23" s="114" customFormat="1" ht="16.5" customHeight="1">
      <c r="A41" s="115">
        <v>41</v>
      </c>
      <c r="B41" s="116">
        <v>51613</v>
      </c>
      <c r="C41" s="117" t="s">
        <v>214</v>
      </c>
      <c r="D41" s="130" t="s">
        <v>92</v>
      </c>
      <c r="E41" s="119">
        <v>24</v>
      </c>
      <c r="F41" s="120">
        <v>24.463950000000004</v>
      </c>
      <c r="G41" s="121">
        <f t="shared" si="0"/>
        <v>-0.46395000000000408</v>
      </c>
      <c r="H41" s="122" t="s">
        <v>236</v>
      </c>
      <c r="I41" s="159" t="e">
        <f>+#REF!</f>
        <v>#REF!</v>
      </c>
      <c r="J41" s="120">
        <f t="shared" si="2"/>
        <v>24.463950000000004</v>
      </c>
      <c r="K41" s="124" t="e">
        <f t="shared" si="1"/>
        <v>#REF!</v>
      </c>
      <c r="L41" s="125"/>
      <c r="M41" s="126"/>
      <c r="N41" s="126"/>
      <c r="O41" s="127"/>
      <c r="P41" s="123" t="e">
        <f>+#REF!</f>
        <v>#REF!</v>
      </c>
      <c r="Q41" s="123" t="e">
        <f>+#REF!</f>
        <v>#REF!</v>
      </c>
      <c r="R41" s="123">
        <v>623</v>
      </c>
      <c r="S41" s="123">
        <v>623</v>
      </c>
      <c r="T41" s="128"/>
      <c r="W41" s="129"/>
    </row>
    <row r="42" spans="1:23" s="114" customFormat="1" ht="16.5" customHeight="1">
      <c r="A42" s="115">
        <v>42</v>
      </c>
      <c r="B42" s="116">
        <v>51614</v>
      </c>
      <c r="C42" s="117" t="s">
        <v>93</v>
      </c>
      <c r="D42" s="130" t="s">
        <v>94</v>
      </c>
      <c r="E42" s="119">
        <v>12</v>
      </c>
      <c r="F42" s="120">
        <v>19.042999999999999</v>
      </c>
      <c r="G42" s="121">
        <f t="shared" si="0"/>
        <v>-7.0429999999999993</v>
      </c>
      <c r="H42" s="122" t="s">
        <v>237</v>
      </c>
      <c r="I42" s="159">
        <v>10</v>
      </c>
      <c r="J42" s="120">
        <f t="shared" si="2"/>
        <v>19.042999999999999</v>
      </c>
      <c r="K42" s="124">
        <f t="shared" si="1"/>
        <v>9.0429999999999993</v>
      </c>
      <c r="L42" s="125"/>
      <c r="M42" s="126"/>
      <c r="N42" s="126"/>
      <c r="O42" s="127"/>
      <c r="P42" s="123" t="e">
        <f>+#REF!</f>
        <v>#REF!</v>
      </c>
      <c r="Q42" s="123" t="e">
        <f>+#REF!</f>
        <v>#REF!</v>
      </c>
      <c r="R42" s="123">
        <v>6195.55</v>
      </c>
      <c r="S42" s="123">
        <v>6280.8</v>
      </c>
      <c r="T42" s="128"/>
      <c r="W42" s="129"/>
    </row>
    <row r="43" spans="1:23" s="114" customFormat="1" ht="16.5" customHeight="1">
      <c r="A43" s="115">
        <v>43</v>
      </c>
      <c r="B43" s="116">
        <v>51615</v>
      </c>
      <c r="C43" s="117" t="s">
        <v>95</v>
      </c>
      <c r="D43" s="130" t="s">
        <v>96</v>
      </c>
      <c r="E43" s="119">
        <v>0</v>
      </c>
      <c r="F43" s="120">
        <v>67.026499999999999</v>
      </c>
      <c r="G43" s="121">
        <f t="shared" si="0"/>
        <v>-67.026499999999999</v>
      </c>
      <c r="H43" s="122" t="s">
        <v>238</v>
      </c>
      <c r="I43" s="159" t="e">
        <f>+#REF!</f>
        <v>#REF!</v>
      </c>
      <c r="J43" s="120">
        <f t="shared" si="2"/>
        <v>67.026499999999999</v>
      </c>
      <c r="K43" s="124" t="e">
        <f t="shared" si="1"/>
        <v>#REF!</v>
      </c>
      <c r="L43" s="125"/>
      <c r="M43" s="126"/>
      <c r="N43" s="126"/>
      <c r="O43" s="127"/>
      <c r="P43" s="123" t="e">
        <f>+#REF!</f>
        <v>#REF!</v>
      </c>
      <c r="Q43" s="123" t="e">
        <f>+#REF!</f>
        <v>#REF!</v>
      </c>
      <c r="R43" s="123">
        <v>0</v>
      </c>
      <c r="S43" s="123">
        <v>0</v>
      </c>
      <c r="T43" s="128"/>
      <c r="W43" s="129"/>
    </row>
    <row r="44" spans="1:23" s="114" customFormat="1" ht="16.5" customHeight="1">
      <c r="A44" s="115">
        <v>44</v>
      </c>
      <c r="B44" s="116">
        <v>51616</v>
      </c>
      <c r="C44" s="117" t="s">
        <v>97</v>
      </c>
      <c r="D44" s="130" t="s">
        <v>98</v>
      </c>
      <c r="E44" s="119">
        <v>20</v>
      </c>
      <c r="F44" s="120">
        <v>12</v>
      </c>
      <c r="G44" s="121">
        <f t="shared" si="0"/>
        <v>8</v>
      </c>
      <c r="H44" s="122" t="s">
        <v>239</v>
      </c>
      <c r="I44" s="159" t="e">
        <f>+#REF!</f>
        <v>#REF!</v>
      </c>
      <c r="J44" s="120">
        <f t="shared" si="2"/>
        <v>12</v>
      </c>
      <c r="K44" s="124" t="e">
        <f t="shared" si="1"/>
        <v>#REF!</v>
      </c>
      <c r="L44" s="125"/>
      <c r="M44" s="126"/>
      <c r="N44" s="126"/>
      <c r="O44" s="127"/>
      <c r="P44" s="123" t="e">
        <f>+#REF!</f>
        <v>#REF!</v>
      </c>
      <c r="Q44" s="123" t="e">
        <f>+#REF!</f>
        <v>#REF!</v>
      </c>
      <c r="R44" s="123">
        <v>2155</v>
      </c>
      <c r="S44" s="123">
        <v>2155</v>
      </c>
      <c r="T44" s="128"/>
      <c r="W44" s="129"/>
    </row>
    <row r="45" spans="1:23" s="114" customFormat="1" ht="16.5" customHeight="1">
      <c r="A45" s="115">
        <v>45</v>
      </c>
      <c r="B45" s="116">
        <v>51617</v>
      </c>
      <c r="C45" s="117" t="s">
        <v>99</v>
      </c>
      <c r="D45" s="130" t="s">
        <v>100</v>
      </c>
      <c r="E45" s="119">
        <v>0</v>
      </c>
      <c r="F45" s="120">
        <v>0</v>
      </c>
      <c r="G45" s="121">
        <f t="shared" si="0"/>
        <v>0</v>
      </c>
      <c r="H45" s="122"/>
      <c r="I45" s="159" t="e">
        <f>+#REF!</f>
        <v>#REF!</v>
      </c>
      <c r="J45" s="120">
        <f t="shared" si="2"/>
        <v>0</v>
      </c>
      <c r="K45" s="124" t="e">
        <f t="shared" si="1"/>
        <v>#REF!</v>
      </c>
      <c r="L45" s="125"/>
      <c r="M45" s="126"/>
      <c r="N45" s="126"/>
      <c r="O45" s="127"/>
      <c r="P45" s="123" t="e">
        <f>+#REF!</f>
        <v>#REF!</v>
      </c>
      <c r="Q45" s="123" t="e">
        <f>+#REF!</f>
        <v>#REF!</v>
      </c>
      <c r="R45" s="123">
        <v>1000</v>
      </c>
      <c r="S45" s="123">
        <v>1000</v>
      </c>
      <c r="T45" s="128"/>
      <c r="W45" s="129"/>
    </row>
    <row r="46" spans="1:23" s="114" customFormat="1" ht="16.5" customHeight="1">
      <c r="A46" s="115">
        <v>46</v>
      </c>
      <c r="B46" s="116">
        <v>51618</v>
      </c>
      <c r="C46" s="117" t="s">
        <v>215</v>
      </c>
      <c r="D46" s="130" t="s">
        <v>102</v>
      </c>
      <c r="E46" s="119">
        <v>0</v>
      </c>
      <c r="F46" s="120">
        <v>0</v>
      </c>
      <c r="G46" s="121">
        <f t="shared" si="0"/>
        <v>0</v>
      </c>
      <c r="H46" s="122"/>
      <c r="I46" s="159" t="e">
        <f>+#REF!</f>
        <v>#REF!</v>
      </c>
      <c r="J46" s="120">
        <f t="shared" si="2"/>
        <v>0</v>
      </c>
      <c r="K46" s="124" t="e">
        <f t="shared" si="1"/>
        <v>#REF!</v>
      </c>
      <c r="L46" s="125"/>
      <c r="M46" s="126"/>
      <c r="N46" s="126"/>
      <c r="O46" s="127"/>
      <c r="P46" s="123" t="e">
        <f>+#REF!</f>
        <v>#REF!</v>
      </c>
      <c r="Q46" s="123" t="e">
        <f>+#REF!</f>
        <v>#REF!</v>
      </c>
      <c r="R46" s="123">
        <v>120</v>
      </c>
      <c r="S46" s="123">
        <v>120</v>
      </c>
      <c r="T46" s="128"/>
      <c r="W46" s="129"/>
    </row>
    <row r="47" spans="1:23" s="114" customFormat="1" ht="16.5" customHeight="1">
      <c r="A47" s="115">
        <v>47</v>
      </c>
      <c r="B47" s="116">
        <v>51619</v>
      </c>
      <c r="C47" s="117" t="s">
        <v>103</v>
      </c>
      <c r="D47" s="130" t="s">
        <v>104</v>
      </c>
      <c r="E47" s="119">
        <v>0</v>
      </c>
      <c r="F47" s="120">
        <v>0</v>
      </c>
      <c r="G47" s="121">
        <f t="shared" si="0"/>
        <v>0</v>
      </c>
      <c r="H47" s="122"/>
      <c r="I47" s="159" t="e">
        <f>+#REF!</f>
        <v>#REF!</v>
      </c>
      <c r="J47" s="120">
        <f t="shared" si="2"/>
        <v>0</v>
      </c>
      <c r="K47" s="124" t="e">
        <f t="shared" si="1"/>
        <v>#REF!</v>
      </c>
      <c r="L47" s="125"/>
      <c r="M47" s="126"/>
      <c r="N47" s="126"/>
      <c r="O47" s="127"/>
      <c r="P47" s="123" t="e">
        <f>+#REF!</f>
        <v>#REF!</v>
      </c>
      <c r="Q47" s="123" t="e">
        <f>+#REF!</f>
        <v>#REF!</v>
      </c>
      <c r="R47" s="123">
        <v>3600</v>
      </c>
      <c r="S47" s="123">
        <v>3600</v>
      </c>
      <c r="T47" s="128"/>
      <c r="W47" s="129"/>
    </row>
    <row r="48" spans="1:23" s="114" customFormat="1" ht="16.5" customHeight="1">
      <c r="A48" s="115">
        <v>48</v>
      </c>
      <c r="B48" s="116">
        <v>51620</v>
      </c>
      <c r="C48" s="117" t="s">
        <v>105</v>
      </c>
      <c r="D48" s="130" t="s">
        <v>106</v>
      </c>
      <c r="E48" s="119">
        <v>0</v>
      </c>
      <c r="F48" s="120">
        <v>0</v>
      </c>
      <c r="G48" s="121">
        <f t="shared" si="0"/>
        <v>0</v>
      </c>
      <c r="H48" s="122"/>
      <c r="I48" s="159" t="e">
        <f>+#REF!</f>
        <v>#REF!</v>
      </c>
      <c r="J48" s="120">
        <f t="shared" si="2"/>
        <v>0</v>
      </c>
      <c r="K48" s="124" t="e">
        <f t="shared" si="1"/>
        <v>#REF!</v>
      </c>
      <c r="L48" s="125"/>
      <c r="M48" s="126"/>
      <c r="N48" s="126"/>
      <c r="O48" s="127"/>
      <c r="P48" s="123" t="e">
        <f>+#REF!</f>
        <v>#REF!</v>
      </c>
      <c r="Q48" s="123" t="e">
        <f>+#REF!</f>
        <v>#REF!</v>
      </c>
      <c r="R48" s="123">
        <v>2816</v>
      </c>
      <c r="S48" s="123">
        <v>3008</v>
      </c>
      <c r="T48" s="128"/>
      <c r="W48" s="129"/>
    </row>
    <row r="49" spans="1:23" s="114" customFormat="1" ht="16.5" customHeight="1">
      <c r="A49" s="115">
        <v>49</v>
      </c>
      <c r="B49" s="116">
        <v>52621</v>
      </c>
      <c r="C49" s="117" t="s">
        <v>107</v>
      </c>
      <c r="D49" s="130" t="s">
        <v>108</v>
      </c>
      <c r="E49" s="119">
        <v>0</v>
      </c>
      <c r="F49" s="120">
        <v>0</v>
      </c>
      <c r="G49" s="121">
        <f t="shared" si="0"/>
        <v>0</v>
      </c>
      <c r="H49" s="122"/>
      <c r="I49" s="159" t="e">
        <f>+#REF!</f>
        <v>#REF!</v>
      </c>
      <c r="J49" s="120">
        <f t="shared" si="2"/>
        <v>0</v>
      </c>
      <c r="K49" s="124" t="e">
        <f t="shared" si="1"/>
        <v>#REF!</v>
      </c>
      <c r="L49" s="125"/>
      <c r="M49" s="126"/>
      <c r="N49" s="126"/>
      <c r="O49" s="127"/>
      <c r="P49" s="123" t="e">
        <f>+#REF!</f>
        <v>#REF!</v>
      </c>
      <c r="Q49" s="123" t="e">
        <f>+#REF!</f>
        <v>#REF!</v>
      </c>
      <c r="R49" s="123">
        <v>24</v>
      </c>
      <c r="S49" s="123">
        <v>24</v>
      </c>
      <c r="T49" s="128"/>
      <c r="W49" s="129"/>
    </row>
    <row r="50" spans="1:23" s="114" customFormat="1" ht="16.5" customHeight="1">
      <c r="A50" s="115">
        <v>50</v>
      </c>
      <c r="B50" s="116">
        <v>51623</v>
      </c>
      <c r="C50" s="117" t="s">
        <v>111</v>
      </c>
      <c r="D50" s="130" t="s">
        <v>112</v>
      </c>
      <c r="E50" s="119">
        <v>0</v>
      </c>
      <c r="F50" s="120">
        <v>0</v>
      </c>
      <c r="G50" s="121">
        <f t="shared" si="0"/>
        <v>0</v>
      </c>
      <c r="H50" s="122"/>
      <c r="I50" s="159" t="e">
        <f>+#REF!</f>
        <v>#REF!</v>
      </c>
      <c r="J50" s="120">
        <f t="shared" si="2"/>
        <v>0</v>
      </c>
      <c r="K50" s="124" t="e">
        <f t="shared" si="1"/>
        <v>#REF!</v>
      </c>
      <c r="L50" s="125"/>
      <c r="M50" s="126"/>
      <c r="N50" s="126"/>
      <c r="O50" s="127"/>
      <c r="P50" s="123" t="e">
        <f>+#REF!</f>
        <v>#REF!</v>
      </c>
      <c r="Q50" s="123" t="e">
        <f>+#REF!</f>
        <v>#REF!</v>
      </c>
      <c r="R50" s="123">
        <v>500</v>
      </c>
      <c r="S50" s="123">
        <v>500</v>
      </c>
      <c r="T50" s="128"/>
      <c r="W50" s="129"/>
    </row>
    <row r="51" spans="1:23" s="114" customFormat="1" ht="16.5" hidden="1" customHeight="1">
      <c r="A51" s="115">
        <v>50</v>
      </c>
      <c r="B51" s="116">
        <v>52699</v>
      </c>
      <c r="C51" s="117" t="s">
        <v>113</v>
      </c>
      <c r="D51" s="130" t="s">
        <v>114</v>
      </c>
      <c r="E51" s="119">
        <v>0</v>
      </c>
      <c r="F51" s="120">
        <v>0</v>
      </c>
      <c r="G51" s="121">
        <f t="shared" si="0"/>
        <v>0</v>
      </c>
      <c r="H51" s="122"/>
      <c r="I51" s="159" t="e">
        <f>+#REF!</f>
        <v>#REF!</v>
      </c>
      <c r="J51" s="120">
        <f t="shared" si="2"/>
        <v>0</v>
      </c>
      <c r="K51" s="124" t="e">
        <f t="shared" si="1"/>
        <v>#REF!</v>
      </c>
      <c r="L51" s="125"/>
      <c r="M51" s="126"/>
      <c r="N51" s="126"/>
      <c r="O51" s="127"/>
      <c r="P51" s="123" t="e">
        <f>+#REF!</f>
        <v>#REF!</v>
      </c>
      <c r="Q51" s="123" t="e">
        <f>+#REF!</f>
        <v>#REF!</v>
      </c>
      <c r="R51" s="123">
        <v>0</v>
      </c>
      <c r="S51" s="123">
        <v>0</v>
      </c>
      <c r="T51" s="128"/>
      <c r="W51" s="129"/>
    </row>
    <row r="52" spans="1:23" s="114" customFormat="1" ht="16.5" hidden="1" customHeight="1">
      <c r="A52" s="115">
        <v>51</v>
      </c>
      <c r="B52" s="116">
        <v>52703</v>
      </c>
      <c r="C52" s="117" t="s">
        <v>115</v>
      </c>
      <c r="D52" s="130" t="s">
        <v>116</v>
      </c>
      <c r="E52" s="119">
        <v>0</v>
      </c>
      <c r="F52" s="120">
        <v>0</v>
      </c>
      <c r="G52" s="121">
        <f t="shared" si="0"/>
        <v>0</v>
      </c>
      <c r="H52" s="122"/>
      <c r="I52" s="159" t="e">
        <f>+#REF!</f>
        <v>#REF!</v>
      </c>
      <c r="J52" s="120">
        <f t="shared" si="2"/>
        <v>0</v>
      </c>
      <c r="K52" s="124" t="e">
        <f t="shared" si="1"/>
        <v>#REF!</v>
      </c>
      <c r="L52" s="125"/>
      <c r="M52" s="126"/>
      <c r="N52" s="126"/>
      <c r="O52" s="127"/>
      <c r="P52" s="123" t="e">
        <f>+#REF!</f>
        <v>#REF!</v>
      </c>
      <c r="Q52" s="123" t="e">
        <f>+#REF!</f>
        <v>#REF!</v>
      </c>
      <c r="R52" s="123">
        <v>0</v>
      </c>
      <c r="S52" s="123">
        <v>0</v>
      </c>
      <c r="T52" s="128"/>
      <c r="W52" s="129"/>
    </row>
    <row r="53" spans="1:23" s="114" customFormat="1" ht="16.5" hidden="1" customHeight="1">
      <c r="A53" s="115">
        <v>52</v>
      </c>
      <c r="B53" s="116">
        <v>52704</v>
      </c>
      <c r="C53" s="117" t="s">
        <v>117</v>
      </c>
      <c r="D53" s="130" t="s">
        <v>118</v>
      </c>
      <c r="E53" s="119">
        <v>0</v>
      </c>
      <c r="F53" s="120">
        <v>0</v>
      </c>
      <c r="G53" s="121">
        <f t="shared" si="0"/>
        <v>0</v>
      </c>
      <c r="H53" s="122"/>
      <c r="I53" s="159" t="e">
        <f>+#REF!</f>
        <v>#REF!</v>
      </c>
      <c r="J53" s="120">
        <f t="shared" si="2"/>
        <v>0</v>
      </c>
      <c r="K53" s="124" t="e">
        <f t="shared" si="1"/>
        <v>#REF!</v>
      </c>
      <c r="L53" s="125"/>
      <c r="M53" s="126"/>
      <c r="N53" s="126"/>
      <c r="O53" s="127"/>
      <c r="P53" s="123" t="e">
        <f>+#REF!</f>
        <v>#REF!</v>
      </c>
      <c r="Q53" s="123" t="e">
        <f>+#REF!</f>
        <v>#REF!</v>
      </c>
      <c r="R53" s="123">
        <v>0</v>
      </c>
      <c r="S53" s="123">
        <v>0</v>
      </c>
      <c r="T53" s="128"/>
      <c r="W53" s="129"/>
    </row>
    <row r="54" spans="1:23" s="114" customFormat="1" ht="16.5" hidden="1" customHeight="1">
      <c r="A54" s="115">
        <v>50</v>
      </c>
      <c r="B54" s="116">
        <v>52706</v>
      </c>
      <c r="C54" s="117" t="s">
        <v>216</v>
      </c>
      <c r="D54" s="130" t="s">
        <v>118</v>
      </c>
      <c r="E54" s="119">
        <v>0</v>
      </c>
      <c r="F54" s="120"/>
      <c r="G54" s="121">
        <f t="shared" si="0"/>
        <v>0</v>
      </c>
      <c r="H54" s="122"/>
      <c r="I54" s="159" t="e">
        <f>+#REF!</f>
        <v>#REF!</v>
      </c>
      <c r="J54" s="120">
        <f t="shared" si="2"/>
        <v>0</v>
      </c>
      <c r="K54" s="124" t="e">
        <f t="shared" si="1"/>
        <v>#REF!</v>
      </c>
      <c r="L54" s="125"/>
      <c r="M54" s="126"/>
      <c r="N54" s="126"/>
      <c r="O54" s="127"/>
      <c r="P54" s="123" t="e">
        <f>+#REF!</f>
        <v>#REF!</v>
      </c>
      <c r="Q54" s="123" t="e">
        <f>+#REF!</f>
        <v>#REF!</v>
      </c>
      <c r="R54" s="123">
        <v>0</v>
      </c>
      <c r="S54" s="123">
        <v>0</v>
      </c>
      <c r="T54" s="128"/>
      <c r="W54" s="129"/>
    </row>
    <row r="55" spans="1:23" s="114" customFormat="1" ht="16.5" customHeight="1" thickBot="1">
      <c r="A55" s="131">
        <v>51</v>
      </c>
      <c r="B55" s="132">
        <v>51709</v>
      </c>
      <c r="C55" s="133" t="s">
        <v>119</v>
      </c>
      <c r="D55" s="134"/>
      <c r="E55" s="119">
        <v>0</v>
      </c>
      <c r="F55" s="120">
        <v>0</v>
      </c>
      <c r="G55" s="135">
        <f t="shared" si="0"/>
        <v>0</v>
      </c>
      <c r="H55" s="136"/>
      <c r="I55" s="159" t="e">
        <f>+#REF!</f>
        <v>#REF!</v>
      </c>
      <c r="J55" s="120">
        <f t="shared" si="2"/>
        <v>0</v>
      </c>
      <c r="K55" s="138" t="e">
        <f t="shared" si="1"/>
        <v>#REF!</v>
      </c>
      <c r="L55" s="139"/>
      <c r="M55" s="140"/>
      <c r="N55" s="140"/>
      <c r="O55" s="141"/>
      <c r="P55" s="137" t="e">
        <f>+#REF!</f>
        <v>#REF!</v>
      </c>
      <c r="Q55" s="137" t="e">
        <f>+#REF!</f>
        <v>#REF!</v>
      </c>
      <c r="R55" s="137">
        <v>0</v>
      </c>
      <c r="S55" s="137">
        <v>0</v>
      </c>
      <c r="T55" s="128"/>
      <c r="W55" s="129"/>
    </row>
    <row r="56" spans="1:23" s="114" customFormat="1" ht="19.5" customHeight="1" thickBot="1">
      <c r="A56" s="142"/>
      <c r="B56" s="143"/>
      <c r="C56" s="144" t="s">
        <v>15</v>
      </c>
      <c r="D56" s="145"/>
      <c r="E56" s="146">
        <f>SUM(E8:E55)</f>
        <v>7248.6</v>
      </c>
      <c r="F56" s="147">
        <f>SUM(F8:F55)</f>
        <v>10118.961969999998</v>
      </c>
      <c r="G56" s="148">
        <f>SUM(G8:G55)</f>
        <v>-2870.3619699999999</v>
      </c>
      <c r="H56" s="149"/>
      <c r="I56" s="160" t="e">
        <f>SUM(I8:I55)</f>
        <v>#REF!</v>
      </c>
      <c r="J56" s="147">
        <f>SUM(J8:J53)</f>
        <v>10118.961969999998</v>
      </c>
      <c r="K56" s="151" t="e">
        <f>SUM(K8:K55)</f>
        <v>#REF!</v>
      </c>
      <c r="L56" s="152"/>
      <c r="M56" s="153"/>
      <c r="N56" s="153"/>
      <c r="O56" s="154"/>
      <c r="P56" s="150" t="e">
        <f>SUM(P8:P53)</f>
        <v>#REF!</v>
      </c>
      <c r="Q56" s="150" t="e">
        <f>SUM(Q8:Q53)</f>
        <v>#REF!</v>
      </c>
      <c r="R56" s="150">
        <f>SUM(R8:R53)</f>
        <v>65204.850000000006</v>
      </c>
      <c r="S56" s="150">
        <f>SUM(S8:S53)</f>
        <v>67400.899999999994</v>
      </c>
      <c r="T56" s="128"/>
      <c r="W56" s="129"/>
    </row>
    <row r="57" spans="1:23">
      <c r="E57" s="155"/>
      <c r="F57" s="155"/>
      <c r="G57" s="155"/>
      <c r="H57" s="155"/>
      <c r="I57" s="155"/>
      <c r="J57" s="155">
        <f>+F56-J56</f>
        <v>0</v>
      </c>
      <c r="K57" s="155"/>
      <c r="P57" s="155" t="e">
        <f>+P56-#REF!</f>
        <v>#REF!</v>
      </c>
      <c r="Q57" s="155" t="e">
        <f>+Q56-#REF!</f>
        <v>#REF!</v>
      </c>
      <c r="R57" s="155">
        <v>0</v>
      </c>
      <c r="S57" s="155">
        <v>0</v>
      </c>
    </row>
  </sheetData>
  <mergeCells count="3">
    <mergeCell ref="L4:O4"/>
    <mergeCell ref="L11:O11"/>
    <mergeCell ref="L30:O30"/>
  </mergeCells>
  <phoneticPr fontId="87" type="noConversion"/>
  <printOptions horizontalCentered="1"/>
  <pageMargins left="0.6" right="0.35433070866141703" top="0.5" bottom="0" header="0.511811023622047" footer="0.511811023622047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Test</vt:lpstr>
      <vt:lpstr>42 94</vt:lpstr>
      <vt:lpstr>Manual</vt:lpstr>
      <vt:lpstr>Compare</vt:lpstr>
      <vt:lpstr>'42 94'!Print_Area</vt:lpstr>
      <vt:lpstr>Compare!Print_Area</vt:lpstr>
      <vt:lpstr>'42 94'!Print_Titles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340292 Wanna Namlimhemnatee</dc:creator>
  <cp:lastModifiedBy>NHKBN.ROBOT02 by Nantawan Buranateerawit</cp:lastModifiedBy>
  <cp:lastPrinted>2011-08-04T09:07:30Z</cp:lastPrinted>
  <dcterms:created xsi:type="dcterms:W3CDTF">1998-11-23T09:10:05Z</dcterms:created>
  <dcterms:modified xsi:type="dcterms:W3CDTF">2020-05-11T03:39:47Z</dcterms:modified>
</cp:coreProperties>
</file>