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Proximity-set" sheetId="1" r:id="rId1"/>
    <sheet name="Temperature-set" sheetId="2" r:id="rId2"/>
    <sheet name="Location-set" sheetId="3" r:id="rId3"/>
  </sheets>
  <calcPr calcId="152511"/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H29" i="2" l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<sst xmlns="http://schemas.openxmlformats.org/spreadsheetml/2006/main" count="348" uniqueCount="104">
  <si>
    <t>PYTHON</t>
  </si>
  <si>
    <t>HW</t>
  </si>
  <si>
    <t>SW</t>
  </si>
  <si>
    <t>API/service</t>
  </si>
  <si>
    <t>Sensor</t>
  </si>
  <si>
    <t>Occurences</t>
  </si>
  <si>
    <t xml:space="preserve">total cost </t>
  </si>
  <si>
    <t>normalized cost</t>
  </si>
  <si>
    <t>cost score</t>
  </si>
  <si>
    <t>accuracy score</t>
  </si>
  <si>
    <t>RASPBERRY-PI</t>
  </si>
  <si>
    <t>RASPBAIN-OS</t>
  </si>
  <si>
    <t>NA</t>
  </si>
  <si>
    <t>HC-SR04</t>
  </si>
  <si>
    <t>C++</t>
  </si>
  <si>
    <t>ARDUINO</t>
  </si>
  <si>
    <t>PYTHON-IDLE</t>
  </si>
  <si>
    <t>RF-PROXIMITY-MODULE</t>
  </si>
  <si>
    <t>JAVASCRIPT</t>
  </si>
  <si>
    <t>ARDUINO-IDE</t>
  </si>
  <si>
    <t>NODE-RED</t>
  </si>
  <si>
    <t>C#</t>
  </si>
  <si>
    <t>HALL-MAGNETIC-SENSOR-MODULE</t>
  </si>
  <si>
    <t>WINDOWS-IOT-CORE</t>
  </si>
  <si>
    <t>NODE-MCU</t>
  </si>
  <si>
    <t>BLYNK</t>
  </si>
  <si>
    <t>ATMEGA328P</t>
  </si>
  <si>
    <t>IR-PROXIMITY-SENSOR</t>
  </si>
  <si>
    <t>WIRELESS-PROXIMITY-LIGHT-SENSOR</t>
  </si>
  <si>
    <t>AWS-EC2-SERVICE</t>
  </si>
  <si>
    <t>HEROKU</t>
  </si>
  <si>
    <t>ARTIK-520-BOARD</t>
  </si>
  <si>
    <t>HC-SR04,  ESP8266 ESP-01</t>
  </si>
  <si>
    <t>Flogo</t>
  </si>
  <si>
    <t>DFRduino UNO</t>
  </si>
  <si>
    <t>PHIDGET-SPATIAL</t>
  </si>
  <si>
    <t>RASPBERRY-PI, ADC-MCP3004</t>
  </si>
  <si>
    <t>GP2Y0A21,GP2Y0A02</t>
  </si>
  <si>
    <t>Java</t>
  </si>
  <si>
    <t>PLOT.LY</t>
  </si>
  <si>
    <t>ELECTRIC-IMP-TRANSCEIVER</t>
  </si>
  <si>
    <t>Pi4j</t>
  </si>
  <si>
    <t>HC-Sr04</t>
  </si>
  <si>
    <t>Feature Dataset for Proximity</t>
  </si>
  <si>
    <t>Programming Language</t>
  </si>
  <si>
    <t>Sensors</t>
  </si>
  <si>
    <t>Total Cost</t>
  </si>
  <si>
    <t>normalised cost</t>
  </si>
  <si>
    <t>Cost score</t>
  </si>
  <si>
    <t>accuracy</t>
  </si>
  <si>
    <t>ALEXA-GOOGLE-HOME</t>
  </si>
  <si>
    <t>DHT-SENSOR</t>
  </si>
  <si>
    <t>LM35</t>
  </si>
  <si>
    <t>FIREBASE</t>
  </si>
  <si>
    <t>BMP180,  ESP8266</t>
  </si>
  <si>
    <t>ARDIUNO-IDE</t>
  </si>
  <si>
    <t>THINGER-IO</t>
  </si>
  <si>
    <t>SAMSUNG-IOT-ARTIK</t>
  </si>
  <si>
    <t>INTEL-EDISON</t>
  </si>
  <si>
    <t>AZURE-IOT</t>
  </si>
  <si>
    <t>GROVE-TEMPERATURE-SENSOR</t>
  </si>
  <si>
    <t>DS18B20, ESP8266</t>
  </si>
  <si>
    <t>AWS-IOT</t>
  </si>
  <si>
    <t>PLATFORM-IO</t>
  </si>
  <si>
    <t>DHT-SENSOR, ESP8266</t>
  </si>
  <si>
    <t>UBIDOTS</t>
  </si>
  <si>
    <t>THING-SPEAK</t>
  </si>
  <si>
    <t>WEATHERGROUND-API</t>
  </si>
  <si>
    <t>BME280</t>
  </si>
  <si>
    <t>AM2302</t>
  </si>
  <si>
    <t>OPENWEATHER-API</t>
  </si>
  <si>
    <t>THINGSPEAK</t>
  </si>
  <si>
    <t>Javascript</t>
  </si>
  <si>
    <t>THERMISTOR</t>
  </si>
  <si>
    <t xml:space="preserve">DS18B20 </t>
  </si>
  <si>
    <t>API/Services</t>
  </si>
  <si>
    <t>Api/Services</t>
  </si>
  <si>
    <t>total cost</t>
  </si>
  <si>
    <t>normalize cost score</t>
  </si>
  <si>
    <t>GPS-MODULE</t>
  </si>
  <si>
    <t>ARDUINO-GPS-SHIELD</t>
  </si>
  <si>
    <t>THINGS-BOARD</t>
  </si>
  <si>
    <t>WINDOW-IOT-CORE</t>
  </si>
  <si>
    <t>ADAFRUIT-10-DOF-IMU</t>
  </si>
  <si>
    <t>ESP32-BOARD</t>
  </si>
  <si>
    <t>MONGOOSE-OS</t>
  </si>
  <si>
    <t>SIM800L-GSM-MODULE</t>
  </si>
  <si>
    <t>Google Maps Geolocation API</t>
  </si>
  <si>
    <t>3G/4G-USB-DONGLE</t>
  </si>
  <si>
    <t>AZURE-IOT-HUB</t>
  </si>
  <si>
    <t>MCTHINGS-GATEWAY</t>
  </si>
  <si>
    <t>MCSTUDIO</t>
  </si>
  <si>
    <t>MCTHINGS-TRACKALL</t>
  </si>
  <si>
    <t>PARTICLE-PHOTON</t>
  </si>
  <si>
    <t>GOOGLE-MAPS-API</t>
  </si>
  <si>
    <t>ADAFRUIT-FONA-808</t>
  </si>
  <si>
    <t>ADAFRUIT-IO</t>
  </si>
  <si>
    <t>Toradex Iris Carrier Board</t>
  </si>
  <si>
    <t>azure</t>
  </si>
  <si>
    <t>Toradex Colibri Vybrid</t>
  </si>
  <si>
    <t>INTEL-BOARD</t>
  </si>
  <si>
    <t>UBLOX-M8N-GPS-MODULE</t>
  </si>
  <si>
    <t>cost-score</t>
  </si>
  <si>
    <t>accuracy-score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</si>
</sst>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</cellStyleXfs>
  <cellXfs count="25">
    <xf numFmtId="0" fontId="0" fillId="0" borderId="0" xfId="0"/>
    <xf numFmtId="0" fontId="6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5" fillId="0" borderId="5" xfId="0" applyFont="1" applyFill="1" applyBorder="1"/>
    <xf numFmtId="0" fontId="5" fillId="0" borderId="4" xfId="0" applyFont="1" applyFill="1" applyBorder="1"/>
    <xf numFmtId="0" fontId="0" fillId="0" borderId="4" xfId="0" applyFill="1" applyBorder="1"/>
    <xf numFmtId="0" fontId="2" fillId="0" borderId="4" xfId="1" applyFill="1" applyBorder="1"/>
    <xf numFmtId="0" fontId="0" fillId="0" borderId="5" xfId="0" applyFont="1" applyFill="1" applyBorder="1"/>
    <xf numFmtId="0" fontId="0" fillId="0" borderId="4" xfId="0" applyFont="1" applyFill="1" applyBorder="1"/>
    <xf numFmtId="0" fontId="0" fillId="0" borderId="5" xfId="3" applyFont="1" applyFill="1" applyBorder="1"/>
    <xf numFmtId="0" fontId="0" fillId="0" borderId="5" xfId="1" applyFont="1" applyFill="1" applyBorder="1"/>
    <xf numFmtId="0" fontId="0" fillId="0" borderId="4" xfId="3" applyFont="1" applyFill="1" applyBorder="1"/>
    <xf numFmtId="0" fontId="0" fillId="0" borderId="4" xfId="1" applyFont="1" applyFill="1" applyBorder="1"/>
    <xf numFmtId="0" fontId="5" fillId="0" borderId="4" xfId="2" applyFont="1" applyFill="1" applyBorder="1"/>
    <xf numFmtId="0" fontId="3" fillId="2" borderId="1" xfId="2"/>
    <xf numFmtId="0" fontId="4" fillId="5" borderId="4" xfId="0" applyFont="1" applyFill="1" applyBorder="1"/>
    <xf numFmtId="0" fontId="3" fillId="2" borderId="9" xfId="2" applyBorder="1" applyAlignment="1">
      <alignment horizontal="center" vertical="center"/>
    </xf>
    <xf numFmtId="0" fontId="3" fillId="2" borderId="10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4" fillId="5" borderId="12" xfId="0" applyFont="1" applyFill="1" applyBorder="1"/>
    <xf numFmtId="0" fontId="4" fillId="5" borderId="13" xfId="0" applyFont="1" applyFill="1" applyBorder="1"/>
    <xf numFmtId="0" fontId="8" fillId="5" borderId="13" xfId="4" applyFont="1" applyFill="1" applyBorder="1"/>
    <xf numFmtId="0" fontId="4" fillId="5" borderId="14" xfId="5" applyFont="1" applyFill="1" applyBorder="1"/>
    <xf numFmtId="0" fontId="0" fillId="0" borderId="4" xfId="0" applyBorder="1"/>
  </cellXfs>
  <cellStyles count="6">
    <cellStyle name="40% - Accent6" xfId="5" builtinId="51"/>
    <cellStyle name="Calculation" xfId="2" builtinId="22"/>
    <cellStyle name="Good" xfId="4" builtinId="26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latformio.org/" TargetMode="External"/><Relationship Id="rId2" Type="http://schemas.openxmlformats.org/officeDocument/2006/relationships/hyperlink" Target="https://www.hackster.io/samsung/products/artik-cloud-for-iot" TargetMode="External"/><Relationship Id="rId1" Type="http://schemas.openxmlformats.org/officeDocument/2006/relationships/hyperlink" Target="https://www.hackster.io/arduino/products/arduino-mkr1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ster.io/mcthings/products/trackall" TargetMode="External"/><Relationship Id="rId2" Type="http://schemas.openxmlformats.org/officeDocument/2006/relationships/hyperlink" Target="https://www.hackster.io/toradex/products/iris-carrier-board" TargetMode="External"/><Relationship Id="rId1" Type="http://schemas.openxmlformats.org/officeDocument/2006/relationships/hyperlink" Target="https://www.hackster.io/particle/products/photo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hackster.io/mcthings/products/mc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0" sqref="C30"/>
    </sheetView>
  </sheetViews>
  <sheetFormatPr defaultRowHeight="14.4" x14ac:dyDescent="0.3"/>
  <cols>
    <col min="2" max="2" width="24.44140625" bestFit="1" customWidth="1"/>
    <col min="3" max="3" width="11.44140625" bestFit="1" customWidth="1"/>
    <col min="4" max="4" width="17.21875" bestFit="1" customWidth="1"/>
    <col min="5" max="5" width="29.88671875" bestFit="1" customWidth="1"/>
    <col min="6" max="6" width="10.6640625" bestFit="1" customWidth="1"/>
    <col min="7" max="7" width="9.21875" bestFit="1" customWidth="1"/>
    <col min="8" max="8" width="14.33203125" bestFit="1" customWidth="1"/>
    <col min="9" max="9" width="9.33203125" bestFit="1" customWidth="1"/>
    <col min="10" max="10" width="13.44140625" bestFit="1" customWidth="1"/>
  </cols>
  <sheetData>
    <row r="1" spans="1:10" ht="15" thickBot="1" x14ac:dyDescent="0.35"/>
    <row r="2" spans="1:10" ht="15" thickBot="1" x14ac:dyDescent="0.35">
      <c r="A2" s="17" t="s">
        <v>43</v>
      </c>
      <c r="B2" s="18"/>
      <c r="C2" s="18"/>
      <c r="D2" s="18"/>
      <c r="E2" s="18"/>
      <c r="F2" s="18"/>
      <c r="G2" s="18"/>
      <c r="H2" s="18"/>
      <c r="I2" s="18"/>
      <c r="J2" s="19"/>
    </row>
    <row r="3" spans="1:10" ht="15" thickBot="1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</row>
    <row r="4" spans="1:10" x14ac:dyDescent="0.3">
      <c r="A4" s="4" t="s">
        <v>0</v>
      </c>
      <c r="B4" s="4" t="s">
        <v>10</v>
      </c>
      <c r="C4" s="4" t="s">
        <v>11</v>
      </c>
      <c r="D4" s="4" t="s">
        <v>12</v>
      </c>
      <c r="E4" s="4" t="s">
        <v>13</v>
      </c>
      <c r="F4" s="4">
        <v>6</v>
      </c>
      <c r="G4" s="4">
        <v>3150</v>
      </c>
      <c r="H4" s="8">
        <f>2*(G4-1200)/(3500-1200)+1</f>
        <v>2.6956521739130435</v>
      </c>
      <c r="I4" s="10">
        <v>2</v>
      </c>
      <c r="J4" s="11">
        <v>2</v>
      </c>
    </row>
    <row r="5" spans="1:10" x14ac:dyDescent="0.3">
      <c r="A5" s="5" t="s">
        <v>14</v>
      </c>
      <c r="B5" s="5" t="s">
        <v>15</v>
      </c>
      <c r="C5" s="5" t="s">
        <v>16</v>
      </c>
      <c r="D5" s="5" t="s">
        <v>12</v>
      </c>
      <c r="E5" s="5" t="s">
        <v>17</v>
      </c>
      <c r="F5" s="5">
        <v>1</v>
      </c>
      <c r="G5" s="5">
        <v>1900</v>
      </c>
      <c r="H5" s="9">
        <f t="shared" ref="H5:H27" si="0">2*(G5-1200)/(3500-1200)+1</f>
        <v>1.6086956521739131</v>
      </c>
      <c r="I5" s="12">
        <v>2</v>
      </c>
      <c r="J5" s="13">
        <v>1</v>
      </c>
    </row>
    <row r="6" spans="1:10" x14ac:dyDescent="0.3">
      <c r="A6" s="5" t="s">
        <v>18</v>
      </c>
      <c r="B6" s="5" t="s">
        <v>15</v>
      </c>
      <c r="C6" s="5" t="s">
        <v>19</v>
      </c>
      <c r="D6" s="5" t="s">
        <v>12</v>
      </c>
      <c r="E6" s="5" t="s">
        <v>13</v>
      </c>
      <c r="F6" s="5">
        <v>19</v>
      </c>
      <c r="G6" s="5">
        <v>1900</v>
      </c>
      <c r="H6" s="9">
        <f t="shared" si="0"/>
        <v>1.6086956521739131</v>
      </c>
      <c r="I6" s="12">
        <v>2</v>
      </c>
      <c r="J6" s="13">
        <v>2</v>
      </c>
    </row>
    <row r="7" spans="1:10" x14ac:dyDescent="0.3">
      <c r="A7" s="5" t="s">
        <v>14</v>
      </c>
      <c r="B7" s="5" t="s">
        <v>10</v>
      </c>
      <c r="C7" s="5" t="s">
        <v>20</v>
      </c>
      <c r="D7" s="5" t="s">
        <v>12</v>
      </c>
      <c r="E7" s="5" t="s">
        <v>13</v>
      </c>
      <c r="F7" s="5">
        <v>3</v>
      </c>
      <c r="G7" s="5">
        <v>3150</v>
      </c>
      <c r="H7" s="9">
        <f t="shared" si="0"/>
        <v>2.6956521739130435</v>
      </c>
      <c r="I7" s="12">
        <v>2</v>
      </c>
      <c r="J7" s="13">
        <v>2</v>
      </c>
    </row>
    <row r="8" spans="1:10" x14ac:dyDescent="0.3">
      <c r="A8" s="5" t="s">
        <v>21</v>
      </c>
      <c r="B8" s="5" t="s">
        <v>15</v>
      </c>
      <c r="C8" s="5" t="s">
        <v>19</v>
      </c>
      <c r="D8" s="5" t="s">
        <v>12</v>
      </c>
      <c r="E8" s="5" t="s">
        <v>22</v>
      </c>
      <c r="F8" s="5">
        <v>1</v>
      </c>
      <c r="G8" s="5">
        <v>1900</v>
      </c>
      <c r="H8" s="9">
        <f t="shared" si="0"/>
        <v>1.6086956521739131</v>
      </c>
      <c r="I8" s="12">
        <v>2</v>
      </c>
      <c r="J8" s="13">
        <v>1</v>
      </c>
    </row>
    <row r="9" spans="1:10" x14ac:dyDescent="0.3">
      <c r="A9" s="5" t="s">
        <v>18</v>
      </c>
      <c r="B9" s="5" t="s">
        <v>10</v>
      </c>
      <c r="C9" s="5" t="s">
        <v>12</v>
      </c>
      <c r="D9" s="5" t="s">
        <v>23</v>
      </c>
      <c r="E9" s="5" t="s">
        <v>13</v>
      </c>
      <c r="F9" s="5">
        <v>5</v>
      </c>
      <c r="G9" s="5">
        <v>3150</v>
      </c>
      <c r="H9" s="9">
        <f t="shared" si="0"/>
        <v>2.6956521739130435</v>
      </c>
      <c r="I9" s="12">
        <v>2</v>
      </c>
      <c r="J9" s="13">
        <v>2</v>
      </c>
    </row>
    <row r="10" spans="1:10" x14ac:dyDescent="0.3">
      <c r="A10" s="5" t="s">
        <v>14</v>
      </c>
      <c r="B10" s="5" t="s">
        <v>24</v>
      </c>
      <c r="C10" s="5" t="s">
        <v>19</v>
      </c>
      <c r="D10" s="5" t="s">
        <v>25</v>
      </c>
      <c r="E10" s="5" t="s">
        <v>13</v>
      </c>
      <c r="F10" s="5">
        <v>5</v>
      </c>
      <c r="G10" s="5">
        <v>1200</v>
      </c>
      <c r="H10" s="9">
        <f t="shared" si="0"/>
        <v>1</v>
      </c>
      <c r="I10" s="12">
        <v>1</v>
      </c>
      <c r="J10" s="13">
        <v>2</v>
      </c>
    </row>
    <row r="11" spans="1:10" x14ac:dyDescent="0.3">
      <c r="A11" s="5" t="s">
        <v>21</v>
      </c>
      <c r="B11" s="5" t="s">
        <v>26</v>
      </c>
      <c r="C11" s="5" t="s">
        <v>19</v>
      </c>
      <c r="D11" s="5" t="s">
        <v>12</v>
      </c>
      <c r="E11" s="5" t="s">
        <v>13</v>
      </c>
      <c r="F11" s="5">
        <v>1</v>
      </c>
      <c r="G11" s="5">
        <v>2000</v>
      </c>
      <c r="H11" s="9">
        <f t="shared" si="0"/>
        <v>1.6956521739130435</v>
      </c>
      <c r="I11" s="12">
        <v>2</v>
      </c>
      <c r="J11" s="13">
        <v>2</v>
      </c>
    </row>
    <row r="12" spans="1:10" x14ac:dyDescent="0.3">
      <c r="A12" s="5" t="s">
        <v>14</v>
      </c>
      <c r="B12" s="5" t="s">
        <v>15</v>
      </c>
      <c r="C12" s="5" t="s">
        <v>12</v>
      </c>
      <c r="D12" s="5" t="s">
        <v>23</v>
      </c>
      <c r="E12" s="5" t="s">
        <v>13</v>
      </c>
      <c r="F12" s="5">
        <v>2</v>
      </c>
      <c r="G12" s="5">
        <v>1900</v>
      </c>
      <c r="H12" s="9">
        <f t="shared" si="0"/>
        <v>1.6086956521739131</v>
      </c>
      <c r="I12" s="12">
        <v>2</v>
      </c>
      <c r="J12" s="13">
        <v>2</v>
      </c>
    </row>
    <row r="13" spans="1:10" x14ac:dyDescent="0.3">
      <c r="A13" s="5" t="s">
        <v>14</v>
      </c>
      <c r="B13" s="5" t="s">
        <v>15</v>
      </c>
      <c r="C13" s="5" t="s">
        <v>19</v>
      </c>
      <c r="D13" s="5" t="s">
        <v>12</v>
      </c>
      <c r="E13" s="5" t="s">
        <v>27</v>
      </c>
      <c r="F13" s="5">
        <v>2</v>
      </c>
      <c r="G13" s="5">
        <v>1600</v>
      </c>
      <c r="H13" s="9">
        <f t="shared" si="0"/>
        <v>1.3478260869565217</v>
      </c>
      <c r="I13" s="12">
        <v>1</v>
      </c>
      <c r="J13" s="13">
        <v>1</v>
      </c>
    </row>
    <row r="14" spans="1:10" x14ac:dyDescent="0.3">
      <c r="A14" s="5" t="s">
        <v>18</v>
      </c>
      <c r="B14" s="5" t="s">
        <v>15</v>
      </c>
      <c r="C14" s="5" t="s">
        <v>19</v>
      </c>
      <c r="D14" s="5" t="s">
        <v>12</v>
      </c>
      <c r="E14" s="5" t="s">
        <v>28</v>
      </c>
      <c r="F14" s="5">
        <v>1</v>
      </c>
      <c r="G14" s="5">
        <v>3500</v>
      </c>
      <c r="H14" s="9">
        <f t="shared" si="0"/>
        <v>3</v>
      </c>
      <c r="I14" s="12">
        <v>3</v>
      </c>
      <c r="J14" s="13">
        <v>1</v>
      </c>
    </row>
    <row r="15" spans="1:10" x14ac:dyDescent="0.3">
      <c r="A15" s="5" t="s">
        <v>0</v>
      </c>
      <c r="B15" s="5" t="s">
        <v>10</v>
      </c>
      <c r="C15" s="5" t="s">
        <v>12</v>
      </c>
      <c r="D15" s="5" t="s">
        <v>29</v>
      </c>
      <c r="E15" s="5" t="s">
        <v>13</v>
      </c>
      <c r="F15" s="5">
        <v>1</v>
      </c>
      <c r="G15" s="5">
        <v>3150</v>
      </c>
      <c r="H15" s="9">
        <f t="shared" si="0"/>
        <v>2.6956521739130435</v>
      </c>
      <c r="I15" s="12">
        <v>3</v>
      </c>
      <c r="J15" s="13">
        <v>2</v>
      </c>
    </row>
    <row r="16" spans="1:10" x14ac:dyDescent="0.3">
      <c r="A16" s="5" t="s">
        <v>14</v>
      </c>
      <c r="B16" s="5" t="s">
        <v>10</v>
      </c>
      <c r="C16" s="5" t="s">
        <v>11</v>
      </c>
      <c r="D16" s="5" t="s">
        <v>12</v>
      </c>
      <c r="E16" s="5" t="s">
        <v>27</v>
      </c>
      <c r="F16" s="5">
        <v>3</v>
      </c>
      <c r="G16" s="5">
        <v>2900</v>
      </c>
      <c r="H16" s="9">
        <f t="shared" si="0"/>
        <v>2.4782608695652173</v>
      </c>
      <c r="I16" s="12">
        <v>2</v>
      </c>
      <c r="J16" s="13">
        <v>1</v>
      </c>
    </row>
    <row r="17" spans="1:10" x14ac:dyDescent="0.3">
      <c r="A17" s="5" t="s">
        <v>18</v>
      </c>
      <c r="B17" s="5" t="s">
        <v>15</v>
      </c>
      <c r="C17" s="5" t="s">
        <v>19</v>
      </c>
      <c r="D17" s="5" t="s">
        <v>30</v>
      </c>
      <c r="E17" s="5" t="s">
        <v>13</v>
      </c>
      <c r="F17" s="5">
        <v>1</v>
      </c>
      <c r="G17" s="5">
        <v>1900</v>
      </c>
      <c r="H17" s="9">
        <f t="shared" si="0"/>
        <v>1.6086956521739131</v>
      </c>
      <c r="I17" s="12">
        <v>2</v>
      </c>
      <c r="J17" s="13">
        <v>2</v>
      </c>
    </row>
    <row r="18" spans="1:10" x14ac:dyDescent="0.3">
      <c r="A18" s="5" t="s">
        <v>14</v>
      </c>
      <c r="B18" s="5" t="s">
        <v>31</v>
      </c>
      <c r="C18" s="5" t="s">
        <v>12</v>
      </c>
      <c r="D18" s="5" t="s">
        <v>20</v>
      </c>
      <c r="E18" s="5" t="s">
        <v>13</v>
      </c>
      <c r="F18" s="5">
        <v>1</v>
      </c>
      <c r="G18" s="5">
        <v>1900</v>
      </c>
      <c r="H18" s="9">
        <f t="shared" si="0"/>
        <v>1.6086956521739131</v>
      </c>
      <c r="I18" s="12">
        <v>2</v>
      </c>
      <c r="J18" s="13">
        <v>2</v>
      </c>
    </row>
    <row r="19" spans="1:10" x14ac:dyDescent="0.3">
      <c r="A19" s="5" t="s">
        <v>14</v>
      </c>
      <c r="B19" s="5" t="s">
        <v>15</v>
      </c>
      <c r="C19" s="5" t="s">
        <v>19</v>
      </c>
      <c r="D19" s="5" t="s">
        <v>12</v>
      </c>
      <c r="E19" s="5" t="s">
        <v>32</v>
      </c>
      <c r="F19" s="5">
        <v>1</v>
      </c>
      <c r="G19" s="5">
        <v>2000</v>
      </c>
      <c r="H19" s="9">
        <f t="shared" si="0"/>
        <v>1.6956521739130435</v>
      </c>
      <c r="I19" s="12">
        <v>2</v>
      </c>
      <c r="J19" s="13">
        <v>2</v>
      </c>
    </row>
    <row r="20" spans="1:10" x14ac:dyDescent="0.3">
      <c r="A20" s="5" t="s">
        <v>14</v>
      </c>
      <c r="B20" s="5" t="s">
        <v>15</v>
      </c>
      <c r="C20" s="5" t="s">
        <v>19</v>
      </c>
      <c r="D20" s="5" t="s">
        <v>25</v>
      </c>
      <c r="E20" s="5" t="s">
        <v>13</v>
      </c>
      <c r="F20" s="5">
        <v>1</v>
      </c>
      <c r="G20" s="5">
        <v>1900</v>
      </c>
      <c r="H20" s="9">
        <f t="shared" si="0"/>
        <v>1.6086956521739131</v>
      </c>
      <c r="I20" s="12">
        <v>2</v>
      </c>
      <c r="J20" s="13">
        <v>2</v>
      </c>
    </row>
    <row r="21" spans="1:10" x14ac:dyDescent="0.3">
      <c r="A21" s="5" t="s">
        <v>18</v>
      </c>
      <c r="B21" s="5" t="s">
        <v>15</v>
      </c>
      <c r="C21" s="5" t="s">
        <v>12</v>
      </c>
      <c r="D21" s="5" t="s">
        <v>33</v>
      </c>
      <c r="E21" s="5" t="s">
        <v>13</v>
      </c>
      <c r="F21" s="5">
        <v>1</v>
      </c>
      <c r="G21" s="5">
        <v>1900</v>
      </c>
      <c r="H21" s="9">
        <f t="shared" si="0"/>
        <v>1.6086956521739131</v>
      </c>
      <c r="I21" s="12">
        <v>2</v>
      </c>
      <c r="J21" s="13">
        <v>2</v>
      </c>
    </row>
    <row r="22" spans="1:10" x14ac:dyDescent="0.3">
      <c r="A22" s="5" t="s">
        <v>14</v>
      </c>
      <c r="B22" s="5" t="s">
        <v>10</v>
      </c>
      <c r="C22" s="5" t="s">
        <v>20</v>
      </c>
      <c r="D22" s="5" t="s">
        <v>12</v>
      </c>
      <c r="E22" s="5" t="s">
        <v>27</v>
      </c>
      <c r="F22" s="5">
        <v>1</v>
      </c>
      <c r="G22" s="5">
        <v>2900</v>
      </c>
      <c r="H22" s="9">
        <f t="shared" si="0"/>
        <v>2.4782608695652173</v>
      </c>
      <c r="I22" s="12">
        <v>2</v>
      </c>
      <c r="J22" s="13">
        <v>1</v>
      </c>
    </row>
    <row r="23" spans="1:10" x14ac:dyDescent="0.3">
      <c r="A23" s="14" t="s">
        <v>0</v>
      </c>
      <c r="B23" s="5" t="s">
        <v>15</v>
      </c>
      <c r="C23" s="5" t="s">
        <v>19</v>
      </c>
      <c r="D23" s="5" t="s">
        <v>12</v>
      </c>
      <c r="E23" s="5" t="s">
        <v>34</v>
      </c>
      <c r="F23" s="5">
        <v>1</v>
      </c>
      <c r="G23" s="5">
        <v>1900</v>
      </c>
      <c r="H23" s="9">
        <f t="shared" si="0"/>
        <v>1.6086956521739131</v>
      </c>
      <c r="I23" s="12">
        <v>2</v>
      </c>
      <c r="J23" s="13">
        <v>2</v>
      </c>
    </row>
    <row r="24" spans="1:10" x14ac:dyDescent="0.3">
      <c r="A24" s="14" t="s">
        <v>21</v>
      </c>
      <c r="B24" s="5" t="s">
        <v>10</v>
      </c>
      <c r="C24" s="5" t="s">
        <v>11</v>
      </c>
      <c r="D24" s="5" t="s">
        <v>12</v>
      </c>
      <c r="E24" s="5" t="s">
        <v>35</v>
      </c>
      <c r="F24" s="5">
        <v>1</v>
      </c>
      <c r="G24" s="5">
        <v>10500</v>
      </c>
      <c r="H24" s="9">
        <f t="shared" si="0"/>
        <v>9.0869565217391308</v>
      </c>
      <c r="I24" s="12">
        <v>3</v>
      </c>
      <c r="J24" s="13">
        <v>3</v>
      </c>
    </row>
    <row r="25" spans="1:10" x14ac:dyDescent="0.3">
      <c r="A25" s="14" t="s">
        <v>14</v>
      </c>
      <c r="B25" s="5" t="s">
        <v>36</v>
      </c>
      <c r="C25" s="5" t="s">
        <v>12</v>
      </c>
      <c r="D25" s="5" t="s">
        <v>23</v>
      </c>
      <c r="E25" s="5" t="s">
        <v>37</v>
      </c>
      <c r="F25" s="5">
        <v>1</v>
      </c>
      <c r="G25" s="5" t="s">
        <v>12</v>
      </c>
      <c r="H25" s="9" t="e">
        <f t="shared" si="0"/>
        <v>#VALUE!</v>
      </c>
      <c r="I25" s="12">
        <v>2</v>
      </c>
      <c r="J25" s="13" t="s">
        <v>12</v>
      </c>
    </row>
    <row r="26" spans="1:10" x14ac:dyDescent="0.3">
      <c r="A26" s="14" t="s">
        <v>38</v>
      </c>
      <c r="B26" s="5" t="s">
        <v>15</v>
      </c>
      <c r="C26" s="5" t="s">
        <v>12</v>
      </c>
      <c r="D26" s="5" t="s">
        <v>39</v>
      </c>
      <c r="E26" s="5" t="s">
        <v>40</v>
      </c>
      <c r="F26" s="5">
        <v>1</v>
      </c>
      <c r="G26" s="5" t="s">
        <v>12</v>
      </c>
      <c r="H26" s="9" t="e">
        <f t="shared" si="0"/>
        <v>#VALUE!</v>
      </c>
      <c r="I26" s="12">
        <v>1</v>
      </c>
      <c r="J26" s="13" t="s">
        <v>12</v>
      </c>
    </row>
    <row r="27" spans="1:10" x14ac:dyDescent="0.3">
      <c r="A27" s="14" t="s">
        <v>21</v>
      </c>
      <c r="B27" s="5" t="s">
        <v>10</v>
      </c>
      <c r="C27" s="5" t="s">
        <v>12</v>
      </c>
      <c r="D27" s="5" t="s">
        <v>41</v>
      </c>
      <c r="E27" s="5" t="s">
        <v>42</v>
      </c>
      <c r="F27" s="5">
        <v>1</v>
      </c>
      <c r="G27" s="5">
        <v>3150</v>
      </c>
      <c r="H27" s="9">
        <f t="shared" si="0"/>
        <v>2.6956521739130435</v>
      </c>
      <c r="I27" s="12">
        <v>3</v>
      </c>
      <c r="J27" s="13">
        <v>2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P18" sqref="P18:P20"/>
    </sheetView>
  </sheetViews>
  <sheetFormatPr defaultRowHeight="14.4" x14ac:dyDescent="0.3"/>
  <cols>
    <col min="2" max="2" width="9.109375" customWidth="1"/>
    <col min="3" max="3" width="12.44140625" bestFit="1" customWidth="1"/>
    <col min="4" max="4" width="20.33203125" bestFit="1" customWidth="1"/>
  </cols>
  <sheetData>
    <row r="1" spans="1:10" x14ac:dyDescent="0.3">
      <c r="A1" s="16" t="s">
        <v>44</v>
      </c>
      <c r="B1" s="16" t="s">
        <v>1</v>
      </c>
      <c r="C1" s="16" t="s">
        <v>2</v>
      </c>
      <c r="D1" s="16" t="s">
        <v>75</v>
      </c>
      <c r="E1" s="16" t="s">
        <v>45</v>
      </c>
      <c r="F1" s="16" t="s">
        <v>5</v>
      </c>
      <c r="G1" s="16" t="s">
        <v>46</v>
      </c>
      <c r="H1" s="16" t="s">
        <v>47</v>
      </c>
      <c r="I1" s="16" t="s">
        <v>48</v>
      </c>
      <c r="J1" s="16" t="s">
        <v>49</v>
      </c>
    </row>
    <row r="2" spans="1:10" x14ac:dyDescent="0.3">
      <c r="A2" s="6" t="s">
        <v>12</v>
      </c>
      <c r="B2" s="6" t="s">
        <v>15</v>
      </c>
      <c r="C2" s="6" t="s">
        <v>19</v>
      </c>
      <c r="D2" s="6" t="s">
        <v>50</v>
      </c>
      <c r="E2" s="6" t="s">
        <v>51</v>
      </c>
      <c r="F2" s="6">
        <v>1</v>
      </c>
      <c r="G2" s="6">
        <v>1800</v>
      </c>
      <c r="H2" s="6">
        <f>2*(G2-800)/(3000-800)+1</f>
        <v>1.9090909090909092</v>
      </c>
      <c r="I2" s="6">
        <v>2</v>
      </c>
      <c r="J2" s="7">
        <v>2</v>
      </c>
    </row>
    <row r="3" spans="1:10" x14ac:dyDescent="0.3">
      <c r="A3" s="6" t="s">
        <v>14</v>
      </c>
      <c r="B3" s="6" t="s">
        <v>15</v>
      </c>
      <c r="C3" s="6" t="s">
        <v>19</v>
      </c>
      <c r="D3" s="6"/>
      <c r="E3" s="6" t="s">
        <v>52</v>
      </c>
      <c r="F3" s="6">
        <v>3</v>
      </c>
      <c r="G3" s="6">
        <v>1500</v>
      </c>
      <c r="H3" s="6">
        <f t="shared" ref="H3" si="0">2*(G3-800)/(3000-800)+1</f>
        <v>1.6363636363636362</v>
      </c>
      <c r="I3" s="6">
        <v>2</v>
      </c>
      <c r="J3" s="7">
        <v>1</v>
      </c>
    </row>
    <row r="4" spans="1:10" x14ac:dyDescent="0.3">
      <c r="A4" s="6" t="s">
        <v>12</v>
      </c>
      <c r="B4" s="6" t="s">
        <v>15</v>
      </c>
      <c r="C4" s="6"/>
      <c r="D4" s="6" t="s">
        <v>53</v>
      </c>
      <c r="E4" s="6" t="s">
        <v>54</v>
      </c>
      <c r="F4" s="6">
        <v>1</v>
      </c>
      <c r="G4" s="6">
        <v>2500</v>
      </c>
      <c r="H4" s="6">
        <f t="shared" ref="H4:H29" si="1">2*(G4-800)/(3000-800)+1</f>
        <v>2.5454545454545454</v>
      </c>
      <c r="I4" s="6">
        <v>3</v>
      </c>
      <c r="J4" s="7">
        <v>3</v>
      </c>
    </row>
    <row r="5" spans="1:10" x14ac:dyDescent="0.3">
      <c r="A5" s="6" t="s">
        <v>14</v>
      </c>
      <c r="B5" s="6" t="s">
        <v>15</v>
      </c>
      <c r="C5" s="6" t="s">
        <v>55</v>
      </c>
      <c r="D5" s="6"/>
      <c r="E5" s="6" t="s">
        <v>51</v>
      </c>
      <c r="F5" s="6">
        <v>15</v>
      </c>
      <c r="G5" s="6">
        <v>1800</v>
      </c>
      <c r="H5" s="6">
        <f t="shared" si="1"/>
        <v>1.9090909090909092</v>
      </c>
      <c r="I5" s="6">
        <v>2</v>
      </c>
      <c r="J5" s="7">
        <v>2</v>
      </c>
    </row>
    <row r="6" spans="1:10" x14ac:dyDescent="0.3">
      <c r="A6" s="6" t="s">
        <v>14</v>
      </c>
      <c r="B6" s="6" t="s">
        <v>15</v>
      </c>
      <c r="C6" s="6"/>
      <c r="D6" s="6" t="s">
        <v>56</v>
      </c>
      <c r="E6" s="6" t="s">
        <v>51</v>
      </c>
      <c r="F6" s="6">
        <v>2</v>
      </c>
      <c r="G6" s="6">
        <v>1800</v>
      </c>
      <c r="H6" s="6">
        <f t="shared" si="1"/>
        <v>1.9090909090909092</v>
      </c>
      <c r="I6" s="6">
        <v>2</v>
      </c>
      <c r="J6" s="7">
        <v>2</v>
      </c>
    </row>
    <row r="7" spans="1:10" x14ac:dyDescent="0.3">
      <c r="A7" s="6" t="s">
        <v>0</v>
      </c>
      <c r="B7" s="6" t="s">
        <v>15</v>
      </c>
      <c r="C7" s="6"/>
      <c r="D7" s="6" t="s">
        <v>30</v>
      </c>
      <c r="E7" s="6" t="s">
        <v>51</v>
      </c>
      <c r="F7" s="6">
        <v>2</v>
      </c>
      <c r="G7" s="6">
        <v>1800</v>
      </c>
      <c r="H7" s="6">
        <f t="shared" si="1"/>
        <v>1.9090909090909092</v>
      </c>
      <c r="I7" s="6">
        <v>2</v>
      </c>
      <c r="J7" s="7">
        <v>2</v>
      </c>
    </row>
    <row r="8" spans="1:10" x14ac:dyDescent="0.3">
      <c r="A8" s="6" t="s">
        <v>12</v>
      </c>
      <c r="B8" s="6" t="s">
        <v>15</v>
      </c>
      <c r="C8" s="6" t="s">
        <v>19</v>
      </c>
      <c r="D8" s="6" t="s">
        <v>57</v>
      </c>
      <c r="E8" s="6" t="s">
        <v>51</v>
      </c>
      <c r="F8" s="6">
        <v>1</v>
      </c>
      <c r="G8" s="6">
        <v>1800</v>
      </c>
      <c r="H8" s="6">
        <f t="shared" si="1"/>
        <v>1.9090909090909092</v>
      </c>
      <c r="I8" s="6">
        <v>2</v>
      </c>
      <c r="J8" s="7">
        <v>2</v>
      </c>
    </row>
    <row r="9" spans="1:10" x14ac:dyDescent="0.3">
      <c r="A9" s="6" t="s">
        <v>18</v>
      </c>
      <c r="B9" s="6" t="s">
        <v>58</v>
      </c>
      <c r="C9" s="6"/>
      <c r="D9" s="6" t="s">
        <v>59</v>
      </c>
      <c r="E9" s="6" t="s">
        <v>60</v>
      </c>
      <c r="F9" s="6">
        <v>2</v>
      </c>
      <c r="G9" s="6">
        <v>19000</v>
      </c>
      <c r="H9" s="6">
        <f t="shared" si="1"/>
        <v>17.545454545454547</v>
      </c>
      <c r="I9" s="6">
        <v>3</v>
      </c>
      <c r="J9" s="7">
        <v>2</v>
      </c>
    </row>
    <row r="10" spans="1:10" x14ac:dyDescent="0.3">
      <c r="A10" s="6" t="s">
        <v>12</v>
      </c>
      <c r="B10" s="6" t="s">
        <v>24</v>
      </c>
      <c r="C10" s="6" t="s">
        <v>19</v>
      </c>
      <c r="D10" s="6" t="s">
        <v>25</v>
      </c>
      <c r="E10" s="6" t="s">
        <v>61</v>
      </c>
      <c r="F10" s="6">
        <v>4</v>
      </c>
      <c r="G10" s="6">
        <v>1200</v>
      </c>
      <c r="H10" s="6">
        <f t="shared" si="1"/>
        <v>1.3636363636363638</v>
      </c>
      <c r="I10" s="6">
        <v>2</v>
      </c>
      <c r="J10" s="7">
        <v>1</v>
      </c>
    </row>
    <row r="11" spans="1:10" x14ac:dyDescent="0.3">
      <c r="A11" s="6" t="s">
        <v>12</v>
      </c>
      <c r="B11" s="6" t="s">
        <v>24</v>
      </c>
      <c r="C11" s="6" t="s">
        <v>19</v>
      </c>
      <c r="D11" s="6"/>
      <c r="E11" s="6" t="s">
        <v>52</v>
      </c>
      <c r="F11" s="6">
        <v>1</v>
      </c>
      <c r="G11" s="6">
        <v>800</v>
      </c>
      <c r="H11" s="6">
        <f t="shared" si="1"/>
        <v>1</v>
      </c>
      <c r="I11" s="6">
        <v>1</v>
      </c>
      <c r="J11" s="7">
        <v>1</v>
      </c>
    </row>
    <row r="12" spans="1:10" x14ac:dyDescent="0.3">
      <c r="A12" s="6" t="s">
        <v>12</v>
      </c>
      <c r="B12" s="6" t="s">
        <v>24</v>
      </c>
      <c r="C12" s="6"/>
      <c r="D12" s="6" t="s">
        <v>62</v>
      </c>
      <c r="E12" s="6" t="s">
        <v>61</v>
      </c>
      <c r="F12" s="6">
        <v>3</v>
      </c>
      <c r="G12" s="6">
        <v>1200</v>
      </c>
      <c r="H12" s="6">
        <f t="shared" si="1"/>
        <v>1.3636363636363638</v>
      </c>
      <c r="I12" s="6">
        <v>1</v>
      </c>
      <c r="J12" s="7">
        <v>1</v>
      </c>
    </row>
    <row r="13" spans="1:10" x14ac:dyDescent="0.3">
      <c r="A13" s="6" t="s">
        <v>12</v>
      </c>
      <c r="B13" s="6" t="s">
        <v>24</v>
      </c>
      <c r="C13" s="6"/>
      <c r="D13" s="6" t="s">
        <v>23</v>
      </c>
      <c r="E13" s="6" t="s">
        <v>61</v>
      </c>
      <c r="F13" s="6">
        <v>1</v>
      </c>
      <c r="G13" s="6">
        <v>1200</v>
      </c>
      <c r="H13" s="6">
        <f t="shared" si="1"/>
        <v>1.3636363636363638</v>
      </c>
      <c r="I13" s="6">
        <v>1</v>
      </c>
      <c r="J13" s="7">
        <v>1</v>
      </c>
    </row>
    <row r="14" spans="1:10" x14ac:dyDescent="0.3">
      <c r="A14" s="6" t="s">
        <v>12</v>
      </c>
      <c r="B14" s="6" t="s">
        <v>24</v>
      </c>
      <c r="C14" s="6"/>
      <c r="D14" s="6" t="s">
        <v>63</v>
      </c>
      <c r="E14" s="6" t="s">
        <v>64</v>
      </c>
      <c r="F14" s="6">
        <v>2</v>
      </c>
      <c r="G14" s="6">
        <v>1200</v>
      </c>
      <c r="H14" s="6">
        <f t="shared" si="1"/>
        <v>1.3636363636363638</v>
      </c>
      <c r="I14" s="6">
        <v>1</v>
      </c>
      <c r="J14" s="7">
        <v>2</v>
      </c>
    </row>
    <row r="15" spans="1:10" x14ac:dyDescent="0.3">
      <c r="A15" s="6" t="s">
        <v>12</v>
      </c>
      <c r="B15" s="6" t="s">
        <v>24</v>
      </c>
      <c r="C15" s="6" t="s">
        <v>19</v>
      </c>
      <c r="D15" s="6" t="s">
        <v>25</v>
      </c>
      <c r="E15" s="6" t="s">
        <v>51</v>
      </c>
      <c r="F15" s="6">
        <v>2</v>
      </c>
      <c r="G15" s="6">
        <v>1200</v>
      </c>
      <c r="H15" s="6">
        <f t="shared" si="1"/>
        <v>1.3636363636363638</v>
      </c>
      <c r="I15" s="6">
        <v>1</v>
      </c>
      <c r="J15" s="7">
        <v>2</v>
      </c>
    </row>
    <row r="16" spans="1:10" x14ac:dyDescent="0.3">
      <c r="A16" s="6" t="s">
        <v>12</v>
      </c>
      <c r="B16" s="6" t="s">
        <v>24</v>
      </c>
      <c r="C16" s="6" t="s">
        <v>19</v>
      </c>
      <c r="D16" s="6" t="s">
        <v>65</v>
      </c>
      <c r="E16" s="6" t="s">
        <v>61</v>
      </c>
      <c r="F16" s="6">
        <v>3</v>
      </c>
      <c r="G16" s="6">
        <v>1200</v>
      </c>
      <c r="H16" s="6">
        <f t="shared" si="1"/>
        <v>1.3636363636363638</v>
      </c>
      <c r="I16" s="6">
        <v>1</v>
      </c>
      <c r="J16" s="7">
        <v>1</v>
      </c>
    </row>
    <row r="17" spans="1:10" x14ac:dyDescent="0.3">
      <c r="A17" s="6" t="s">
        <v>12</v>
      </c>
      <c r="B17" s="6" t="s">
        <v>24</v>
      </c>
      <c r="C17" s="6" t="s">
        <v>19</v>
      </c>
      <c r="D17" s="6" t="s">
        <v>66</v>
      </c>
      <c r="E17" s="6" t="s">
        <v>64</v>
      </c>
      <c r="F17" s="6">
        <v>2</v>
      </c>
      <c r="G17" s="6">
        <v>1200</v>
      </c>
      <c r="H17" s="6">
        <f t="shared" si="1"/>
        <v>1.3636363636363638</v>
      </c>
      <c r="I17" s="6">
        <v>1</v>
      </c>
      <c r="J17" s="7">
        <v>2</v>
      </c>
    </row>
    <row r="18" spans="1:10" x14ac:dyDescent="0.3">
      <c r="A18" s="6" t="s">
        <v>12</v>
      </c>
      <c r="B18" s="6" t="s">
        <v>24</v>
      </c>
      <c r="C18" s="6"/>
      <c r="D18" s="6" t="s">
        <v>67</v>
      </c>
      <c r="E18" s="6" t="s">
        <v>64</v>
      </c>
      <c r="F18" s="6">
        <v>1</v>
      </c>
      <c r="G18" s="6">
        <v>1200</v>
      </c>
      <c r="H18" s="6">
        <f t="shared" si="1"/>
        <v>1.3636363636363638</v>
      </c>
      <c r="I18" s="6">
        <v>1</v>
      </c>
      <c r="J18" s="7">
        <v>2</v>
      </c>
    </row>
    <row r="19" spans="1:10" x14ac:dyDescent="0.3">
      <c r="A19" s="6" t="s">
        <v>21</v>
      </c>
      <c r="B19" s="6" t="s">
        <v>10</v>
      </c>
      <c r="C19" s="6"/>
      <c r="D19" s="6" t="s">
        <v>23</v>
      </c>
      <c r="E19" s="6" t="s">
        <v>68</v>
      </c>
      <c r="F19" s="6">
        <v>7</v>
      </c>
      <c r="G19" s="6">
        <v>3000</v>
      </c>
      <c r="H19" s="6">
        <f t="shared" si="1"/>
        <v>3</v>
      </c>
      <c r="I19" s="6">
        <v>3</v>
      </c>
      <c r="J19" s="7">
        <v>3</v>
      </c>
    </row>
    <row r="20" spans="1:10" x14ac:dyDescent="0.3">
      <c r="A20" s="6" t="s">
        <v>21</v>
      </c>
      <c r="B20" s="6" t="s">
        <v>10</v>
      </c>
      <c r="C20" s="6"/>
      <c r="D20" s="6" t="s">
        <v>23</v>
      </c>
      <c r="E20" s="6" t="s">
        <v>51</v>
      </c>
      <c r="F20" s="6">
        <v>3</v>
      </c>
      <c r="G20" s="6">
        <v>3000</v>
      </c>
      <c r="H20" s="6">
        <f t="shared" si="1"/>
        <v>3</v>
      </c>
      <c r="I20" s="6">
        <v>3</v>
      </c>
      <c r="J20" s="7">
        <v>2</v>
      </c>
    </row>
    <row r="21" spans="1:10" x14ac:dyDescent="0.3">
      <c r="A21" s="6" t="s">
        <v>12</v>
      </c>
      <c r="B21" s="6" t="s">
        <v>10</v>
      </c>
      <c r="C21" s="6"/>
      <c r="D21" s="6" t="s">
        <v>65</v>
      </c>
      <c r="E21" s="6" t="s">
        <v>69</v>
      </c>
      <c r="F21" s="6">
        <v>1</v>
      </c>
      <c r="G21" s="6">
        <v>3000</v>
      </c>
      <c r="H21" s="6">
        <f t="shared" si="1"/>
        <v>3</v>
      </c>
      <c r="I21" s="6">
        <v>3</v>
      </c>
      <c r="J21" s="7">
        <v>2</v>
      </c>
    </row>
    <row r="22" spans="1:10" x14ac:dyDescent="0.3">
      <c r="A22" s="6" t="s">
        <v>12</v>
      </c>
      <c r="B22" s="6" t="s">
        <v>10</v>
      </c>
      <c r="C22" s="6"/>
      <c r="D22" s="6" t="s">
        <v>59</v>
      </c>
      <c r="E22" s="6" t="s">
        <v>51</v>
      </c>
      <c r="F22" s="6">
        <v>3</v>
      </c>
      <c r="G22" s="6">
        <v>3000</v>
      </c>
      <c r="H22" s="6">
        <f t="shared" si="1"/>
        <v>3</v>
      </c>
      <c r="I22" s="6">
        <v>3</v>
      </c>
      <c r="J22" s="7">
        <v>2</v>
      </c>
    </row>
    <row r="23" spans="1:10" x14ac:dyDescent="0.3">
      <c r="A23" s="6" t="s">
        <v>0</v>
      </c>
      <c r="B23" s="6" t="s">
        <v>10</v>
      </c>
      <c r="C23" s="6"/>
      <c r="D23" s="6" t="s">
        <v>12</v>
      </c>
      <c r="E23" s="6" t="s">
        <v>61</v>
      </c>
      <c r="F23" s="6">
        <v>1</v>
      </c>
      <c r="G23" s="6">
        <v>3000</v>
      </c>
      <c r="H23" s="6">
        <f t="shared" si="1"/>
        <v>3</v>
      </c>
      <c r="I23" s="6">
        <v>3</v>
      </c>
      <c r="J23" s="7">
        <v>1</v>
      </c>
    </row>
    <row r="24" spans="1:10" x14ac:dyDescent="0.3">
      <c r="A24" s="6" t="s">
        <v>0</v>
      </c>
      <c r="B24" s="6" t="s">
        <v>10</v>
      </c>
      <c r="C24" s="6"/>
      <c r="D24" s="6" t="s">
        <v>70</v>
      </c>
      <c r="E24" s="6" t="s">
        <v>12</v>
      </c>
      <c r="F24" s="6">
        <v>2</v>
      </c>
      <c r="G24" s="6">
        <v>3000</v>
      </c>
      <c r="H24" s="6">
        <f t="shared" si="1"/>
        <v>3</v>
      </c>
      <c r="I24" s="6">
        <v>3</v>
      </c>
      <c r="J24" s="7">
        <v>1</v>
      </c>
    </row>
    <row r="25" spans="1:10" x14ac:dyDescent="0.3">
      <c r="A25" s="6" t="s">
        <v>0</v>
      </c>
      <c r="B25" s="6" t="s">
        <v>10</v>
      </c>
      <c r="C25" s="6"/>
      <c r="D25" s="6" t="s">
        <v>71</v>
      </c>
      <c r="E25" s="6" t="s">
        <v>51</v>
      </c>
      <c r="F25" s="6">
        <v>2</v>
      </c>
      <c r="G25" s="6">
        <v>3000</v>
      </c>
      <c r="H25" s="6">
        <f t="shared" si="1"/>
        <v>3</v>
      </c>
      <c r="I25" s="6">
        <v>3</v>
      </c>
      <c r="J25" s="7">
        <v>2</v>
      </c>
    </row>
    <row r="26" spans="1:10" x14ac:dyDescent="0.3">
      <c r="A26" s="6" t="s">
        <v>0</v>
      </c>
      <c r="B26" s="6" t="s">
        <v>10</v>
      </c>
      <c r="C26" s="6"/>
      <c r="D26" s="6" t="s">
        <v>62</v>
      </c>
      <c r="E26" s="6" t="s">
        <v>51</v>
      </c>
      <c r="F26" s="6">
        <v>1</v>
      </c>
      <c r="G26" s="6">
        <v>3000</v>
      </c>
      <c r="H26" s="6">
        <f t="shared" si="1"/>
        <v>3</v>
      </c>
      <c r="I26" s="6">
        <v>3</v>
      </c>
      <c r="J26" s="7">
        <v>2</v>
      </c>
    </row>
    <row r="27" spans="1:10" x14ac:dyDescent="0.3">
      <c r="A27" s="6" t="s">
        <v>72</v>
      </c>
      <c r="B27" s="6" t="s">
        <v>10</v>
      </c>
      <c r="C27" s="6"/>
      <c r="D27" s="6" t="s">
        <v>62</v>
      </c>
      <c r="E27" s="6" t="s">
        <v>73</v>
      </c>
      <c r="F27" s="6">
        <v>4</v>
      </c>
      <c r="G27" s="6">
        <v>3000</v>
      </c>
      <c r="H27" s="6">
        <f t="shared" si="1"/>
        <v>3</v>
      </c>
      <c r="I27" s="6">
        <v>3</v>
      </c>
      <c r="J27" s="7">
        <v>1</v>
      </c>
    </row>
    <row r="28" spans="1:10" x14ac:dyDescent="0.3">
      <c r="A28" s="6" t="s">
        <v>12</v>
      </c>
      <c r="B28" s="6" t="s">
        <v>10</v>
      </c>
      <c r="C28" s="6"/>
      <c r="D28" s="6" t="s">
        <v>23</v>
      </c>
      <c r="E28" s="6" t="s">
        <v>73</v>
      </c>
      <c r="F28" s="6">
        <v>1</v>
      </c>
      <c r="G28" s="6">
        <v>3000</v>
      </c>
      <c r="H28" s="6">
        <f t="shared" si="1"/>
        <v>3</v>
      </c>
      <c r="I28" s="6">
        <v>3</v>
      </c>
      <c r="J28" s="7">
        <v>1</v>
      </c>
    </row>
    <row r="29" spans="1:10" x14ac:dyDescent="0.3">
      <c r="A29" s="6" t="s">
        <v>12</v>
      </c>
      <c r="B29" s="6" t="s">
        <v>10</v>
      </c>
      <c r="C29" s="6"/>
      <c r="D29" s="6" t="s">
        <v>62</v>
      </c>
      <c r="E29" s="6" t="s">
        <v>74</v>
      </c>
      <c r="F29" s="6">
        <v>4</v>
      </c>
      <c r="G29" s="6">
        <v>3000</v>
      </c>
      <c r="H29" s="6">
        <f t="shared" si="1"/>
        <v>3</v>
      </c>
      <c r="I29" s="6">
        <v>3</v>
      </c>
      <c r="J29" s="7">
        <v>1</v>
      </c>
    </row>
    <row r="33" spans="1:6" x14ac:dyDescent="0.3">
      <c r="A33" s="15"/>
      <c r="B33" s="15"/>
      <c r="C33" s="15"/>
      <c r="D33" s="15"/>
      <c r="E33" s="15"/>
      <c r="F33" s="15"/>
    </row>
  </sheetData>
  <hyperlinks>
    <hyperlink ref="B8" r:id="rId1" display="https://www.hackster.io/arduino/products/arduino-mkr1000"/>
    <hyperlink ref="D8" r:id="rId2" display="https://www.hackster.io/samsung/products/artik-cloud-for-iot"/>
    <hyperlink ref="D14" r:id="rId3" display="http://platformio.org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22" sqref="G22"/>
    </sheetView>
  </sheetViews>
  <sheetFormatPr defaultRowHeight="14.4" x14ac:dyDescent="0.3"/>
  <cols>
    <col min="1" max="1" width="4.109375" customWidth="1"/>
    <col min="2" max="2" width="22.21875" bestFit="1" customWidth="1"/>
    <col min="3" max="3" width="14.109375" bestFit="1" customWidth="1"/>
    <col min="4" max="4" width="25.6640625" bestFit="1" customWidth="1"/>
    <col min="5" max="5" width="23.5546875" bestFit="1" customWidth="1"/>
    <col min="6" max="6" width="8.77734375" bestFit="1" customWidth="1"/>
    <col min="7" max="7" width="18.21875" bestFit="1" customWidth="1"/>
    <col min="8" max="8" width="9.5546875" bestFit="1" customWidth="1"/>
    <col min="9" max="9" width="13.6640625" bestFit="1" customWidth="1"/>
  </cols>
  <sheetData>
    <row r="1" spans="1:9" x14ac:dyDescent="0.3">
      <c r="A1" s="20" t="s">
        <v>44</v>
      </c>
      <c r="B1" s="21" t="s">
        <v>1</v>
      </c>
      <c r="C1" s="21" t="s">
        <v>2</v>
      </c>
      <c r="D1" s="21" t="s">
        <v>76</v>
      </c>
      <c r="E1" s="21" t="s">
        <v>45</v>
      </c>
      <c r="F1" s="21" t="s">
        <v>77</v>
      </c>
      <c r="G1" s="21" t="s">
        <v>78</v>
      </c>
      <c r="H1" s="22" t="s">
        <v>102</v>
      </c>
      <c r="I1" s="23" t="s">
        <v>103</v>
      </c>
    </row>
    <row r="2" spans="1:9" x14ac:dyDescent="0.3">
      <c r="A2" s="24" t="s">
        <v>14</v>
      </c>
      <c r="B2" s="24" t="s">
        <v>24</v>
      </c>
      <c r="C2" s="24" t="s">
        <v>19</v>
      </c>
      <c r="D2" s="24" t="s">
        <v>25</v>
      </c>
      <c r="E2" s="24" t="s">
        <v>79</v>
      </c>
      <c r="F2" s="24">
        <v>4000</v>
      </c>
      <c r="G2" s="24">
        <f>2*(F2-2500)/(8000-2500)+1</f>
        <v>1.5454545454545454</v>
      </c>
      <c r="H2" s="24">
        <v>2</v>
      </c>
      <c r="I2" s="24">
        <v>2</v>
      </c>
    </row>
    <row r="3" spans="1:9" x14ac:dyDescent="0.3">
      <c r="A3" s="24" t="s">
        <v>14</v>
      </c>
      <c r="B3" s="24" t="s">
        <v>24</v>
      </c>
      <c r="C3" s="24" t="s">
        <v>19</v>
      </c>
      <c r="D3" s="24" t="s">
        <v>53</v>
      </c>
      <c r="E3" s="24" t="s">
        <v>79</v>
      </c>
      <c r="F3" s="24">
        <v>4000</v>
      </c>
      <c r="G3" s="24">
        <f t="shared" ref="G3:G15" si="0">2*(F3-2500)/(8000-2500)+1</f>
        <v>1.5454545454545454</v>
      </c>
      <c r="H3" s="24">
        <v>2</v>
      </c>
      <c r="I3" s="24">
        <v>2</v>
      </c>
    </row>
    <row r="4" spans="1:9" x14ac:dyDescent="0.3">
      <c r="A4" s="24" t="s">
        <v>14</v>
      </c>
      <c r="B4" s="24" t="s">
        <v>15</v>
      </c>
      <c r="C4" s="24" t="s">
        <v>19</v>
      </c>
      <c r="D4" s="24"/>
      <c r="E4" s="24" t="s">
        <v>80</v>
      </c>
      <c r="F4" s="24">
        <v>2000</v>
      </c>
      <c r="G4" s="24">
        <f t="shared" si="0"/>
        <v>0.81818181818181812</v>
      </c>
      <c r="H4" s="24">
        <v>1</v>
      </c>
      <c r="I4" s="24">
        <v>1</v>
      </c>
    </row>
    <row r="5" spans="1:9" x14ac:dyDescent="0.3">
      <c r="A5" s="24" t="s">
        <v>14</v>
      </c>
      <c r="B5" s="24" t="s">
        <v>15</v>
      </c>
      <c r="C5" s="24" t="s">
        <v>19</v>
      </c>
      <c r="D5" s="24" t="s">
        <v>81</v>
      </c>
      <c r="E5" s="24" t="s">
        <v>79</v>
      </c>
      <c r="F5" s="24">
        <v>4500</v>
      </c>
      <c r="G5" s="24">
        <f t="shared" si="0"/>
        <v>1.7272727272727273</v>
      </c>
      <c r="H5" s="24">
        <v>2</v>
      </c>
      <c r="I5" s="24">
        <v>2</v>
      </c>
    </row>
    <row r="6" spans="1:9" x14ac:dyDescent="0.3">
      <c r="A6" s="24" t="s">
        <v>12</v>
      </c>
      <c r="B6" s="24" t="s">
        <v>10</v>
      </c>
      <c r="C6" s="24" t="s">
        <v>12</v>
      </c>
      <c r="D6" s="24" t="s">
        <v>82</v>
      </c>
      <c r="E6" s="24" t="s">
        <v>83</v>
      </c>
      <c r="F6" s="24">
        <v>8000</v>
      </c>
      <c r="G6" s="24">
        <f t="shared" si="0"/>
        <v>3</v>
      </c>
      <c r="H6" s="24">
        <v>3</v>
      </c>
      <c r="I6" s="24">
        <v>3</v>
      </c>
    </row>
    <row r="7" spans="1:9" x14ac:dyDescent="0.3">
      <c r="A7" s="24" t="s">
        <v>21</v>
      </c>
      <c r="B7" s="24" t="s">
        <v>10</v>
      </c>
      <c r="C7" s="24" t="s">
        <v>12</v>
      </c>
      <c r="D7" s="24" t="s">
        <v>82</v>
      </c>
      <c r="E7" s="24" t="s">
        <v>79</v>
      </c>
      <c r="F7" s="24">
        <v>5800</v>
      </c>
      <c r="G7" s="24">
        <f t="shared" si="0"/>
        <v>2.2000000000000002</v>
      </c>
      <c r="H7" s="24">
        <v>3</v>
      </c>
      <c r="I7" s="24">
        <v>2</v>
      </c>
    </row>
    <row r="8" spans="1:9" x14ac:dyDescent="0.3">
      <c r="A8" s="24" t="s">
        <v>12</v>
      </c>
      <c r="B8" s="24" t="s">
        <v>84</v>
      </c>
      <c r="C8" s="24" t="s">
        <v>85</v>
      </c>
      <c r="D8" s="24" t="s">
        <v>53</v>
      </c>
      <c r="E8" s="24" t="s">
        <v>86</v>
      </c>
      <c r="F8" s="24" t="s">
        <v>12</v>
      </c>
      <c r="G8" s="24" t="e">
        <f t="shared" si="0"/>
        <v>#VALUE!</v>
      </c>
      <c r="H8" s="24">
        <v>2</v>
      </c>
      <c r="I8" s="24" t="s">
        <v>12</v>
      </c>
    </row>
    <row r="9" spans="1:9" x14ac:dyDescent="0.3">
      <c r="A9" s="24" t="s">
        <v>12</v>
      </c>
      <c r="B9" s="24" t="s">
        <v>10</v>
      </c>
      <c r="C9" s="24" t="s">
        <v>12</v>
      </c>
      <c r="D9" s="24" t="s">
        <v>87</v>
      </c>
      <c r="E9" s="24" t="s">
        <v>88</v>
      </c>
      <c r="F9" s="24">
        <v>4200</v>
      </c>
      <c r="G9" s="24">
        <f t="shared" si="0"/>
        <v>1.6181818181818182</v>
      </c>
      <c r="H9" s="24">
        <v>2</v>
      </c>
      <c r="I9" s="24">
        <v>1</v>
      </c>
    </row>
    <row r="10" spans="1:9" x14ac:dyDescent="0.3">
      <c r="A10" s="24" t="s">
        <v>12</v>
      </c>
      <c r="B10" s="24" t="s">
        <v>10</v>
      </c>
      <c r="C10" s="24" t="s">
        <v>12</v>
      </c>
      <c r="D10" s="24" t="s">
        <v>89</v>
      </c>
      <c r="E10" s="24" t="s">
        <v>83</v>
      </c>
      <c r="F10" s="24">
        <v>8000</v>
      </c>
      <c r="G10" s="24">
        <f t="shared" si="0"/>
        <v>3</v>
      </c>
      <c r="H10" s="24">
        <v>3</v>
      </c>
      <c r="I10" s="24">
        <v>3</v>
      </c>
    </row>
    <row r="11" spans="1:9" x14ac:dyDescent="0.3">
      <c r="A11" s="24" t="s">
        <v>12</v>
      </c>
      <c r="B11" s="24" t="s">
        <v>90</v>
      </c>
      <c r="C11" s="24" t="s">
        <v>91</v>
      </c>
      <c r="D11" s="24" t="s">
        <v>89</v>
      </c>
      <c r="E11" s="24" t="s">
        <v>92</v>
      </c>
      <c r="F11" s="24" t="s">
        <v>12</v>
      </c>
      <c r="G11" s="24" t="e">
        <f t="shared" si="0"/>
        <v>#VALUE!</v>
      </c>
      <c r="H11" s="24">
        <v>3</v>
      </c>
      <c r="I11" s="24">
        <v>2</v>
      </c>
    </row>
    <row r="12" spans="1:9" x14ac:dyDescent="0.3">
      <c r="A12" s="24" t="s">
        <v>12</v>
      </c>
      <c r="B12" s="24" t="s">
        <v>93</v>
      </c>
      <c r="C12" s="24" t="s">
        <v>12</v>
      </c>
      <c r="D12" s="24" t="s">
        <v>94</v>
      </c>
      <c r="E12" s="24" t="s">
        <v>83</v>
      </c>
      <c r="F12" s="24">
        <v>7800</v>
      </c>
      <c r="G12" s="24">
        <f t="shared" si="0"/>
        <v>2.9272727272727272</v>
      </c>
      <c r="H12" s="24">
        <v>3</v>
      </c>
      <c r="I12" s="24">
        <v>3</v>
      </c>
    </row>
    <row r="13" spans="1:9" x14ac:dyDescent="0.3">
      <c r="A13" s="24" t="s">
        <v>12</v>
      </c>
      <c r="B13" s="24" t="s">
        <v>95</v>
      </c>
      <c r="C13" s="24" t="s">
        <v>12</v>
      </c>
      <c r="D13" s="24" t="s">
        <v>96</v>
      </c>
      <c r="E13" s="24" t="s">
        <v>83</v>
      </c>
      <c r="F13" s="24">
        <v>8000</v>
      </c>
      <c r="G13" s="24">
        <f t="shared" si="0"/>
        <v>3</v>
      </c>
      <c r="H13" s="24">
        <v>3</v>
      </c>
      <c r="I13" s="24">
        <v>3</v>
      </c>
    </row>
    <row r="14" spans="1:9" x14ac:dyDescent="0.3">
      <c r="A14" s="24" t="s">
        <v>12</v>
      </c>
      <c r="B14" s="24" t="s">
        <v>97</v>
      </c>
      <c r="C14" s="24" t="s">
        <v>12</v>
      </c>
      <c r="D14" s="24" t="s">
        <v>98</v>
      </c>
      <c r="E14" s="24" t="s">
        <v>99</v>
      </c>
      <c r="F14" s="24" t="s">
        <v>12</v>
      </c>
      <c r="G14" s="24" t="e">
        <f t="shared" si="0"/>
        <v>#VALUE!</v>
      </c>
      <c r="H14" s="24" t="s">
        <v>12</v>
      </c>
      <c r="I14" s="24" t="s">
        <v>12</v>
      </c>
    </row>
    <row r="15" spans="1:9" x14ac:dyDescent="0.3">
      <c r="A15" s="24" t="s">
        <v>12</v>
      </c>
      <c r="B15" s="24" t="s">
        <v>100</v>
      </c>
      <c r="C15" s="24" t="s">
        <v>12</v>
      </c>
      <c r="D15" s="24" t="s">
        <v>82</v>
      </c>
      <c r="E15" s="24" t="s">
        <v>101</v>
      </c>
      <c r="F15" s="24">
        <v>18000</v>
      </c>
      <c r="G15" s="24">
        <f t="shared" si="0"/>
        <v>6.6363636363636367</v>
      </c>
      <c r="H15" s="24" t="s">
        <v>12</v>
      </c>
      <c r="I15" s="24">
        <v>2</v>
      </c>
    </row>
  </sheetData>
  <hyperlinks>
    <hyperlink ref="B12" r:id="rId1" display="https://www.hackster.io/particle/products/photon"/>
    <hyperlink ref="B14" r:id="rId2" display="https://www.hackster.io/toradex/products/iris-carrier-board"/>
    <hyperlink ref="E11" r:id="rId3" display="https://www.hackster.io/mcthings/products/trackall"/>
    <hyperlink ref="C11" r:id="rId4" display="https://www.hackster.io/mcthings/products/mcstudio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Proximity-set</vt:lpstr>
      <vt:lpstr>Temperature-set</vt:lpstr>
      <vt:lpstr>Location-set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2018-09-09T17:32:20Z</dcterms:modified>
</cp:coreProperties>
</file>