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othing Store Sales" sheetId="1" r:id="rId4"/>
  </sheets>
  <definedNames>
    <definedName hidden="1" localSheetId="0" name="_xlnm._FilterDatabase">'Clothing Store Sales'!$A$1:$F$74</definedName>
  </definedNames>
  <calcPr/>
</workbook>
</file>

<file path=xl/sharedStrings.xml><?xml version="1.0" encoding="utf-8"?>
<sst xmlns="http://schemas.openxmlformats.org/spreadsheetml/2006/main" count="182" uniqueCount="25">
  <si>
    <t>Month</t>
  </si>
  <si>
    <t>Product Category</t>
  </si>
  <si>
    <t>Product Name</t>
  </si>
  <si>
    <t>Unit Sold</t>
  </si>
  <si>
    <t>Unit Price</t>
  </si>
  <si>
    <t>Total Revenue</t>
  </si>
  <si>
    <t>Shirts</t>
  </si>
  <si>
    <t>Casual Shirt</t>
  </si>
  <si>
    <t>Pants</t>
  </si>
  <si>
    <t>Jeans</t>
  </si>
  <si>
    <t xml:space="preserve">📊 1. Revenue by Product(Bar chart) </t>
  </si>
  <si>
    <t>T-shirt</t>
  </si>
  <si>
    <t>Plane Tee</t>
  </si>
  <si>
    <t>Gown</t>
  </si>
  <si>
    <t>Printed Gown</t>
  </si>
  <si>
    <t>Total Revenue(Year)</t>
  </si>
  <si>
    <t>Maxi Dress</t>
  </si>
  <si>
    <t>Plane Maxi</t>
  </si>
  <si>
    <t>Jackets</t>
  </si>
  <si>
    <t>Denim</t>
  </si>
  <si>
    <t>Whole Year(Revenue)</t>
  </si>
  <si>
    <t>📉 2. Monthly Revenue Trend(Line chart)</t>
  </si>
  <si>
    <t>Aprl 2024</t>
  </si>
  <si>
    <t>Total Revenue(months)</t>
  </si>
  <si>
    <t>🥧Revenue Share by Product(Pie chart)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</si>
</sst>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yyyy"/>
    <numFmt numFmtId="165" formatCode="[$₹]#,##0.00"/>
    <numFmt numFmtId="166" formatCode="mmmm yyyy"/>
  </numFmts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7.0"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6.0"/>
      <color rgb="FFFFFFFF"/>
      <name val="Arial"/>
      <scheme val="minor"/>
    </font>
    <font/>
  </fonts>
  <fills count="11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3C78D8"/>
        <bgColor rgb="FF3C78D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165" xfId="0" applyAlignment="1" applyBorder="1" applyFont="1" applyNumberFormat="1">
      <alignment horizontal="center" vertical="bottom"/>
    </xf>
    <xf borderId="1" fillId="3" fontId="2" numFmtId="165" xfId="0" applyAlignment="1" applyBorder="1" applyFill="1" applyFont="1" applyNumberFormat="1">
      <alignment horizontal="center" vertical="bottom"/>
    </xf>
    <xf borderId="1" fillId="4" fontId="2" numFmtId="165" xfId="0" applyAlignment="1" applyBorder="1" applyFill="1" applyFont="1" applyNumberFormat="1">
      <alignment horizontal="center" vertical="bottom"/>
    </xf>
    <xf borderId="0" fillId="5" fontId="3" numFmtId="0" xfId="0" applyAlignment="1" applyFill="1" applyFont="1">
      <alignment horizontal="center" readingOrder="0"/>
    </xf>
    <xf borderId="1" fillId="0" fontId="2" numFmtId="165" xfId="0" applyAlignment="1" applyBorder="1" applyFont="1" applyNumberFormat="1">
      <alignment horizontal="center" vertical="bottom"/>
    </xf>
    <xf borderId="1" fillId="6" fontId="4" numFmtId="0" xfId="0" applyAlignment="1" applyBorder="1" applyFill="1" applyFont="1">
      <alignment horizontal="center" readingOrder="0"/>
    </xf>
    <xf borderId="1" fillId="7" fontId="4" numFmtId="0" xfId="0" applyAlignment="1" applyBorder="1" applyFill="1" applyFont="1">
      <alignment horizontal="center" readingOrder="0"/>
    </xf>
    <xf borderId="1" fillId="0" fontId="5" numFmtId="165" xfId="0" applyAlignment="1" applyBorder="1" applyFont="1" applyNumberFormat="1">
      <alignment horizontal="center"/>
    </xf>
    <xf borderId="0" fillId="8" fontId="5" numFmtId="0" xfId="0" applyFill="1" applyFont="1"/>
    <xf borderId="2" fillId="0" fontId="2" numFmtId="0" xfId="0" applyAlignment="1" applyBorder="1" applyFont="1">
      <alignment horizontal="center" vertical="bottom"/>
    </xf>
    <xf borderId="2" fillId="0" fontId="5" numFmtId="165" xfId="0" applyAlignment="1" applyBorder="1" applyFont="1" applyNumberFormat="1">
      <alignment horizontal="center"/>
    </xf>
    <xf borderId="1" fillId="0" fontId="5" numFmtId="0" xfId="0" applyAlignment="1" applyBorder="1" applyFont="1">
      <alignment readingOrder="0"/>
    </xf>
    <xf borderId="1" fillId="7" fontId="4" numFmtId="0" xfId="0" applyAlignment="1" applyBorder="1" applyFont="1">
      <alignment readingOrder="0"/>
    </xf>
    <xf borderId="1" fillId="7" fontId="4" numFmtId="165" xfId="0" applyAlignment="1" applyBorder="1" applyFont="1" applyNumberFormat="1">
      <alignment horizontal="center" readingOrder="0"/>
    </xf>
    <xf borderId="3" fillId="0" fontId="2" numFmtId="0" xfId="0" applyAlignment="1" applyBorder="1" applyFont="1">
      <alignment horizontal="center" vertical="bottom"/>
    </xf>
    <xf borderId="3" fillId="9" fontId="5" numFmtId="0" xfId="0" applyAlignment="1" applyBorder="1" applyFill="1" applyFont="1">
      <alignment horizontal="center"/>
    </xf>
    <xf borderId="4" fillId="5" fontId="6" numFmtId="0" xfId="0" applyAlignment="1" applyBorder="1" applyFont="1">
      <alignment horizontal="center" readingOrder="0"/>
    </xf>
    <xf borderId="5" fillId="0" fontId="7" numFmtId="0" xfId="0" applyBorder="1" applyFont="1"/>
    <xf borderId="6" fillId="0" fontId="7" numFmtId="0" xfId="0" applyBorder="1" applyFont="1"/>
    <xf borderId="7" fillId="0" fontId="7" numFmtId="0" xfId="0" applyBorder="1" applyFont="1"/>
    <xf borderId="1" fillId="0" fontId="5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5" numFmtId="166" xfId="0" applyAlignment="1" applyBorder="1" applyFont="1" applyNumberFormat="1">
      <alignment horizontal="center" readingOrder="0"/>
    </xf>
    <xf borderId="1" fillId="0" fontId="2" numFmtId="166" xfId="0" applyAlignment="1" applyBorder="1" applyFont="1" applyNumberFormat="1">
      <alignment horizontal="center" vertical="bottom"/>
    </xf>
    <xf borderId="1" fillId="7" fontId="4" numFmtId="165" xfId="0" applyAlignment="1" applyBorder="1" applyFont="1" applyNumberFormat="1">
      <alignment horizontal="center"/>
    </xf>
    <xf borderId="0" fillId="7" fontId="4" numFmtId="165" xfId="0" applyAlignment="1" applyFont="1" applyNumberFormat="1">
      <alignment horizontal="center"/>
    </xf>
    <xf borderId="1" fillId="10" fontId="4" numFmtId="0" xfId="0" applyBorder="1" applyFill="1" applyFont="1"/>
    <xf borderId="1" fillId="10" fontId="4" numFmtId="0" xfId="0" applyAlignment="1" applyBorder="1" applyFont="1">
      <alignment readingOrder="0"/>
    </xf>
    <xf borderId="1" fillId="10" fontId="4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Total Revenue(Year) vs Product Cateogry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'Clothing Store Sales'!$I$5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'Clothing Store Sales'!$H$6:$H$11</c:f>
            </c:strRef>
          </c:cat>
          <c:val>
            <c:numRef>
              <c:f>'Clothing Store Sales'!$I$6:$I$11</c:f>
              <c:numCache/>
            </c:numRef>
          </c:val>
        </c:ser>
        <c:axId val="674703297"/>
        <c:axId val="1552450807"/>
      </c:bar3DChart>
      <c:catAx>
        <c:axId val="6747032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Cateogry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450807"/>
      </c:catAx>
      <c:valAx>
        <c:axId val="15524508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Revenue(Year)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70329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Total Revenue(months) vs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'Clothing Store Sales'!$H$20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'Clothing Store Sales'!$I$21:$I$32</c:f>
            </c:strRef>
          </c:cat>
          <c:val>
            <c:numRef>
              <c:f>'Clothing Store Sales'!$H$21:$H$32</c:f>
              <c:numCache/>
            </c:numRef>
          </c:val>
          <c:smooth val="0"/>
        </c:ser>
        <c:axId val="2102225910"/>
        <c:axId val="332206187"/>
      </c:lineChart>
      <c:catAx>
        <c:axId val="2102225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206187"/>
      </c:catAx>
      <c:valAx>
        <c:axId val="332206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Revenue(months)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225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Arial black"/>
              </a:defRPr>
            </a:pPr>
            <a:r>
              <a:rPr b="1" i="1">
                <a:solidFill>
                  <a:srgbClr val="000000"/>
                </a:solidFill>
                <a:latin typeface="Arial black"/>
              </a:rPr>
              <a:t>Total Revenue(Year) by Products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'Clothing Store Sales'!$I$36:$I$38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'Clothing Store Sales'!$H$39:$H$44</c:f>
            </c:strRef>
          </c:cat>
          <c:val>
            <c:numRef>
              <c:f>'Clothing Store Sales'!$I$39:$I$44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1</xdr:row>
      <xdr:rowOff>9525</xdr:rowOff>
    </xdr:from>
    <xdr:ext cx="4657725" cy="2886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</xdr:colOff>
      <xdr:row>16</xdr:row>
      <xdr:rowOff>180975</xdr:rowOff>
    </xdr:from>
    <xdr:ext cx="5295900" cy="3276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9525</xdr:colOff>
      <xdr:row>35</xdr:row>
      <xdr:rowOff>9525</xdr:rowOff>
    </xdr:from>
    <xdr:ext cx="5229225" cy="3238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6.5"/>
    <col customWidth="1" min="3" max="3" width="15.13"/>
    <col customWidth="1" min="4" max="4" width="14.63"/>
    <col customWidth="1" min="5" max="5" width="16.88"/>
    <col customWidth="1" min="6" max="6" width="15.0"/>
    <col customWidth="1" min="7" max="7" width="18.5"/>
    <col customWidth="1" min="8" max="8" width="18.25"/>
    <col customWidth="1" min="9" max="9" width="3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45292.0</v>
      </c>
      <c r="B2" s="3" t="s">
        <v>6</v>
      </c>
      <c r="C2" s="3" t="s">
        <v>7</v>
      </c>
      <c r="D2" s="3">
        <v>120.0</v>
      </c>
      <c r="E2" s="4">
        <v>700.0</v>
      </c>
      <c r="F2" s="5">
        <f t="shared" ref="F2:F73" si="1">PRODUCT(D2,E2)</f>
        <v>84000</v>
      </c>
    </row>
    <row r="3">
      <c r="A3" s="2">
        <v>45293.0</v>
      </c>
      <c r="B3" s="3" t="s">
        <v>8</v>
      </c>
      <c r="C3" s="3" t="s">
        <v>9</v>
      </c>
      <c r="D3" s="3">
        <v>150.0</v>
      </c>
      <c r="E3" s="4">
        <v>1000.0</v>
      </c>
      <c r="F3" s="6">
        <f t="shared" si="1"/>
        <v>150000</v>
      </c>
      <c r="H3" s="7" t="s">
        <v>10</v>
      </c>
    </row>
    <row r="4">
      <c r="A4" s="2">
        <v>45294.0</v>
      </c>
      <c r="B4" s="3" t="s">
        <v>11</v>
      </c>
      <c r="C4" s="3" t="s">
        <v>12</v>
      </c>
      <c r="D4" s="3">
        <v>100.0</v>
      </c>
      <c r="E4" s="4">
        <v>500.0</v>
      </c>
      <c r="F4" s="5">
        <f t="shared" si="1"/>
        <v>50000</v>
      </c>
    </row>
    <row r="5">
      <c r="A5" s="2">
        <v>45295.0</v>
      </c>
      <c r="B5" s="3" t="s">
        <v>13</v>
      </c>
      <c r="C5" s="3" t="s">
        <v>14</v>
      </c>
      <c r="D5" s="3">
        <v>250.0</v>
      </c>
      <c r="E5" s="8">
        <v>3000.0</v>
      </c>
      <c r="F5" s="6">
        <f t="shared" si="1"/>
        <v>750000</v>
      </c>
      <c r="G5" s="9"/>
      <c r="H5" s="10" t="s">
        <v>1</v>
      </c>
      <c r="I5" s="10" t="s">
        <v>15</v>
      </c>
    </row>
    <row r="6">
      <c r="A6" s="2">
        <v>45296.0</v>
      </c>
      <c r="B6" s="3" t="s">
        <v>16</v>
      </c>
      <c r="C6" s="3" t="s">
        <v>17</v>
      </c>
      <c r="D6" s="3">
        <v>80.0</v>
      </c>
      <c r="E6" s="8">
        <v>1000.0</v>
      </c>
      <c r="F6" s="5">
        <f t="shared" si="1"/>
        <v>80000</v>
      </c>
      <c r="G6" s="3"/>
      <c r="H6" s="3" t="s">
        <v>6</v>
      </c>
      <c r="I6" s="11">
        <f>SUMIF(B2:B73, "Shirts" ,F2:F73)</f>
        <v>1071000</v>
      </c>
    </row>
    <row r="7">
      <c r="A7" s="2">
        <v>45297.0</v>
      </c>
      <c r="B7" s="3" t="s">
        <v>18</v>
      </c>
      <c r="C7" s="3" t="s">
        <v>19</v>
      </c>
      <c r="D7" s="3">
        <v>130.0</v>
      </c>
      <c r="E7" s="8">
        <v>2000.0</v>
      </c>
      <c r="F7" s="6">
        <f t="shared" si="1"/>
        <v>260000</v>
      </c>
      <c r="G7" s="3"/>
      <c r="H7" s="3" t="s">
        <v>8</v>
      </c>
      <c r="I7" s="11">
        <f>SUMIF(B2:B73,"Pants",F2:F73)</f>
        <v>1570000</v>
      </c>
    </row>
    <row r="8">
      <c r="A8" s="2">
        <v>45323.0</v>
      </c>
      <c r="B8" s="3" t="s">
        <v>6</v>
      </c>
      <c r="C8" s="3" t="s">
        <v>7</v>
      </c>
      <c r="D8" s="3">
        <v>140.0</v>
      </c>
      <c r="E8" s="4">
        <v>700.0</v>
      </c>
      <c r="F8" s="5">
        <f t="shared" si="1"/>
        <v>98000</v>
      </c>
      <c r="G8" s="3"/>
      <c r="H8" s="3" t="s">
        <v>11</v>
      </c>
      <c r="I8" s="11">
        <f>SUMIF(B2:B73,"T-shirt",F2:F73)</f>
        <v>880000</v>
      </c>
      <c r="K8" s="12"/>
    </row>
    <row r="9">
      <c r="A9" s="2">
        <v>45324.0</v>
      </c>
      <c r="B9" s="3" t="s">
        <v>8</v>
      </c>
      <c r="C9" s="3" t="s">
        <v>9</v>
      </c>
      <c r="D9" s="3">
        <v>100.0</v>
      </c>
      <c r="E9" s="4">
        <v>1000.0</v>
      </c>
      <c r="F9" s="5">
        <f t="shared" si="1"/>
        <v>100000</v>
      </c>
      <c r="G9" s="3"/>
      <c r="H9" s="3" t="s">
        <v>13</v>
      </c>
      <c r="I9" s="11">
        <f>SUMIF(B2:B73,"Gown",F2:F73)</f>
        <v>6540000</v>
      </c>
    </row>
    <row r="10">
      <c r="A10" s="2">
        <v>45325.0</v>
      </c>
      <c r="B10" s="3" t="s">
        <v>11</v>
      </c>
      <c r="C10" s="3" t="s">
        <v>12</v>
      </c>
      <c r="D10" s="3">
        <v>250.0</v>
      </c>
      <c r="E10" s="4">
        <v>500.0</v>
      </c>
      <c r="F10" s="6">
        <f t="shared" si="1"/>
        <v>125000</v>
      </c>
      <c r="G10" s="3"/>
      <c r="H10" s="3" t="s">
        <v>16</v>
      </c>
      <c r="I10" s="11">
        <f>SUMIF(B2:B73,"Maxi Dress",F2:F73)</f>
        <v>1170000</v>
      </c>
    </row>
    <row r="11">
      <c r="A11" s="2">
        <v>45326.0</v>
      </c>
      <c r="B11" s="3" t="s">
        <v>13</v>
      </c>
      <c r="C11" s="3" t="s">
        <v>14</v>
      </c>
      <c r="D11" s="3">
        <v>80.0</v>
      </c>
      <c r="E11" s="8">
        <v>3000.0</v>
      </c>
      <c r="F11" s="6">
        <f t="shared" si="1"/>
        <v>240000</v>
      </c>
      <c r="G11" s="13"/>
      <c r="H11" s="13" t="s">
        <v>18</v>
      </c>
      <c r="I11" s="14">
        <f>SUMIF(B2:B73,"Jackets",F2:F73)</f>
        <v>3900000</v>
      </c>
    </row>
    <row r="12">
      <c r="A12" s="2">
        <v>45327.0</v>
      </c>
      <c r="B12" s="3" t="s">
        <v>16</v>
      </c>
      <c r="C12" s="3" t="s">
        <v>17</v>
      </c>
      <c r="D12" s="3">
        <v>130.0</v>
      </c>
      <c r="E12" s="8">
        <v>1000.0</v>
      </c>
      <c r="F12" s="6">
        <f t="shared" si="1"/>
        <v>130000</v>
      </c>
      <c r="G12" s="15"/>
      <c r="H12" s="16" t="s">
        <v>20</v>
      </c>
      <c r="I12" s="17">
        <f>SUM(I6:I11)</f>
        <v>15131000</v>
      </c>
    </row>
    <row r="13">
      <c r="A13" s="2">
        <v>45328.0</v>
      </c>
      <c r="B13" s="3" t="s">
        <v>18</v>
      </c>
      <c r="C13" s="3" t="s">
        <v>19</v>
      </c>
      <c r="D13" s="3">
        <v>140.0</v>
      </c>
      <c r="E13" s="8">
        <v>2000.0</v>
      </c>
      <c r="F13" s="6">
        <f t="shared" si="1"/>
        <v>280000</v>
      </c>
      <c r="H13" s="18"/>
      <c r="I13" s="19"/>
    </row>
    <row r="14">
      <c r="A14" s="2">
        <v>45352.0</v>
      </c>
      <c r="B14" s="3" t="s">
        <v>6</v>
      </c>
      <c r="C14" s="3" t="s">
        <v>7</v>
      </c>
      <c r="D14" s="3">
        <v>150.0</v>
      </c>
      <c r="E14" s="4">
        <v>700.0</v>
      </c>
      <c r="F14" s="6">
        <f t="shared" si="1"/>
        <v>105000</v>
      </c>
    </row>
    <row r="15">
      <c r="A15" s="2">
        <v>45352.0</v>
      </c>
      <c r="B15" s="3" t="s">
        <v>8</v>
      </c>
      <c r="C15" s="3" t="s">
        <v>9</v>
      </c>
      <c r="D15" s="3">
        <v>100.0</v>
      </c>
      <c r="E15" s="4">
        <v>1000.0</v>
      </c>
      <c r="F15" s="5">
        <f t="shared" si="1"/>
        <v>100000</v>
      </c>
    </row>
    <row r="16">
      <c r="A16" s="2">
        <v>45353.0</v>
      </c>
      <c r="B16" s="3" t="s">
        <v>11</v>
      </c>
      <c r="C16" s="3" t="s">
        <v>12</v>
      </c>
      <c r="D16" s="3">
        <v>250.0</v>
      </c>
      <c r="E16" s="4">
        <v>500.0</v>
      </c>
      <c r="F16" s="6">
        <f t="shared" si="1"/>
        <v>125000</v>
      </c>
    </row>
    <row r="17">
      <c r="A17" s="2">
        <v>45354.0</v>
      </c>
      <c r="B17" s="3" t="s">
        <v>13</v>
      </c>
      <c r="C17" s="3" t="s">
        <v>14</v>
      </c>
      <c r="D17" s="3">
        <v>80.0</v>
      </c>
      <c r="E17" s="8">
        <v>3000.0</v>
      </c>
      <c r="F17" s="6">
        <f t="shared" si="1"/>
        <v>240000</v>
      </c>
    </row>
    <row r="18">
      <c r="A18" s="2">
        <v>45355.0</v>
      </c>
      <c r="B18" s="3" t="s">
        <v>16</v>
      </c>
      <c r="C18" s="3" t="s">
        <v>17</v>
      </c>
      <c r="D18" s="3">
        <v>130.0</v>
      </c>
      <c r="E18" s="8">
        <v>1000.0</v>
      </c>
      <c r="F18" s="6">
        <f t="shared" si="1"/>
        <v>130000</v>
      </c>
      <c r="H18" s="20" t="s">
        <v>21</v>
      </c>
      <c r="I18" s="21"/>
    </row>
    <row r="19">
      <c r="A19" s="2">
        <v>45356.0</v>
      </c>
      <c r="B19" s="3" t="s">
        <v>18</v>
      </c>
      <c r="C19" s="3" t="s">
        <v>19</v>
      </c>
      <c r="D19" s="3">
        <v>140.0</v>
      </c>
      <c r="E19" s="8">
        <v>2000.0</v>
      </c>
      <c r="F19" s="6">
        <f t="shared" si="1"/>
        <v>280000</v>
      </c>
      <c r="H19" s="22"/>
      <c r="I19" s="23"/>
    </row>
    <row r="20">
      <c r="A20" s="3" t="s">
        <v>22</v>
      </c>
      <c r="B20" s="3" t="s">
        <v>6</v>
      </c>
      <c r="C20" s="3" t="s">
        <v>7</v>
      </c>
      <c r="D20" s="3">
        <v>150.0</v>
      </c>
      <c r="E20" s="4">
        <v>700.0</v>
      </c>
      <c r="F20" s="6">
        <f t="shared" si="1"/>
        <v>105000</v>
      </c>
      <c r="H20" s="10" t="s">
        <v>0</v>
      </c>
      <c r="I20" s="10" t="s">
        <v>23</v>
      </c>
    </row>
    <row r="21">
      <c r="A21" s="3" t="s">
        <v>22</v>
      </c>
      <c r="B21" s="3" t="s">
        <v>8</v>
      </c>
      <c r="C21" s="3" t="s">
        <v>9</v>
      </c>
      <c r="D21" s="3">
        <v>100.0</v>
      </c>
      <c r="E21" s="4">
        <v>1000.0</v>
      </c>
      <c r="F21" s="5">
        <f t="shared" si="1"/>
        <v>100000</v>
      </c>
      <c r="H21" s="24">
        <v>45292.0</v>
      </c>
      <c r="I21" s="11">
        <f>SUM(F2:F7)</f>
        <v>1374000</v>
      </c>
    </row>
    <row r="22">
      <c r="A22" s="3" t="s">
        <v>22</v>
      </c>
      <c r="B22" s="3" t="s">
        <v>11</v>
      </c>
      <c r="C22" s="3" t="s">
        <v>12</v>
      </c>
      <c r="D22" s="3">
        <v>250.0</v>
      </c>
      <c r="E22" s="4">
        <v>500.0</v>
      </c>
      <c r="F22" s="6">
        <f t="shared" si="1"/>
        <v>125000</v>
      </c>
      <c r="H22" s="24">
        <v>45323.0</v>
      </c>
      <c r="I22" s="11">
        <f>SUM(F8:F13)</f>
        <v>973000</v>
      </c>
    </row>
    <row r="23">
      <c r="A23" s="3" t="s">
        <v>22</v>
      </c>
      <c r="B23" s="3" t="s">
        <v>13</v>
      </c>
      <c r="C23" s="3" t="s">
        <v>14</v>
      </c>
      <c r="D23" s="3">
        <v>80.0</v>
      </c>
      <c r="E23" s="8">
        <v>3000.0</v>
      </c>
      <c r="F23" s="6">
        <f t="shared" si="1"/>
        <v>240000</v>
      </c>
      <c r="H23" s="24">
        <v>45352.0</v>
      </c>
      <c r="I23" s="11">
        <f>SUM(F14:F19)</f>
        <v>980000</v>
      </c>
    </row>
    <row r="24">
      <c r="A24" s="3" t="s">
        <v>22</v>
      </c>
      <c r="B24" s="3" t="s">
        <v>16</v>
      </c>
      <c r="C24" s="3" t="s">
        <v>17</v>
      </c>
      <c r="D24" s="3">
        <v>130.0</v>
      </c>
      <c r="E24" s="8">
        <v>1000.0</v>
      </c>
      <c r="F24" s="6">
        <f t="shared" si="1"/>
        <v>130000</v>
      </c>
      <c r="H24" s="25" t="s">
        <v>22</v>
      </c>
      <c r="I24" s="11">
        <f>SUM(F20:F25)</f>
        <v>980000</v>
      </c>
    </row>
    <row r="25">
      <c r="A25" s="3" t="s">
        <v>22</v>
      </c>
      <c r="B25" s="3" t="s">
        <v>18</v>
      </c>
      <c r="C25" s="3" t="s">
        <v>19</v>
      </c>
      <c r="D25" s="3">
        <v>140.0</v>
      </c>
      <c r="E25" s="8">
        <v>2000.0</v>
      </c>
      <c r="F25" s="6">
        <f t="shared" si="1"/>
        <v>280000</v>
      </c>
      <c r="H25" s="26">
        <v>45413.0</v>
      </c>
      <c r="I25" s="11">
        <f>SUM(F26:F31)</f>
        <v>1374000</v>
      </c>
    </row>
    <row r="26">
      <c r="A26" s="27">
        <v>45413.0</v>
      </c>
      <c r="B26" s="3" t="s">
        <v>6</v>
      </c>
      <c r="C26" s="3" t="s">
        <v>7</v>
      </c>
      <c r="D26" s="3">
        <v>120.0</v>
      </c>
      <c r="E26" s="4">
        <v>700.0</v>
      </c>
      <c r="F26" s="5">
        <f t="shared" si="1"/>
        <v>84000</v>
      </c>
      <c r="H26" s="26">
        <v>45444.0</v>
      </c>
      <c r="I26" s="11">
        <f>SUM(F32:F37)</f>
        <v>1388000</v>
      </c>
    </row>
    <row r="27">
      <c r="A27" s="27">
        <v>45414.0</v>
      </c>
      <c r="B27" s="3" t="s">
        <v>8</v>
      </c>
      <c r="C27" s="3" t="s">
        <v>9</v>
      </c>
      <c r="D27" s="3">
        <v>150.0</v>
      </c>
      <c r="E27" s="4">
        <v>1000.0</v>
      </c>
      <c r="F27" s="6">
        <f t="shared" si="1"/>
        <v>150000</v>
      </c>
      <c r="H27" s="26">
        <v>45474.0</v>
      </c>
      <c r="I27" s="11">
        <f>SUM(F38:F43)</f>
        <v>1371000</v>
      </c>
    </row>
    <row r="28">
      <c r="A28" s="27">
        <v>45415.0</v>
      </c>
      <c r="B28" s="3" t="s">
        <v>11</v>
      </c>
      <c r="C28" s="3" t="s">
        <v>12</v>
      </c>
      <c r="D28" s="3">
        <v>100.0</v>
      </c>
      <c r="E28" s="4">
        <v>500.0</v>
      </c>
      <c r="F28" s="5">
        <f t="shared" si="1"/>
        <v>50000</v>
      </c>
      <c r="H28" s="24">
        <v>45505.0</v>
      </c>
      <c r="I28" s="11">
        <f>SUM(F44:F49)</f>
        <v>1388000</v>
      </c>
    </row>
    <row r="29">
      <c r="A29" s="27">
        <v>45416.0</v>
      </c>
      <c r="B29" s="3" t="s">
        <v>13</v>
      </c>
      <c r="C29" s="3" t="s">
        <v>14</v>
      </c>
      <c r="D29" s="3">
        <v>250.0</v>
      </c>
      <c r="E29" s="8">
        <v>3000.0</v>
      </c>
      <c r="F29" s="6">
        <f t="shared" si="1"/>
        <v>750000</v>
      </c>
      <c r="H29" s="24">
        <v>45536.0</v>
      </c>
      <c r="I29" s="11">
        <f>SUM(F50:F55)</f>
        <v>1388000</v>
      </c>
    </row>
    <row r="30">
      <c r="A30" s="27">
        <v>45417.0</v>
      </c>
      <c r="B30" s="3" t="s">
        <v>16</v>
      </c>
      <c r="C30" s="3" t="s">
        <v>17</v>
      </c>
      <c r="D30" s="3">
        <v>80.0</v>
      </c>
      <c r="E30" s="8">
        <v>1000.0</v>
      </c>
      <c r="F30" s="5">
        <f t="shared" si="1"/>
        <v>80000</v>
      </c>
      <c r="H30" s="24">
        <v>45566.0</v>
      </c>
      <c r="I30" s="11">
        <f>SUM(F56:F61)</f>
        <v>1303000</v>
      </c>
    </row>
    <row r="31">
      <c r="A31" s="27">
        <v>45418.0</v>
      </c>
      <c r="B31" s="3" t="s">
        <v>18</v>
      </c>
      <c r="C31" s="3" t="s">
        <v>19</v>
      </c>
      <c r="D31" s="3">
        <v>130.0</v>
      </c>
      <c r="E31" s="8">
        <v>2000.0</v>
      </c>
      <c r="F31" s="6">
        <f t="shared" si="1"/>
        <v>260000</v>
      </c>
      <c r="H31" s="24">
        <v>45597.0</v>
      </c>
      <c r="I31" s="11">
        <f>SUM(F62:F67)</f>
        <v>1306000</v>
      </c>
    </row>
    <row r="32">
      <c r="A32" s="27">
        <v>45444.0</v>
      </c>
      <c r="B32" s="3" t="s">
        <v>6</v>
      </c>
      <c r="C32" s="3" t="s">
        <v>7</v>
      </c>
      <c r="D32" s="3">
        <v>140.0</v>
      </c>
      <c r="E32" s="4">
        <v>700.0</v>
      </c>
      <c r="F32" s="5">
        <f t="shared" si="1"/>
        <v>98000</v>
      </c>
      <c r="H32" s="24">
        <v>45627.0</v>
      </c>
      <c r="I32" s="11">
        <f>SUM(F68:F73)</f>
        <v>1306000</v>
      </c>
    </row>
    <row r="33">
      <c r="A33" s="27">
        <v>45445.0</v>
      </c>
      <c r="B33" s="3" t="s">
        <v>8</v>
      </c>
      <c r="C33" s="3" t="s">
        <v>9</v>
      </c>
      <c r="D33" s="3">
        <v>150.0</v>
      </c>
      <c r="E33" s="4">
        <v>1000.0</v>
      </c>
      <c r="F33" s="6">
        <f t="shared" si="1"/>
        <v>150000</v>
      </c>
      <c r="H33" s="10" t="s">
        <v>20</v>
      </c>
      <c r="I33" s="28">
        <f>SUM(I21:I32)</f>
        <v>15131000</v>
      </c>
    </row>
    <row r="34">
      <c r="A34" s="27">
        <v>45446.0</v>
      </c>
      <c r="B34" s="3" t="s">
        <v>11</v>
      </c>
      <c r="C34" s="3" t="s">
        <v>12</v>
      </c>
      <c r="D34" s="3">
        <v>100.0</v>
      </c>
      <c r="E34" s="4">
        <v>500.0</v>
      </c>
      <c r="F34" s="5">
        <f t="shared" si="1"/>
        <v>50000</v>
      </c>
    </row>
    <row r="35">
      <c r="A35" s="27">
        <v>45447.0</v>
      </c>
      <c r="B35" s="3" t="s">
        <v>13</v>
      </c>
      <c r="C35" s="3" t="s">
        <v>14</v>
      </c>
      <c r="D35" s="3">
        <v>250.0</v>
      </c>
      <c r="E35" s="8">
        <v>3000.0</v>
      </c>
      <c r="F35" s="6">
        <f t="shared" si="1"/>
        <v>750000</v>
      </c>
    </row>
    <row r="36">
      <c r="A36" s="27">
        <v>45448.0</v>
      </c>
      <c r="B36" s="3" t="s">
        <v>16</v>
      </c>
      <c r="C36" s="3" t="s">
        <v>17</v>
      </c>
      <c r="D36" s="3">
        <v>80.0</v>
      </c>
      <c r="E36" s="8">
        <v>1000.0</v>
      </c>
      <c r="F36" s="5">
        <f t="shared" si="1"/>
        <v>80000</v>
      </c>
      <c r="H36" s="7" t="s">
        <v>24</v>
      </c>
    </row>
    <row r="37">
      <c r="A37" s="27">
        <v>45449.0</v>
      </c>
      <c r="B37" s="3" t="s">
        <v>18</v>
      </c>
      <c r="C37" s="3" t="s">
        <v>19</v>
      </c>
      <c r="D37" s="3">
        <v>130.0</v>
      </c>
      <c r="E37" s="8">
        <v>2000.0</v>
      </c>
      <c r="F37" s="6">
        <f t="shared" si="1"/>
        <v>260000</v>
      </c>
    </row>
    <row r="38">
      <c r="A38" s="27">
        <v>45474.0</v>
      </c>
      <c r="B38" s="3" t="s">
        <v>6</v>
      </c>
      <c r="C38" s="3" t="s">
        <v>7</v>
      </c>
      <c r="D38" s="3">
        <v>130.0</v>
      </c>
      <c r="E38" s="4">
        <v>700.0</v>
      </c>
      <c r="F38" s="5">
        <f t="shared" si="1"/>
        <v>91000</v>
      </c>
      <c r="H38" s="10" t="s">
        <v>1</v>
      </c>
      <c r="I38" s="10" t="s">
        <v>15</v>
      </c>
    </row>
    <row r="39">
      <c r="A39" s="27">
        <v>45475.0</v>
      </c>
      <c r="B39" s="3" t="s">
        <v>8</v>
      </c>
      <c r="C39" s="3" t="s">
        <v>9</v>
      </c>
      <c r="D39" s="3">
        <v>140.0</v>
      </c>
      <c r="E39" s="4">
        <v>1000.0</v>
      </c>
      <c r="F39" s="6">
        <f t="shared" si="1"/>
        <v>140000</v>
      </c>
      <c r="H39" s="3" t="s">
        <v>6</v>
      </c>
      <c r="I39" s="11">
        <f>SUMIF(B2:B73, "Shirts" ,F2:F73)</f>
        <v>1071000</v>
      </c>
    </row>
    <row r="40">
      <c r="A40" s="27">
        <v>45476.0</v>
      </c>
      <c r="B40" s="3" t="s">
        <v>11</v>
      </c>
      <c r="C40" s="3" t="s">
        <v>12</v>
      </c>
      <c r="D40" s="3">
        <v>100.0</v>
      </c>
      <c r="E40" s="4">
        <v>500.0</v>
      </c>
      <c r="F40" s="5">
        <f t="shared" si="1"/>
        <v>50000</v>
      </c>
      <c r="H40" s="3" t="s">
        <v>8</v>
      </c>
      <c r="I40" s="11">
        <f>SUMIF(B2:B73,"Pants",F2:F73)</f>
        <v>1570000</v>
      </c>
    </row>
    <row r="41">
      <c r="A41" s="27">
        <v>45477.0</v>
      </c>
      <c r="B41" s="3" t="s">
        <v>13</v>
      </c>
      <c r="C41" s="3" t="s">
        <v>14</v>
      </c>
      <c r="D41" s="3">
        <v>250.0</v>
      </c>
      <c r="E41" s="8">
        <v>3000.0</v>
      </c>
      <c r="F41" s="6">
        <f t="shared" si="1"/>
        <v>750000</v>
      </c>
      <c r="H41" s="3" t="s">
        <v>11</v>
      </c>
      <c r="I41" s="11">
        <f>SUMIF(B2:B73,"T-shirt",F2:F73)</f>
        <v>880000</v>
      </c>
    </row>
    <row r="42">
      <c r="A42" s="27">
        <v>45478.0</v>
      </c>
      <c r="B42" s="3" t="s">
        <v>16</v>
      </c>
      <c r="C42" s="3" t="s">
        <v>17</v>
      </c>
      <c r="D42" s="3">
        <v>80.0</v>
      </c>
      <c r="E42" s="8">
        <v>1000.0</v>
      </c>
      <c r="F42" s="5">
        <f t="shared" si="1"/>
        <v>80000</v>
      </c>
      <c r="H42" s="3" t="s">
        <v>13</v>
      </c>
      <c r="I42" s="11">
        <f>SUMIF(B2:B73,"Gown",F2:F73)</f>
        <v>6540000</v>
      </c>
    </row>
    <row r="43">
      <c r="A43" s="27">
        <v>45479.0</v>
      </c>
      <c r="B43" s="3" t="s">
        <v>18</v>
      </c>
      <c r="C43" s="3" t="s">
        <v>19</v>
      </c>
      <c r="D43" s="3">
        <v>130.0</v>
      </c>
      <c r="E43" s="8">
        <v>2000.0</v>
      </c>
      <c r="F43" s="6">
        <f t="shared" si="1"/>
        <v>260000</v>
      </c>
      <c r="H43" s="3" t="s">
        <v>16</v>
      </c>
      <c r="I43" s="11">
        <f>SUMIF(B2:B73,"Maxi Dress",F2:F73)</f>
        <v>1170000</v>
      </c>
    </row>
    <row r="44">
      <c r="A44" s="2">
        <v>45505.0</v>
      </c>
      <c r="B44" s="3" t="s">
        <v>6</v>
      </c>
      <c r="C44" s="3" t="s">
        <v>7</v>
      </c>
      <c r="D44" s="3">
        <v>140.0</v>
      </c>
      <c r="E44" s="4">
        <v>700.0</v>
      </c>
      <c r="F44" s="5">
        <f t="shared" si="1"/>
        <v>98000</v>
      </c>
      <c r="H44" s="13" t="s">
        <v>18</v>
      </c>
      <c r="I44" s="14">
        <f>SUMIF(B2:B73,"Jackets",F2:F73)</f>
        <v>3900000</v>
      </c>
    </row>
    <row r="45">
      <c r="A45" s="2">
        <v>45506.0</v>
      </c>
      <c r="B45" s="3" t="s">
        <v>8</v>
      </c>
      <c r="C45" s="3" t="s">
        <v>9</v>
      </c>
      <c r="D45" s="3">
        <v>150.0</v>
      </c>
      <c r="E45" s="4">
        <v>1000.0</v>
      </c>
      <c r="F45" s="6">
        <f t="shared" si="1"/>
        <v>150000</v>
      </c>
      <c r="H45" s="16" t="s">
        <v>20</v>
      </c>
      <c r="I45" s="29">
        <f>SUM(I39:I44)</f>
        <v>15131000</v>
      </c>
    </row>
    <row r="46">
      <c r="A46" s="2">
        <v>45507.0</v>
      </c>
      <c r="B46" s="3" t="s">
        <v>11</v>
      </c>
      <c r="C46" s="3" t="s">
        <v>12</v>
      </c>
      <c r="D46" s="3">
        <v>100.0</v>
      </c>
      <c r="E46" s="4">
        <v>500.0</v>
      </c>
      <c r="F46" s="5">
        <f t="shared" si="1"/>
        <v>50000</v>
      </c>
    </row>
    <row r="47">
      <c r="A47" s="2">
        <v>45508.0</v>
      </c>
      <c r="B47" s="3" t="s">
        <v>13</v>
      </c>
      <c r="C47" s="3" t="s">
        <v>14</v>
      </c>
      <c r="D47" s="3">
        <v>250.0</v>
      </c>
      <c r="E47" s="8">
        <v>3000.0</v>
      </c>
      <c r="F47" s="6">
        <f t="shared" si="1"/>
        <v>750000</v>
      </c>
    </row>
    <row r="48">
      <c r="A48" s="2">
        <v>45509.0</v>
      </c>
      <c r="B48" s="3" t="s">
        <v>16</v>
      </c>
      <c r="C48" s="3" t="s">
        <v>17</v>
      </c>
      <c r="D48" s="3">
        <v>80.0</v>
      </c>
      <c r="E48" s="8">
        <v>1000.0</v>
      </c>
      <c r="F48" s="5">
        <f t="shared" si="1"/>
        <v>80000</v>
      </c>
    </row>
    <row r="49">
      <c r="A49" s="2">
        <v>45510.0</v>
      </c>
      <c r="B49" s="3" t="s">
        <v>18</v>
      </c>
      <c r="C49" s="3" t="s">
        <v>19</v>
      </c>
      <c r="D49" s="3">
        <v>130.0</v>
      </c>
      <c r="E49" s="8">
        <v>2000.0</v>
      </c>
      <c r="F49" s="6">
        <f t="shared" si="1"/>
        <v>260000</v>
      </c>
    </row>
    <row r="50">
      <c r="A50" s="2">
        <v>45536.0</v>
      </c>
      <c r="B50" s="3" t="s">
        <v>6</v>
      </c>
      <c r="C50" s="3" t="s">
        <v>7</v>
      </c>
      <c r="D50" s="3">
        <v>140.0</v>
      </c>
      <c r="E50" s="4">
        <v>700.0</v>
      </c>
      <c r="F50" s="5">
        <f t="shared" si="1"/>
        <v>98000</v>
      </c>
    </row>
    <row r="51">
      <c r="A51" s="2">
        <v>45537.0</v>
      </c>
      <c r="B51" s="3" t="s">
        <v>8</v>
      </c>
      <c r="C51" s="3" t="s">
        <v>9</v>
      </c>
      <c r="D51" s="3">
        <v>150.0</v>
      </c>
      <c r="E51" s="4">
        <v>1000.0</v>
      </c>
      <c r="F51" s="6">
        <f t="shared" si="1"/>
        <v>150000</v>
      </c>
    </row>
    <row r="52">
      <c r="A52" s="2">
        <v>45538.0</v>
      </c>
      <c r="B52" s="3" t="s">
        <v>11</v>
      </c>
      <c r="C52" s="3" t="s">
        <v>12</v>
      </c>
      <c r="D52" s="3">
        <v>100.0</v>
      </c>
      <c r="E52" s="4">
        <v>500.0</v>
      </c>
      <c r="F52" s="5">
        <f t="shared" si="1"/>
        <v>50000</v>
      </c>
    </row>
    <row r="53">
      <c r="A53" s="2">
        <v>45539.0</v>
      </c>
      <c r="B53" s="3" t="s">
        <v>13</v>
      </c>
      <c r="C53" s="3" t="s">
        <v>14</v>
      </c>
      <c r="D53" s="3">
        <v>250.0</v>
      </c>
      <c r="E53" s="8">
        <v>3000.0</v>
      </c>
      <c r="F53" s="6">
        <f t="shared" si="1"/>
        <v>750000</v>
      </c>
    </row>
    <row r="54">
      <c r="A54" s="2">
        <v>45540.0</v>
      </c>
      <c r="B54" s="3" t="s">
        <v>16</v>
      </c>
      <c r="C54" s="3" t="s">
        <v>17</v>
      </c>
      <c r="D54" s="3">
        <v>80.0</v>
      </c>
      <c r="E54" s="8">
        <v>1000.0</v>
      </c>
      <c r="F54" s="5">
        <f t="shared" si="1"/>
        <v>80000</v>
      </c>
    </row>
    <row r="55">
      <c r="A55" s="2">
        <v>45541.0</v>
      </c>
      <c r="B55" s="3" t="s">
        <v>18</v>
      </c>
      <c r="C55" s="3" t="s">
        <v>19</v>
      </c>
      <c r="D55" s="3">
        <v>130.0</v>
      </c>
      <c r="E55" s="8">
        <v>2000.0</v>
      </c>
      <c r="F55" s="6">
        <f t="shared" si="1"/>
        <v>260000</v>
      </c>
    </row>
    <row r="56">
      <c r="A56" s="2">
        <v>45566.0</v>
      </c>
      <c r="B56" s="3" t="s">
        <v>6</v>
      </c>
      <c r="C56" s="3" t="s">
        <v>7</v>
      </c>
      <c r="D56" s="3">
        <v>140.0</v>
      </c>
      <c r="E56" s="4">
        <v>700.0</v>
      </c>
      <c r="F56" s="5">
        <f t="shared" si="1"/>
        <v>98000</v>
      </c>
    </row>
    <row r="57">
      <c r="A57" s="2">
        <v>45567.0</v>
      </c>
      <c r="B57" s="3" t="s">
        <v>8</v>
      </c>
      <c r="C57" s="3" t="s">
        <v>9</v>
      </c>
      <c r="D57" s="3">
        <v>120.0</v>
      </c>
      <c r="E57" s="4">
        <v>1000.0</v>
      </c>
      <c r="F57" s="6">
        <f t="shared" si="1"/>
        <v>120000</v>
      </c>
    </row>
    <row r="58">
      <c r="A58" s="2">
        <v>45568.0</v>
      </c>
      <c r="B58" s="3" t="s">
        <v>11</v>
      </c>
      <c r="C58" s="3" t="s">
        <v>12</v>
      </c>
      <c r="D58" s="3">
        <v>130.0</v>
      </c>
      <c r="E58" s="4">
        <v>500.0</v>
      </c>
      <c r="F58" s="5">
        <f t="shared" si="1"/>
        <v>65000</v>
      </c>
    </row>
    <row r="59">
      <c r="A59" s="2">
        <v>45569.0</v>
      </c>
      <c r="B59" s="3" t="s">
        <v>13</v>
      </c>
      <c r="C59" s="3" t="s">
        <v>14</v>
      </c>
      <c r="D59" s="3">
        <v>140.0</v>
      </c>
      <c r="E59" s="8">
        <v>3000.0</v>
      </c>
      <c r="F59" s="6">
        <f t="shared" si="1"/>
        <v>420000</v>
      </c>
    </row>
    <row r="60">
      <c r="A60" s="2">
        <v>45570.0</v>
      </c>
      <c r="B60" s="3" t="s">
        <v>16</v>
      </c>
      <c r="C60" s="3" t="s">
        <v>17</v>
      </c>
      <c r="D60" s="3">
        <v>100.0</v>
      </c>
      <c r="E60" s="8">
        <v>1000.0</v>
      </c>
      <c r="F60" s="5">
        <f t="shared" si="1"/>
        <v>100000</v>
      </c>
    </row>
    <row r="61">
      <c r="A61" s="2">
        <v>45571.0</v>
      </c>
      <c r="B61" s="3" t="s">
        <v>18</v>
      </c>
      <c r="C61" s="3" t="s">
        <v>19</v>
      </c>
      <c r="D61" s="3">
        <v>250.0</v>
      </c>
      <c r="E61" s="8">
        <v>2000.0</v>
      </c>
      <c r="F61" s="6">
        <f t="shared" si="1"/>
        <v>500000</v>
      </c>
    </row>
    <row r="62">
      <c r="A62" s="2">
        <v>45597.0</v>
      </c>
      <c r="B62" s="3" t="s">
        <v>6</v>
      </c>
      <c r="C62" s="3" t="s">
        <v>7</v>
      </c>
      <c r="D62" s="3">
        <v>80.0</v>
      </c>
      <c r="E62" s="4">
        <v>700.0</v>
      </c>
      <c r="F62" s="5">
        <f t="shared" si="1"/>
        <v>56000</v>
      </c>
    </row>
    <row r="63">
      <c r="A63" s="2">
        <v>45598.0</v>
      </c>
      <c r="B63" s="3" t="s">
        <v>8</v>
      </c>
      <c r="C63" s="3" t="s">
        <v>9</v>
      </c>
      <c r="D63" s="3">
        <v>130.0</v>
      </c>
      <c r="E63" s="4">
        <v>1000.0</v>
      </c>
      <c r="F63" s="6">
        <f t="shared" si="1"/>
        <v>130000</v>
      </c>
    </row>
    <row r="64">
      <c r="A64" s="2">
        <v>45599.0</v>
      </c>
      <c r="B64" s="3" t="s">
        <v>11</v>
      </c>
      <c r="C64" s="3" t="s">
        <v>12</v>
      </c>
      <c r="D64" s="3">
        <v>140.0</v>
      </c>
      <c r="E64" s="4">
        <v>500.0</v>
      </c>
      <c r="F64" s="5">
        <f t="shared" si="1"/>
        <v>70000</v>
      </c>
    </row>
    <row r="65">
      <c r="A65" s="2">
        <v>45600.0</v>
      </c>
      <c r="B65" s="3" t="s">
        <v>13</v>
      </c>
      <c r="C65" s="3" t="s">
        <v>14</v>
      </c>
      <c r="D65" s="3">
        <v>150.0</v>
      </c>
      <c r="E65" s="8">
        <v>3000.0</v>
      </c>
      <c r="F65" s="6">
        <f t="shared" si="1"/>
        <v>450000</v>
      </c>
    </row>
    <row r="66">
      <c r="A66" s="2">
        <v>45601.0</v>
      </c>
      <c r="B66" s="3" t="s">
        <v>16</v>
      </c>
      <c r="C66" s="3" t="s">
        <v>17</v>
      </c>
      <c r="D66" s="3">
        <v>100.0</v>
      </c>
      <c r="E66" s="8">
        <v>1000.0</v>
      </c>
      <c r="F66" s="5">
        <f t="shared" si="1"/>
        <v>100000</v>
      </c>
    </row>
    <row r="67">
      <c r="A67" s="2">
        <v>45602.0</v>
      </c>
      <c r="B67" s="3" t="s">
        <v>18</v>
      </c>
      <c r="C67" s="3" t="s">
        <v>19</v>
      </c>
      <c r="D67" s="3">
        <v>250.0</v>
      </c>
      <c r="E67" s="8">
        <v>2000.0</v>
      </c>
      <c r="F67" s="6">
        <f t="shared" si="1"/>
        <v>500000</v>
      </c>
    </row>
    <row r="68">
      <c r="A68" s="2">
        <v>45627.0</v>
      </c>
      <c r="B68" s="3" t="s">
        <v>6</v>
      </c>
      <c r="C68" s="3" t="s">
        <v>7</v>
      </c>
      <c r="D68" s="3">
        <v>80.0</v>
      </c>
      <c r="E68" s="4">
        <v>700.0</v>
      </c>
      <c r="F68" s="5">
        <f t="shared" si="1"/>
        <v>56000</v>
      </c>
    </row>
    <row r="69">
      <c r="A69" s="2">
        <v>45628.0</v>
      </c>
      <c r="B69" s="3" t="s">
        <v>8</v>
      </c>
      <c r="C69" s="3" t="s">
        <v>9</v>
      </c>
      <c r="D69" s="3">
        <v>130.0</v>
      </c>
      <c r="E69" s="4">
        <v>1000.0</v>
      </c>
      <c r="F69" s="6">
        <f t="shared" si="1"/>
        <v>130000</v>
      </c>
    </row>
    <row r="70">
      <c r="A70" s="2">
        <v>45629.0</v>
      </c>
      <c r="B70" s="3" t="s">
        <v>11</v>
      </c>
      <c r="C70" s="3" t="s">
        <v>12</v>
      </c>
      <c r="D70" s="3">
        <v>140.0</v>
      </c>
      <c r="E70" s="4">
        <v>500.0</v>
      </c>
      <c r="F70" s="5">
        <f t="shared" si="1"/>
        <v>70000</v>
      </c>
    </row>
    <row r="71">
      <c r="A71" s="2">
        <v>45630.0</v>
      </c>
      <c r="B71" s="3" t="s">
        <v>13</v>
      </c>
      <c r="C71" s="3" t="s">
        <v>14</v>
      </c>
      <c r="D71" s="3">
        <v>150.0</v>
      </c>
      <c r="E71" s="8">
        <v>3000.0</v>
      </c>
      <c r="F71" s="6">
        <f t="shared" si="1"/>
        <v>450000</v>
      </c>
    </row>
    <row r="72">
      <c r="A72" s="2">
        <v>45631.0</v>
      </c>
      <c r="B72" s="3" t="s">
        <v>16</v>
      </c>
      <c r="C72" s="3" t="s">
        <v>17</v>
      </c>
      <c r="D72" s="3">
        <v>100.0</v>
      </c>
      <c r="E72" s="8">
        <v>1000.0</v>
      </c>
      <c r="F72" s="5">
        <f t="shared" si="1"/>
        <v>100000</v>
      </c>
    </row>
    <row r="73">
      <c r="A73" s="2">
        <v>45632.0</v>
      </c>
      <c r="B73" s="3" t="s">
        <v>18</v>
      </c>
      <c r="C73" s="3" t="s">
        <v>19</v>
      </c>
      <c r="D73" s="3">
        <v>250.0</v>
      </c>
      <c r="E73" s="8">
        <v>2000.0</v>
      </c>
      <c r="F73" s="6">
        <f t="shared" si="1"/>
        <v>500000</v>
      </c>
    </row>
    <row r="74">
      <c r="A74" s="30"/>
      <c r="B74" s="30"/>
      <c r="C74" s="30"/>
      <c r="D74" s="30"/>
      <c r="E74" s="31" t="s">
        <v>20</v>
      </c>
      <c r="F74" s="32">
        <f>SUM(F2:F73)</f>
        <v>15131000</v>
      </c>
    </row>
  </sheetData>
  <autoFilter ref="$A$1:$F$74"/>
  <mergeCells count="3">
    <mergeCell ref="H3:I4"/>
    <mergeCell ref="H18:I19"/>
    <mergeCell ref="H36:I37"/>
  </mergeCells>
  <drawing r:id="rId1"/>
</worksheet>
</file>