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jagtap/Desktop/xelay/"/>
    </mc:Choice>
  </mc:AlternateContent>
  <xr:revisionPtr revIDLastSave="0" documentId="8_{2C591B24-6A6E-2140-B230-9D7D4E039A7A}" xr6:coauthVersionLast="47" xr6:coauthVersionMax="47" xr10:uidLastSave="{00000000-0000-0000-0000-000000000000}"/>
  <bookViews>
    <workbookView xWindow="0" yWindow="880" windowWidth="36000" windowHeight="20900" activeTab="10" xr2:uid="{F50DF7BA-CF69-5748-9FD8-BA873A9C86B6}"/>
  </bookViews>
  <sheets>
    <sheet name="Q1" sheetId="2" r:id="rId1"/>
    <sheet name="Q2" sheetId="1" r:id="rId2"/>
    <sheet name="Q3" sheetId="3" r:id="rId3"/>
    <sheet name="Q4" sheetId="4" r:id="rId4"/>
    <sheet name="Q5" sheetId="5" r:id="rId5"/>
    <sheet name="Q6" sheetId="7" r:id="rId6"/>
    <sheet name="Q7" sheetId="8" r:id="rId7"/>
    <sheet name="Q8" sheetId="10" r:id="rId8"/>
    <sheet name="Q9" sheetId="12" r:id="rId9"/>
    <sheet name="Q10" sheetId="13" r:id="rId10"/>
    <sheet name="Q11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A85" i="8"/>
  <c r="B85" i="8"/>
  <c r="F85" i="7"/>
  <c r="H85" i="7"/>
  <c r="C7" i="5"/>
  <c r="B7" i="5"/>
  <c r="K10" i="3"/>
  <c r="E10" i="3"/>
  <c r="G10" i="1"/>
  <c r="C10" i="1"/>
  <c r="C11" i="2"/>
  <c r="G11" i="2"/>
  <c r="C85" i="8" l="1"/>
</calcChain>
</file>

<file path=xl/sharedStrings.xml><?xml version="1.0" encoding="utf-8"?>
<sst xmlns="http://schemas.openxmlformats.org/spreadsheetml/2006/main" count="172" uniqueCount="70">
  <si>
    <t>Med</t>
  </si>
  <si>
    <t>Month_Year</t>
  </si>
  <si>
    <t>ID</t>
  </si>
  <si>
    <t>Med A</t>
  </si>
  <si>
    <t>2012-07</t>
  </si>
  <si>
    <t>2012-08</t>
  </si>
  <si>
    <t>2012-09</t>
  </si>
  <si>
    <t>2012-11</t>
  </si>
  <si>
    <t>Med B</t>
  </si>
  <si>
    <t>2012-10</t>
  </si>
  <si>
    <t xml:space="preserve">Number of patients </t>
  </si>
  <si>
    <t>Months</t>
  </si>
  <si>
    <t>MED B</t>
  </si>
  <si>
    <t>MED A</t>
  </si>
  <si>
    <t xml:space="preserve">GRAND TOTAL </t>
  </si>
  <si>
    <t>2012-12</t>
  </si>
  <si>
    <t>Units</t>
  </si>
  <si>
    <t>Average total monthly dose per patient</t>
  </si>
  <si>
    <t>Month</t>
  </si>
  <si>
    <t>Grand Total</t>
  </si>
  <si>
    <t>Overall Average Weeks on Med A Before Switching to Med B (Across All Three Months): 7.657848324514992</t>
  </si>
  <si>
    <t>Average Monthly Dose per Patient for Med B After Switching: 15.6</t>
  </si>
  <si>
    <t>Average Monthly Dose per Patient for Med A Before Switching: 61056.457</t>
  </si>
  <si>
    <t xml:space="preserve">Average Monthly Dose per Patient </t>
  </si>
  <si>
    <t>Avg_Monthly_Dose_Med_B</t>
  </si>
  <si>
    <t>Total_Dose_Med_B</t>
  </si>
  <si>
    <t>Avg_Monthly_Dose_Med_A</t>
  </si>
  <si>
    <t>Duration_Med_A_Months</t>
  </si>
  <si>
    <t>Total_Dose_Med_A</t>
  </si>
  <si>
    <t>Med_B_Start</t>
  </si>
  <si>
    <t>Med_A_End</t>
  </si>
  <si>
    <t>Med_A_Start</t>
  </si>
  <si>
    <t>Breakeven price MED B</t>
  </si>
  <si>
    <t>Breakeven Price per Unit of Med B: $46.68</t>
  </si>
  <si>
    <t>November</t>
  </si>
  <si>
    <t>October</t>
  </si>
  <si>
    <t>September</t>
  </si>
  <si>
    <t>Average Total Monthly Dose</t>
  </si>
  <si>
    <t>Average Monthly Dose of Med B</t>
  </si>
  <si>
    <t>Average Monthly Dose of Med A</t>
  </si>
  <si>
    <t>NO Patient is Switched</t>
  </si>
  <si>
    <t>September and October</t>
  </si>
  <si>
    <t>Percent No Dose</t>
  </si>
  <si>
    <t>Percent Lower Dose</t>
  </si>
  <si>
    <t>Percent Higher Dose</t>
  </si>
  <si>
    <t>Percent Same Dose</t>
  </si>
  <si>
    <t>Number of Patients Switched</t>
  </si>
  <si>
    <t>New Patients On Med B</t>
  </si>
  <si>
    <t>Average LAB B Value</t>
  </si>
  <si>
    <t>Medication</t>
  </si>
  <si>
    <t>Adjusted Breakeven Price per Unit of Med B</t>
  </si>
  <si>
    <t>Adjustment Factor</t>
  </si>
  <si>
    <t>Original Breakeven Price per Unit of Med B</t>
  </si>
  <si>
    <t>Average Monthly Dose</t>
  </si>
  <si>
    <t>RISHABH CHANDRASHEKHAR, JAGTAP</t>
  </si>
  <si>
    <t>GPA:3.7,University of Delaware</t>
  </si>
  <si>
    <t>Month MED B</t>
  </si>
  <si>
    <t>Weeks On MedA</t>
  </si>
  <si>
    <t>Overall Average</t>
  </si>
  <si>
    <t>Question 1 [10 mins]</t>
  </si>
  <si>
    <t>Question 2 [20 mins]</t>
  </si>
  <si>
    <t>Question 3 [25 mins]</t>
  </si>
  <si>
    <t>Question 4 [120 mins]</t>
  </si>
  <si>
    <t>Question 5 [100 mins]</t>
  </si>
  <si>
    <t>Question 6[150 mins]</t>
  </si>
  <si>
    <t>Question 7 [90 mins]</t>
  </si>
  <si>
    <t>Question 8 [110 mins]</t>
  </si>
  <si>
    <t>Question 10 [50 mins]</t>
  </si>
  <si>
    <t>Question 9[120 mins]</t>
  </si>
  <si>
    <t>Question 11 [40 mins]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</si>
</sst>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rgb="FF000000"/>
      <name val="Arial"/>
      <family val="2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rgb="FF111111"/>
      <name val="Arial"/>
      <family val="2"/>
    </font>
    <font>
      <b/>
      <sz val="20"/>
      <color rgb="FF111111"/>
      <name val="Arial"/>
      <family val="2"/>
    </font>
    <font>
      <b/>
      <sz val="2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31">
    <xf numFmtId="0" fontId="0" fillId="0" borderId="0" xfId="0"/>
    <xf numFmtId="0" fontId="18" fillId="0" borderId="0" xfId="0" applyFont="1"/>
    <xf numFmtId="1" fontId="18" fillId="0" borderId="0" xfId="0" quotePrefix="1" applyNumberFormat="1" applyFont="1"/>
    <xf numFmtId="0" fontId="19" fillId="0" borderId="0" xfId="42"/>
    <xf numFmtId="0" fontId="1" fillId="0" borderId="0" xfId="42" applyFont="1"/>
    <xf numFmtId="164" fontId="1" fillId="0" borderId="0" xfId="42" applyNumberFormat="1" applyFont="1"/>
    <xf numFmtId="0" fontId="16" fillId="0" borderId="0" xfId="42" applyFont="1"/>
    <xf numFmtId="164" fontId="16" fillId="0" borderId="0" xfId="42" applyNumberFormat="1" applyFont="1"/>
    <xf numFmtId="0" fontId="18" fillId="0" borderId="0" xfId="42" applyFont="1"/>
    <xf numFmtId="0" fontId="20" fillId="0" borderId="10" xfId="42" applyFont="1" applyBorder="1" applyAlignment="1">
      <alignment horizontal="center" vertical="top"/>
    </xf>
    <xf numFmtId="0" fontId="21" fillId="0" borderId="0" xfId="42" applyFont="1"/>
    <xf numFmtId="0" fontId="22" fillId="0" borderId="0" xfId="0" applyFont="1"/>
    <xf numFmtId="0" fontId="21" fillId="0" borderId="0" xfId="42" applyFont="1" applyAlignment="1">
      <alignment horizontal="left"/>
    </xf>
    <xf numFmtId="0" fontId="20" fillId="0" borderId="0" xfId="42" applyFont="1"/>
    <xf numFmtId="0" fontId="23" fillId="0" borderId="0" xfId="42" applyFont="1"/>
    <xf numFmtId="0" fontId="24" fillId="0" borderId="0" xfId="42" applyFont="1"/>
    <xf numFmtId="0" fontId="20" fillId="0" borderId="0" xfId="0" applyFont="1"/>
    <xf numFmtId="164" fontId="20" fillId="0" borderId="10" xfId="42" applyNumberFormat="1" applyFont="1" applyBorder="1" applyAlignment="1">
      <alignment horizontal="center" vertical="top"/>
    </xf>
    <xf numFmtId="164" fontId="21" fillId="0" borderId="0" xfId="42" applyNumberFormat="1" applyFont="1"/>
    <xf numFmtId="164" fontId="20" fillId="0" borderId="0" xfId="42" applyNumberFormat="1" applyFont="1"/>
    <xf numFmtId="165" fontId="20" fillId="0" borderId="0" xfId="42" applyNumberFormat="1" applyFont="1"/>
    <xf numFmtId="0" fontId="25" fillId="0" borderId="0" xfId="0" applyFont="1"/>
    <xf numFmtId="0" fontId="21" fillId="0" borderId="0" xfId="0" applyFont="1"/>
    <xf numFmtId="0" fontId="26" fillId="0" borderId="0" xfId="0" applyFont="1"/>
    <xf numFmtId="1" fontId="21" fillId="0" borderId="0" xfId="0" quotePrefix="1" applyNumberFormat="1" applyFont="1"/>
    <xf numFmtId="1" fontId="21" fillId="0" borderId="0" xfId="0" applyNumberFormat="1" applyFont="1"/>
    <xf numFmtId="0" fontId="20" fillId="0" borderId="0" xfId="0" applyFont="1" applyAlignment="1">
      <alignment horizontal="center"/>
    </xf>
    <xf numFmtId="1" fontId="20" fillId="0" borderId="0" xfId="0" quotePrefix="1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1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BF41327-E2AE-8641-823C-F94CCF5234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520700</xdr:colOff>
      <xdr:row>13</xdr:row>
      <xdr:rowOff>50800</xdr:rowOff>
    </xdr:from>
    <xdr:to>
      <xdr:col>5</xdr:col>
      <xdr:colOff>850900</xdr:colOff>
      <xdr:row>31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DE429E-3013-ADE3-1893-C9CA4F19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2082800"/>
          <a:ext cx="5372100" cy="3771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14</xdr:row>
      <xdr:rowOff>165100</xdr:rowOff>
    </xdr:from>
    <xdr:to>
      <xdr:col>6</xdr:col>
      <xdr:colOff>660400</xdr:colOff>
      <xdr:row>33</xdr:row>
      <xdr:rowOff>1755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486950-62D4-577E-0E04-26D518056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4152900"/>
          <a:ext cx="7772400" cy="3697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9</xdr:row>
      <xdr:rowOff>190500</xdr:rowOff>
    </xdr:from>
    <xdr:to>
      <xdr:col>3</xdr:col>
      <xdr:colOff>50800</xdr:colOff>
      <xdr:row>30</xdr:row>
      <xdr:rowOff>183485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540D4E-E0B7-4532-A4BE-1AA932C95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33700"/>
          <a:ext cx="7772400" cy="42601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977900</xdr:colOff>
      <xdr:row>10</xdr:row>
      <xdr:rowOff>25400</xdr:rowOff>
    </xdr:from>
    <xdr:to>
      <xdr:col>5</xdr:col>
      <xdr:colOff>381000</xdr:colOff>
      <xdr:row>30</xdr:row>
      <xdr:rowOff>28936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F0FBAB-29AF-175C-4D16-DDCA5B361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" y="3200400"/>
          <a:ext cx="7772400" cy="42961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139700</xdr:colOff>
      <xdr:row>85</xdr:row>
      <xdr:rowOff>203200</xdr:rowOff>
    </xdr:from>
    <xdr:ext cx="7772400" cy="4895117"/>
    <xdr:pic>
      <xdr:nvPicPr>
        <xdr:cNvPr id="2" name="Picture 1">
          <a:extLst>
            <a:ext uri="{FF2B5EF4-FFF2-40B4-BE49-F238E27FC236}">
              <a16:creationId xmlns:a16="http://schemas.microsoft.com/office/drawing/2014/main" id="{D88F3DA2-8A1D-8244-B742-4E268506A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300" y="26873200"/>
          <a:ext cx="7772400" cy="489511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7</xdr:row>
      <xdr:rowOff>279400</xdr:rowOff>
    </xdr:from>
    <xdr:ext cx="7772400" cy="4895117"/>
    <xdr:pic>
      <xdr:nvPicPr>
        <xdr:cNvPr id="2" name="Picture 1">
          <a:extLst>
            <a:ext uri="{FF2B5EF4-FFF2-40B4-BE49-F238E27FC236}">
              <a16:creationId xmlns:a16="http://schemas.microsoft.com/office/drawing/2014/main" id="{76FB4106-8999-1A4E-8AD2-52150CCE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2184400"/>
          <a:ext cx="7772400" cy="489511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1778000</xdr:colOff>
      <xdr:row>8</xdr:row>
      <xdr:rowOff>152400</xdr:rowOff>
    </xdr:from>
    <xdr:ext cx="7772400" cy="6600627"/>
    <xdr:pic>
      <xdr:nvPicPr>
        <xdr:cNvPr id="2" name="Picture 1">
          <a:extLst>
            <a:ext uri="{FF2B5EF4-FFF2-40B4-BE49-F238E27FC236}">
              <a16:creationId xmlns:a16="http://schemas.microsoft.com/office/drawing/2014/main" id="{AD983DE5-2680-5F47-8BE7-88B2B49EA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692400"/>
          <a:ext cx="7772400" cy="660062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6</xdr:row>
      <xdr:rowOff>63500</xdr:rowOff>
    </xdr:from>
    <xdr:ext cx="7772400" cy="4966753"/>
    <xdr:pic>
      <xdr:nvPicPr>
        <xdr:cNvPr id="2" name="Picture 1">
          <a:extLst>
            <a:ext uri="{FF2B5EF4-FFF2-40B4-BE49-F238E27FC236}">
              <a16:creationId xmlns:a16="http://schemas.microsoft.com/office/drawing/2014/main" id="{CDA02A4A-0C30-2E4B-AD17-363896C31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651000"/>
          <a:ext cx="7772400" cy="496675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9</xdr:row>
      <xdr:rowOff>127000</xdr:rowOff>
    </xdr:from>
    <xdr:ext cx="7772400" cy="4966753"/>
    <xdr:pic>
      <xdr:nvPicPr>
        <xdr:cNvPr id="2" name="Picture 1">
          <a:extLst>
            <a:ext uri="{FF2B5EF4-FFF2-40B4-BE49-F238E27FC236}">
              <a16:creationId xmlns:a16="http://schemas.microsoft.com/office/drawing/2014/main" id="{4768E01D-FA9B-704D-9514-963DA981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" y="2984500"/>
          <a:ext cx="7772400" cy="49667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7633-F83E-A14B-A689-4C2BC3797376}">
  <dimension ref="A1:J18"/>
  <sheetViews>
    <sheetView workbookViewId="0">
      <selection activeCell="K22" sqref="K22"/>
    </sheetView>
  </sheetViews>
  <sheetFormatPr baseColWidth="10" defaultRowHeight="16" x14ac:dyDescent="0.2"/>
  <cols>
    <col min="1" max="1" width="26" customWidth="1"/>
    <col min="2" max="2" width="20.1640625" customWidth="1"/>
    <col min="3" max="3" width="14.33203125" bestFit="1" customWidth="1"/>
    <col min="5" max="5" width="30.1640625" customWidth="1"/>
    <col min="6" max="6" width="18.1640625" customWidth="1"/>
    <col min="7" max="7" width="11" bestFit="1" customWidth="1"/>
  </cols>
  <sheetData>
    <row r="1" spans="1:10" ht="25" x14ac:dyDescent="0.25">
      <c r="A1" s="11" t="s">
        <v>54</v>
      </c>
    </row>
    <row r="2" spans="1:10" ht="25" x14ac:dyDescent="0.25">
      <c r="A2" s="11" t="s">
        <v>55</v>
      </c>
    </row>
    <row r="3" spans="1:10" ht="25" x14ac:dyDescent="0.25">
      <c r="A3" s="11" t="s">
        <v>59</v>
      </c>
    </row>
    <row r="4" spans="1:10" ht="25" x14ac:dyDescent="0.25">
      <c r="A4" s="22" t="s">
        <v>0</v>
      </c>
      <c r="B4" s="22" t="s">
        <v>1</v>
      </c>
      <c r="C4" s="22" t="s">
        <v>16</v>
      </c>
      <c r="D4" s="22"/>
      <c r="E4" s="22" t="s">
        <v>0</v>
      </c>
      <c r="F4" s="22" t="s">
        <v>1</v>
      </c>
      <c r="G4" s="22" t="s">
        <v>16</v>
      </c>
      <c r="H4" s="22"/>
      <c r="I4" s="22"/>
      <c r="J4" s="22"/>
    </row>
    <row r="5" spans="1:10" ht="25" x14ac:dyDescent="0.25">
      <c r="A5" s="22" t="s">
        <v>3</v>
      </c>
      <c r="B5" s="22" t="s">
        <v>4</v>
      </c>
      <c r="C5" s="22">
        <v>4303700</v>
      </c>
      <c r="D5" s="22"/>
      <c r="E5" s="22" t="s">
        <v>8</v>
      </c>
      <c r="F5" s="22" t="s">
        <v>6</v>
      </c>
      <c r="G5" s="22">
        <v>535</v>
      </c>
      <c r="H5" s="22"/>
      <c r="I5" s="22"/>
      <c r="J5" s="22"/>
    </row>
    <row r="6" spans="1:10" ht="25" x14ac:dyDescent="0.25">
      <c r="A6" s="22" t="s">
        <v>3</v>
      </c>
      <c r="B6" s="22" t="s">
        <v>5</v>
      </c>
      <c r="C6" s="22">
        <v>4477100</v>
      </c>
      <c r="D6" s="22"/>
      <c r="E6" s="22" t="s">
        <v>8</v>
      </c>
      <c r="F6" s="22" t="s">
        <v>9</v>
      </c>
      <c r="G6" s="22">
        <v>393</v>
      </c>
      <c r="H6" s="22"/>
      <c r="I6" s="22"/>
      <c r="J6" s="22"/>
    </row>
    <row r="7" spans="1:10" ht="25" x14ac:dyDescent="0.25">
      <c r="A7" s="22" t="s">
        <v>3</v>
      </c>
      <c r="B7" s="22" t="s">
        <v>6</v>
      </c>
      <c r="C7" s="22">
        <v>849900</v>
      </c>
      <c r="D7" s="22"/>
      <c r="E7" s="22" t="s">
        <v>8</v>
      </c>
      <c r="F7" s="22" t="s">
        <v>7</v>
      </c>
      <c r="G7" s="22">
        <v>420</v>
      </c>
      <c r="H7" s="22"/>
      <c r="I7" s="22"/>
      <c r="J7" s="22"/>
    </row>
    <row r="8" spans="1:10" ht="25" x14ac:dyDescent="0.25">
      <c r="A8" s="22" t="s">
        <v>3</v>
      </c>
      <c r="B8" s="22" t="s">
        <v>7</v>
      </c>
      <c r="C8" s="22">
        <v>75300</v>
      </c>
      <c r="D8" s="22"/>
      <c r="E8" s="22" t="s">
        <v>8</v>
      </c>
      <c r="F8" s="22" t="s">
        <v>15</v>
      </c>
      <c r="G8" s="22">
        <v>1</v>
      </c>
      <c r="H8" s="22"/>
      <c r="I8" s="22"/>
      <c r="J8" s="22"/>
    </row>
    <row r="9" spans="1:10" ht="25" x14ac:dyDescent="0.25">
      <c r="A9" s="22" t="s">
        <v>3</v>
      </c>
      <c r="B9" s="22" t="s">
        <v>15</v>
      </c>
      <c r="C9" s="22">
        <v>10200</v>
      </c>
      <c r="D9" s="22"/>
      <c r="E9" s="22"/>
      <c r="F9" s="22"/>
      <c r="G9" s="22"/>
      <c r="H9" s="22"/>
      <c r="I9" s="22"/>
      <c r="J9" s="22"/>
    </row>
    <row r="10" spans="1:10" ht="2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1" spans="1:10" ht="25" x14ac:dyDescent="0.25">
      <c r="A11" s="16" t="s">
        <v>14</v>
      </c>
      <c r="B11" s="26" t="s">
        <v>13</v>
      </c>
      <c r="C11" s="16">
        <f>SUM(C5:C9)</f>
        <v>9716200</v>
      </c>
      <c r="D11" s="22"/>
      <c r="E11" s="28" t="s">
        <v>14</v>
      </c>
      <c r="F11" s="29" t="s">
        <v>12</v>
      </c>
      <c r="G11" s="16">
        <f>SUM(G5:G8)</f>
        <v>1349</v>
      </c>
      <c r="H11" s="22"/>
      <c r="I11" s="22"/>
      <c r="J11" s="22"/>
    </row>
    <row r="12" spans="1:10" ht="2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ht="25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</row>
    <row r="14" spans="1:10" ht="2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6924-770F-F24B-8CAF-265EABD9D2AD}">
  <dimension ref="A1:E9"/>
  <sheetViews>
    <sheetView workbookViewId="0">
      <selection activeCell="S13" sqref="S13"/>
    </sheetView>
  </sheetViews>
  <sheetFormatPr baseColWidth="10" defaultColWidth="8.83203125" defaultRowHeight="15" x14ac:dyDescent="0.2"/>
  <cols>
    <col min="1" max="1" width="19.6640625" style="3" customWidth="1"/>
    <col min="2" max="2" width="38" style="3" customWidth="1"/>
    <col min="3" max="16384" width="8.83203125" style="3"/>
  </cols>
  <sheetData>
    <row r="1" spans="1:5" ht="25" x14ac:dyDescent="0.25">
      <c r="A1" s="11" t="s">
        <v>54</v>
      </c>
    </row>
    <row r="2" spans="1:5" ht="25" x14ac:dyDescent="0.25">
      <c r="A2" s="11" t="s">
        <v>55</v>
      </c>
    </row>
    <row r="3" spans="1:5" ht="25" x14ac:dyDescent="0.25">
      <c r="A3" s="11" t="s">
        <v>67</v>
      </c>
    </row>
    <row r="4" spans="1:5" ht="25" x14ac:dyDescent="0.25">
      <c r="A4" s="9" t="s">
        <v>49</v>
      </c>
      <c r="B4" s="9" t="s">
        <v>48</v>
      </c>
      <c r="C4" s="10"/>
      <c r="D4" s="10"/>
      <c r="E4" s="10"/>
    </row>
    <row r="5" spans="1:5" ht="25" x14ac:dyDescent="0.25">
      <c r="A5" s="10" t="s">
        <v>3</v>
      </c>
      <c r="B5" s="10">
        <v>10.543048128342241</v>
      </c>
      <c r="C5" s="10"/>
      <c r="D5" s="10"/>
      <c r="E5" s="10"/>
    </row>
    <row r="6" spans="1:5" ht="25" x14ac:dyDescent="0.25">
      <c r="A6" s="10" t="s">
        <v>8</v>
      </c>
      <c r="B6" s="10">
        <v>10.51004784688995</v>
      </c>
      <c r="C6" s="10"/>
      <c r="D6" s="10"/>
      <c r="E6" s="10"/>
    </row>
    <row r="7" spans="1:5" ht="25" x14ac:dyDescent="0.25">
      <c r="A7" s="10"/>
      <c r="B7" s="10"/>
      <c r="C7" s="10"/>
      <c r="D7" s="10"/>
      <c r="E7" s="10"/>
    </row>
    <row r="8" spans="1:5" ht="16" x14ac:dyDescent="0.2">
      <c r="A8" s="8"/>
      <c r="B8" s="8"/>
      <c r="C8" s="8"/>
      <c r="D8" s="8"/>
    </row>
    <row r="9" spans="1:5" ht="16" x14ac:dyDescent="0.2">
      <c r="A9" s="8"/>
      <c r="B9" s="8"/>
      <c r="C9" s="8"/>
      <c r="D9" s="8"/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6FA-B835-7241-8664-53E87A53ABDA}">
  <dimension ref="A1:J12"/>
  <sheetViews>
    <sheetView tabSelected="1" workbookViewId="0">
      <selection activeCell="E33" sqref="E33"/>
    </sheetView>
  </sheetViews>
  <sheetFormatPr baseColWidth="10" defaultColWidth="8.83203125" defaultRowHeight="15" x14ac:dyDescent="0.2"/>
  <cols>
    <col min="1" max="1" width="19.5" style="3" customWidth="1"/>
    <col min="2" max="2" width="41.6640625" style="3" customWidth="1"/>
    <col min="3" max="3" width="35.1640625" style="3" customWidth="1"/>
    <col min="4" max="4" width="75.5" style="3" customWidth="1"/>
    <col min="5" max="5" width="36.33203125" style="3" customWidth="1"/>
    <col min="6" max="6" width="85.5" style="3" customWidth="1"/>
    <col min="7" max="7" width="39.6640625" style="3" customWidth="1"/>
    <col min="8" max="16384" width="8.83203125" style="3"/>
  </cols>
  <sheetData>
    <row r="1" spans="1:10" ht="25" x14ac:dyDescent="0.25">
      <c r="A1" s="10" t="s">
        <v>54</v>
      </c>
    </row>
    <row r="2" spans="1:10" ht="25" x14ac:dyDescent="0.25">
      <c r="A2" s="10" t="s">
        <v>55</v>
      </c>
    </row>
    <row r="3" spans="1:10" ht="25" x14ac:dyDescent="0.25">
      <c r="A3" s="10" t="s">
        <v>69</v>
      </c>
    </row>
    <row r="4" spans="1:10" ht="25" x14ac:dyDescent="0.2">
      <c r="A4" s="9" t="s">
        <v>49</v>
      </c>
      <c r="B4" s="9" t="s">
        <v>53</v>
      </c>
      <c r="C4" s="9" t="s">
        <v>48</v>
      </c>
      <c r="D4" s="9" t="s">
        <v>52</v>
      </c>
      <c r="E4" s="9" t="s">
        <v>51</v>
      </c>
      <c r="F4" s="9" t="s">
        <v>50</v>
      </c>
      <c r="G4" s="8"/>
      <c r="H4" s="8"/>
      <c r="I4" s="8"/>
      <c r="J4" s="8"/>
    </row>
    <row r="5" spans="1:10" ht="25" x14ac:dyDescent="0.25">
      <c r="A5" s="10" t="s">
        <v>3</v>
      </c>
      <c r="B5" s="10">
        <v>100</v>
      </c>
      <c r="C5" s="10">
        <v>10.543048128342241</v>
      </c>
      <c r="D5" s="10">
        <v>0.02</v>
      </c>
      <c r="E5" s="10">
        <v>1</v>
      </c>
      <c r="F5" s="10">
        <v>0.02</v>
      </c>
      <c r="G5" s="8"/>
      <c r="H5" s="8"/>
      <c r="I5" s="8"/>
      <c r="J5" s="8"/>
    </row>
    <row r="6" spans="1:10" ht="25" x14ac:dyDescent="0.25">
      <c r="A6" s="10" t="s">
        <v>8</v>
      </c>
      <c r="B6" s="10">
        <v>50</v>
      </c>
      <c r="C6" s="10">
        <v>10.51004784688995</v>
      </c>
      <c r="D6" s="10">
        <v>0.02</v>
      </c>
      <c r="E6" s="10">
        <v>0.99686994870453249</v>
      </c>
      <c r="F6" s="10">
        <v>1.993739897409065E-2</v>
      </c>
      <c r="G6" s="8"/>
      <c r="H6" s="8"/>
      <c r="I6" s="8"/>
      <c r="J6" s="8"/>
    </row>
    <row r="7" spans="1:10" ht="25" x14ac:dyDescent="0.25">
      <c r="A7" s="10"/>
      <c r="B7" s="10"/>
      <c r="C7" s="10"/>
      <c r="D7" s="10"/>
      <c r="E7" s="10"/>
      <c r="F7" s="10"/>
      <c r="G7" s="8"/>
      <c r="H7" s="8"/>
      <c r="I7" s="8"/>
      <c r="J7" s="8"/>
    </row>
    <row r="8" spans="1:10" ht="25" x14ac:dyDescent="0.25">
      <c r="A8" s="10"/>
      <c r="B8" s="10"/>
      <c r="C8" s="10"/>
      <c r="D8" s="10"/>
      <c r="E8" s="10"/>
      <c r="F8" s="10"/>
      <c r="G8" s="8"/>
      <c r="H8" s="8"/>
      <c r="I8" s="8"/>
      <c r="J8" s="8"/>
    </row>
    <row r="9" spans="1:10" ht="25" x14ac:dyDescent="0.25">
      <c r="A9" s="10"/>
      <c r="B9" s="10"/>
      <c r="C9" s="10"/>
      <c r="D9" s="10"/>
      <c r="E9" s="10"/>
      <c r="F9" s="10"/>
      <c r="G9" s="8"/>
      <c r="H9" s="8"/>
      <c r="I9" s="8"/>
      <c r="J9" s="8"/>
    </row>
    <row r="10" spans="1:10" ht="16" x14ac:dyDescent="0.2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ht="16" x14ac:dyDescent="0.2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</sheetData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EF9F-221B-D044-A43A-961CD5596487}">
  <dimension ref="A1:K13"/>
  <sheetViews>
    <sheetView workbookViewId="0">
      <selection activeCell="M29" sqref="M29"/>
    </sheetView>
  </sheetViews>
  <sheetFormatPr baseColWidth="10" defaultRowHeight="16" x14ac:dyDescent="0.2"/>
  <cols>
    <col min="1" max="1" width="27" customWidth="1"/>
    <col min="2" max="2" width="15.5" customWidth="1"/>
    <col min="3" max="3" width="29.33203125" customWidth="1"/>
    <col min="5" max="5" width="26" customWidth="1"/>
    <col min="6" max="6" width="19.6640625" customWidth="1"/>
    <col min="7" max="7" width="32.33203125" customWidth="1"/>
  </cols>
  <sheetData>
    <row r="1" spans="1:11" ht="25" x14ac:dyDescent="0.25">
      <c r="A1" s="11" t="s">
        <v>54</v>
      </c>
    </row>
    <row r="2" spans="1:11" ht="25" x14ac:dyDescent="0.25">
      <c r="A2" s="11" t="s">
        <v>55</v>
      </c>
    </row>
    <row r="3" spans="1:11" ht="25" x14ac:dyDescent="0.25">
      <c r="A3" s="11" t="s">
        <v>60</v>
      </c>
    </row>
    <row r="4" spans="1:11" ht="25" x14ac:dyDescent="0.25">
      <c r="A4" s="22" t="s">
        <v>0</v>
      </c>
      <c r="B4" s="22" t="s">
        <v>11</v>
      </c>
      <c r="C4" s="22" t="s">
        <v>10</v>
      </c>
      <c r="D4" s="22"/>
      <c r="E4" s="22" t="s">
        <v>0</v>
      </c>
      <c r="F4" s="22" t="s">
        <v>11</v>
      </c>
      <c r="G4" s="22" t="s">
        <v>10</v>
      </c>
      <c r="H4" s="22"/>
      <c r="I4" s="1"/>
      <c r="J4" s="1"/>
      <c r="K4" s="1"/>
    </row>
    <row r="5" spans="1:11" ht="25" x14ac:dyDescent="0.25">
      <c r="A5" s="22" t="s">
        <v>3</v>
      </c>
      <c r="B5" s="22" t="s">
        <v>4</v>
      </c>
      <c r="C5" s="22">
        <v>92</v>
      </c>
      <c r="D5" s="22"/>
      <c r="E5" s="22" t="s">
        <v>8</v>
      </c>
      <c r="F5" s="22" t="s">
        <v>6</v>
      </c>
      <c r="G5" s="22">
        <v>76</v>
      </c>
      <c r="H5" s="22"/>
      <c r="I5" s="1"/>
      <c r="J5" s="1"/>
      <c r="K5" s="1"/>
    </row>
    <row r="6" spans="1:11" ht="25" x14ac:dyDescent="0.25">
      <c r="A6" s="22" t="s">
        <v>3</v>
      </c>
      <c r="B6" s="22" t="s">
        <v>5</v>
      </c>
      <c r="C6" s="22">
        <v>92</v>
      </c>
      <c r="D6" s="22"/>
      <c r="E6" s="22" t="s">
        <v>8</v>
      </c>
      <c r="F6" s="22" t="s">
        <v>9</v>
      </c>
      <c r="G6" s="22">
        <v>66</v>
      </c>
      <c r="H6" s="22"/>
      <c r="I6" s="1"/>
      <c r="J6" s="1"/>
      <c r="K6" s="1"/>
    </row>
    <row r="7" spans="1:11" ht="25" x14ac:dyDescent="0.25">
      <c r="A7" s="22" t="s">
        <v>3</v>
      </c>
      <c r="B7" s="22" t="s">
        <v>6</v>
      </c>
      <c r="C7" s="22">
        <v>73</v>
      </c>
      <c r="D7" s="22"/>
      <c r="E7" s="22" t="s">
        <v>8</v>
      </c>
      <c r="F7" s="22" t="s">
        <v>7</v>
      </c>
      <c r="G7" s="22">
        <v>72</v>
      </c>
      <c r="H7" s="22"/>
      <c r="I7" s="1"/>
      <c r="J7" s="1"/>
      <c r="K7" s="1"/>
    </row>
    <row r="8" spans="1:11" ht="25" x14ac:dyDescent="0.25">
      <c r="A8" s="22" t="s">
        <v>3</v>
      </c>
      <c r="B8" s="22" t="s">
        <v>7</v>
      </c>
      <c r="C8" s="22">
        <v>4</v>
      </c>
      <c r="D8" s="22"/>
      <c r="E8" s="22"/>
      <c r="F8" s="22"/>
      <c r="G8" s="22"/>
      <c r="H8" s="22"/>
      <c r="I8" s="1"/>
      <c r="J8" s="1"/>
      <c r="K8" s="1"/>
    </row>
    <row r="9" spans="1:11" ht="25" x14ac:dyDescent="0.25">
      <c r="A9" s="22"/>
      <c r="B9" s="22"/>
      <c r="C9" s="22"/>
      <c r="D9" s="22"/>
      <c r="E9" s="22"/>
      <c r="F9" s="22"/>
      <c r="G9" s="22"/>
      <c r="H9" s="22"/>
      <c r="I9" s="1"/>
      <c r="J9" s="1"/>
      <c r="K9" s="1"/>
    </row>
    <row r="10" spans="1:11" ht="25" x14ac:dyDescent="0.25">
      <c r="A10" s="16" t="s">
        <v>14</v>
      </c>
      <c r="B10" s="26" t="s">
        <v>13</v>
      </c>
      <c r="C10" s="16">
        <f>SUM(C5:C8)</f>
        <v>261</v>
      </c>
      <c r="D10" s="22"/>
      <c r="E10" s="26" t="s">
        <v>14</v>
      </c>
      <c r="F10" s="26" t="s">
        <v>12</v>
      </c>
      <c r="G10" s="16">
        <f>SUM(G5:G7)</f>
        <v>214</v>
      </c>
      <c r="H10" s="22"/>
      <c r="I10" s="1"/>
      <c r="J10" s="1"/>
      <c r="K10" s="1"/>
    </row>
    <row r="11" spans="1:11" ht="25" x14ac:dyDescent="0.25">
      <c r="A11" s="22"/>
      <c r="B11" s="22"/>
      <c r="C11" s="22"/>
      <c r="D11" s="22"/>
      <c r="E11" s="22"/>
      <c r="F11" s="22"/>
      <c r="G11" s="22"/>
      <c r="H11" s="22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F678-96F8-8F44-A89B-4D24DA8C34F7}">
  <dimension ref="A1:K16"/>
  <sheetViews>
    <sheetView workbookViewId="0">
      <selection activeCell="K30" sqref="K30"/>
    </sheetView>
  </sheetViews>
  <sheetFormatPr baseColWidth="10" defaultRowHeight="16" x14ac:dyDescent="0.2"/>
  <cols>
    <col min="1" max="1" width="25" customWidth="1"/>
    <col min="2" max="2" width="22.83203125" customWidth="1"/>
    <col min="3" max="3" width="16.5" customWidth="1"/>
    <col min="4" max="4" width="11" bestFit="1" customWidth="1"/>
    <col min="5" max="5" width="58.5" customWidth="1"/>
    <col min="7" max="7" width="27.5" customWidth="1"/>
    <col min="8" max="8" width="25.1640625" customWidth="1"/>
    <col min="9" max="10" width="11" bestFit="1" customWidth="1"/>
    <col min="11" max="11" width="59.6640625" customWidth="1"/>
  </cols>
  <sheetData>
    <row r="1" spans="1:11" ht="25" x14ac:dyDescent="0.25">
      <c r="A1" s="11" t="s">
        <v>54</v>
      </c>
    </row>
    <row r="2" spans="1:11" ht="25" x14ac:dyDescent="0.25">
      <c r="A2" s="11" t="s">
        <v>55</v>
      </c>
    </row>
    <row r="3" spans="1:11" ht="25" x14ac:dyDescent="0.25">
      <c r="A3" s="11" t="s">
        <v>61</v>
      </c>
    </row>
    <row r="4" spans="1:11" ht="25" x14ac:dyDescent="0.25">
      <c r="A4" s="22" t="s">
        <v>0</v>
      </c>
      <c r="B4" s="22" t="s">
        <v>1</v>
      </c>
      <c r="C4" s="22" t="s">
        <v>16</v>
      </c>
      <c r="D4" s="22" t="s">
        <v>2</v>
      </c>
      <c r="E4" s="22" t="s">
        <v>17</v>
      </c>
      <c r="F4" s="22"/>
      <c r="G4" s="22" t="s">
        <v>0</v>
      </c>
      <c r="H4" s="22" t="s">
        <v>1</v>
      </c>
      <c r="I4" s="22" t="s">
        <v>16</v>
      </c>
      <c r="J4" s="22" t="s">
        <v>2</v>
      </c>
      <c r="K4" s="22" t="s">
        <v>17</v>
      </c>
    </row>
    <row r="5" spans="1:11" ht="25" x14ac:dyDescent="0.25">
      <c r="A5" s="22" t="s">
        <v>3</v>
      </c>
      <c r="B5" s="22" t="s">
        <v>4</v>
      </c>
      <c r="C5" s="22">
        <v>4303700</v>
      </c>
      <c r="D5" s="22">
        <v>92</v>
      </c>
      <c r="E5" s="24">
        <v>46779.347826086901</v>
      </c>
      <c r="F5" s="22"/>
      <c r="G5" s="22" t="s">
        <v>8</v>
      </c>
      <c r="H5" s="22" t="s">
        <v>6</v>
      </c>
      <c r="I5" s="22">
        <v>535</v>
      </c>
      <c r="J5" s="22">
        <v>76</v>
      </c>
      <c r="K5" s="24">
        <v>7.0394736842105203</v>
      </c>
    </row>
    <row r="6" spans="1:11" ht="25" x14ac:dyDescent="0.25">
      <c r="A6" s="22" t="s">
        <v>3</v>
      </c>
      <c r="B6" s="22" t="s">
        <v>5</v>
      </c>
      <c r="C6" s="22">
        <v>4477100</v>
      </c>
      <c r="D6" s="22">
        <v>92</v>
      </c>
      <c r="E6" s="24">
        <v>48664.130434782601</v>
      </c>
      <c r="F6" s="22"/>
      <c r="G6" s="22" t="s">
        <v>8</v>
      </c>
      <c r="H6" s="22" t="s">
        <v>9</v>
      </c>
      <c r="I6" s="22">
        <v>393</v>
      </c>
      <c r="J6" s="22">
        <v>66</v>
      </c>
      <c r="K6" s="24">
        <v>5.9545454545454497</v>
      </c>
    </row>
    <row r="7" spans="1:11" ht="25" x14ac:dyDescent="0.25">
      <c r="A7" s="22" t="s">
        <v>3</v>
      </c>
      <c r="B7" s="22" t="s">
        <v>6</v>
      </c>
      <c r="C7" s="22">
        <v>849900</v>
      </c>
      <c r="D7" s="22">
        <v>73</v>
      </c>
      <c r="E7" s="24">
        <v>11642.4657534246</v>
      </c>
      <c r="F7" s="22"/>
      <c r="G7" s="22" t="s">
        <v>8</v>
      </c>
      <c r="H7" s="22" t="s">
        <v>7</v>
      </c>
      <c r="I7" s="22">
        <v>420</v>
      </c>
      <c r="J7" s="22">
        <v>72</v>
      </c>
      <c r="K7" s="24">
        <v>5.8333333333333304</v>
      </c>
    </row>
    <row r="8" spans="1:11" ht="25" x14ac:dyDescent="0.25">
      <c r="A8" s="22" t="s">
        <v>3</v>
      </c>
      <c r="B8" s="22" t="s">
        <v>7</v>
      </c>
      <c r="C8" s="22">
        <v>75300</v>
      </c>
      <c r="D8" s="22">
        <v>4</v>
      </c>
      <c r="E8" s="25">
        <v>18825</v>
      </c>
      <c r="F8" s="22"/>
      <c r="G8" s="22"/>
      <c r="H8" s="22"/>
      <c r="I8" s="22"/>
      <c r="J8" s="22"/>
      <c r="K8" s="22"/>
    </row>
    <row r="9" spans="1:11" ht="25" x14ac:dyDescent="0.25">
      <c r="A9" s="22"/>
      <c r="B9" s="22"/>
      <c r="C9" s="22"/>
      <c r="D9" s="22"/>
      <c r="E9" s="24"/>
      <c r="F9" s="22"/>
      <c r="G9" s="22"/>
      <c r="H9" s="22"/>
      <c r="I9" s="22"/>
      <c r="J9" s="22"/>
      <c r="K9" s="22"/>
    </row>
    <row r="10" spans="1:11" ht="25" x14ac:dyDescent="0.25">
      <c r="A10" s="16" t="s">
        <v>14</v>
      </c>
      <c r="B10" s="26" t="s">
        <v>13</v>
      </c>
      <c r="C10" s="22"/>
      <c r="D10" s="22"/>
      <c r="E10" s="27">
        <f>SUM(E5:E8)</f>
        <v>125910.9440142941</v>
      </c>
      <c r="F10" s="22"/>
      <c r="G10" s="28" t="s">
        <v>14</v>
      </c>
      <c r="H10" s="29" t="s">
        <v>12</v>
      </c>
      <c r="I10" s="22"/>
      <c r="J10" s="22"/>
      <c r="K10" s="30">
        <f>SUM(K5:K7)</f>
        <v>18.827352472089302</v>
      </c>
    </row>
    <row r="11" spans="1:11" x14ac:dyDescent="0.2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6B5C-CB08-7547-B42F-CB86DB1A5AD9}">
  <dimension ref="A1:D8"/>
  <sheetViews>
    <sheetView workbookViewId="0">
      <selection activeCell="H15" sqref="H15"/>
    </sheetView>
  </sheetViews>
  <sheetFormatPr baseColWidth="10" defaultRowHeight="16" x14ac:dyDescent="0.2"/>
  <cols>
    <col min="1" max="1" width="23.5" customWidth="1"/>
    <col min="2" max="2" width="46.1640625" customWidth="1"/>
    <col min="3" max="3" width="37.6640625" customWidth="1"/>
  </cols>
  <sheetData>
    <row r="1" spans="1:4" ht="25" x14ac:dyDescent="0.25">
      <c r="A1" s="11" t="s">
        <v>54</v>
      </c>
    </row>
    <row r="2" spans="1:4" ht="25" x14ac:dyDescent="0.25">
      <c r="A2" s="11" t="s">
        <v>55</v>
      </c>
    </row>
    <row r="3" spans="1:4" ht="25" x14ac:dyDescent="0.25">
      <c r="A3" s="11" t="s">
        <v>62</v>
      </c>
    </row>
    <row r="4" spans="1:4" ht="25" x14ac:dyDescent="0.25">
      <c r="A4" s="22" t="s">
        <v>18</v>
      </c>
      <c r="B4" s="22" t="s">
        <v>46</v>
      </c>
      <c r="C4" s="22" t="s">
        <v>47</v>
      </c>
      <c r="D4" s="22"/>
    </row>
    <row r="5" spans="1:4" ht="25" x14ac:dyDescent="0.25">
      <c r="A5" s="22" t="s">
        <v>6</v>
      </c>
      <c r="B5" s="22">
        <v>71</v>
      </c>
      <c r="C5" s="22">
        <v>5</v>
      </c>
      <c r="D5" s="22"/>
    </row>
    <row r="6" spans="1:4" ht="25" x14ac:dyDescent="0.25">
      <c r="A6" s="22" t="s">
        <v>9</v>
      </c>
      <c r="B6" s="22">
        <v>10</v>
      </c>
      <c r="C6" s="22">
        <v>5</v>
      </c>
      <c r="D6" s="22"/>
    </row>
    <row r="7" spans="1:4" ht="25" x14ac:dyDescent="0.25">
      <c r="A7" s="22" t="s">
        <v>7</v>
      </c>
      <c r="B7" s="22">
        <v>0</v>
      </c>
      <c r="C7" s="22">
        <v>6</v>
      </c>
      <c r="D7" s="22"/>
    </row>
    <row r="8" spans="1:4" ht="25" x14ac:dyDescent="0.25">
      <c r="A8" s="16" t="s">
        <v>19</v>
      </c>
      <c r="B8" s="16">
        <v>81</v>
      </c>
      <c r="C8" s="16">
        <v>16</v>
      </c>
      <c r="D8" s="22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BD6E-15CF-9A40-A241-D1C9B6CB9AD9}">
  <dimension ref="A1:I12"/>
  <sheetViews>
    <sheetView workbookViewId="0">
      <selection activeCell="A9" sqref="A9"/>
    </sheetView>
  </sheetViews>
  <sheetFormatPr baseColWidth="10" defaultRowHeight="16" x14ac:dyDescent="0.2"/>
  <cols>
    <col min="1" max="1" width="29" customWidth="1"/>
    <col min="2" max="2" width="31.5" customWidth="1"/>
    <col min="3" max="3" width="27.6640625" customWidth="1"/>
  </cols>
  <sheetData>
    <row r="1" spans="1:9" ht="25" x14ac:dyDescent="0.25">
      <c r="A1" s="11" t="s">
        <v>54</v>
      </c>
    </row>
    <row r="2" spans="1:9" ht="25" x14ac:dyDescent="0.25">
      <c r="A2" s="11" t="s">
        <v>55</v>
      </c>
    </row>
    <row r="3" spans="1:9" ht="25" x14ac:dyDescent="0.25">
      <c r="A3" s="11" t="s">
        <v>63</v>
      </c>
    </row>
    <row r="4" spans="1:9" ht="25" x14ac:dyDescent="0.25">
      <c r="A4" s="21" t="s">
        <v>56</v>
      </c>
      <c r="B4" s="21" t="s">
        <v>57</v>
      </c>
      <c r="C4" s="21" t="s">
        <v>58</v>
      </c>
      <c r="D4" s="22"/>
      <c r="E4" s="22"/>
      <c r="F4" s="22"/>
      <c r="G4" s="22"/>
      <c r="H4" s="22"/>
      <c r="I4" s="22"/>
    </row>
    <row r="5" spans="1:9" ht="25" x14ac:dyDescent="0.25">
      <c r="A5" s="21" t="s">
        <v>6</v>
      </c>
      <c r="B5" s="21">
        <v>7.7364189999999997</v>
      </c>
      <c r="C5" s="21">
        <v>7.6578480000000004</v>
      </c>
      <c r="D5" s="22"/>
      <c r="E5" s="22"/>
      <c r="F5" s="22"/>
      <c r="G5" s="22"/>
      <c r="H5" s="22"/>
      <c r="I5" s="22"/>
    </row>
    <row r="6" spans="1:9" ht="25" x14ac:dyDescent="0.25">
      <c r="A6" s="21" t="s">
        <v>9</v>
      </c>
      <c r="B6" s="21">
        <v>7.1</v>
      </c>
      <c r="C6" s="21">
        <v>7.6578480000000004</v>
      </c>
      <c r="D6" s="22"/>
      <c r="E6" s="22"/>
      <c r="F6" s="22"/>
      <c r="G6" s="22"/>
      <c r="H6" s="22"/>
      <c r="I6" s="22"/>
    </row>
    <row r="7" spans="1:9" ht="25" x14ac:dyDescent="0.25">
      <c r="A7" s="23" t="s">
        <v>19</v>
      </c>
      <c r="B7" s="16">
        <f>SUM(B5:B6)</f>
        <v>14.836418999999999</v>
      </c>
      <c r="C7" s="16">
        <f>SUM(C5:C6)</f>
        <v>15.315696000000001</v>
      </c>
      <c r="D7" s="22"/>
      <c r="E7" s="22"/>
      <c r="F7" s="22"/>
      <c r="G7" s="22"/>
      <c r="H7" s="22"/>
      <c r="I7" s="22"/>
    </row>
    <row r="8" spans="1:9" ht="25" x14ac:dyDescent="0.25">
      <c r="A8" s="22"/>
      <c r="B8" s="22"/>
      <c r="C8" s="22"/>
      <c r="D8" s="22"/>
      <c r="E8" s="22"/>
      <c r="F8" s="22"/>
      <c r="G8" s="22"/>
      <c r="H8" s="22"/>
      <c r="I8" s="22"/>
    </row>
    <row r="9" spans="1:9" ht="25" x14ac:dyDescent="0.25">
      <c r="A9" s="22" t="s">
        <v>20</v>
      </c>
      <c r="B9" s="22"/>
      <c r="C9" s="22"/>
      <c r="D9" s="22"/>
      <c r="E9" s="22"/>
      <c r="F9" s="22"/>
      <c r="G9" s="22"/>
      <c r="H9" s="22"/>
      <c r="I9" s="22"/>
    </row>
    <row r="10" spans="1:9" ht="25" x14ac:dyDescent="0.25">
      <c r="A10" s="22"/>
      <c r="B10" s="22"/>
      <c r="C10" s="22"/>
      <c r="D10" s="22"/>
      <c r="E10" s="22"/>
      <c r="F10" s="22"/>
      <c r="G10" s="22"/>
      <c r="H10" s="22"/>
      <c r="I10" s="22"/>
    </row>
    <row r="11" spans="1:9" ht="25" x14ac:dyDescent="0.25">
      <c r="A11" s="22"/>
      <c r="B11" s="22"/>
      <c r="C11" s="22"/>
      <c r="D11" s="22"/>
      <c r="E11" s="22"/>
      <c r="F11" s="22"/>
      <c r="G11" s="22"/>
      <c r="H11" s="22"/>
      <c r="I11" s="22"/>
    </row>
    <row r="12" spans="1:9" ht="25" x14ac:dyDescent="0.25">
      <c r="A12" s="22"/>
      <c r="B12" s="22"/>
      <c r="C12" s="22"/>
      <c r="D12" s="22"/>
      <c r="E12" s="22"/>
      <c r="F12" s="22"/>
      <c r="G12" s="22"/>
      <c r="H12" s="22"/>
      <c r="I12" s="22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5F5F-8E88-C44D-A0DA-7880D54025D7}">
  <dimension ref="A1:I91"/>
  <sheetViews>
    <sheetView topLeftCell="A74" workbookViewId="0">
      <selection activeCell="A89" sqref="A89:A90"/>
    </sheetView>
  </sheetViews>
  <sheetFormatPr baseColWidth="10" defaultColWidth="8.83203125" defaultRowHeight="16" x14ac:dyDescent="0.2"/>
  <cols>
    <col min="1" max="1" width="26.83203125" style="5" customWidth="1"/>
    <col min="2" max="2" width="25.5" style="5" customWidth="1"/>
    <col min="3" max="3" width="29.1640625" style="5" customWidth="1"/>
    <col min="4" max="4" width="34.83203125" style="4" customWidth="1"/>
    <col min="5" max="5" width="43.83203125" style="4" customWidth="1"/>
    <col min="6" max="6" width="45.83203125" style="4" customWidth="1"/>
    <col min="7" max="7" width="34.1640625" style="4" customWidth="1"/>
    <col min="8" max="8" width="47.83203125" style="4" customWidth="1"/>
    <col min="9" max="16384" width="8.83203125" style="3"/>
  </cols>
  <sheetData>
    <row r="1" spans="1:8" ht="25" x14ac:dyDescent="0.25">
      <c r="A1" s="11" t="s">
        <v>54</v>
      </c>
    </row>
    <row r="2" spans="1:8" ht="25" x14ac:dyDescent="0.25">
      <c r="A2" s="11" t="s">
        <v>55</v>
      </c>
    </row>
    <row r="3" spans="1:8" ht="25" x14ac:dyDescent="0.25">
      <c r="A3" s="11" t="s">
        <v>64</v>
      </c>
    </row>
    <row r="4" spans="1:8" s="10" customFormat="1" ht="25" x14ac:dyDescent="0.25">
      <c r="A4" s="17" t="s">
        <v>31</v>
      </c>
      <c r="B4" s="17" t="s">
        <v>30</v>
      </c>
      <c r="C4" s="17" t="s">
        <v>29</v>
      </c>
      <c r="D4" s="9" t="s">
        <v>28</v>
      </c>
      <c r="E4" s="9" t="s">
        <v>27</v>
      </c>
      <c r="F4" s="9" t="s">
        <v>26</v>
      </c>
      <c r="G4" s="9" t="s">
        <v>25</v>
      </c>
      <c r="H4" s="9" t="s">
        <v>24</v>
      </c>
    </row>
    <row r="5" spans="1:8" s="10" customFormat="1" ht="25" x14ac:dyDescent="0.25">
      <c r="A5" s="18">
        <v>41092</v>
      </c>
      <c r="B5" s="18">
        <v>41157</v>
      </c>
      <c r="C5" s="18">
        <v>41164</v>
      </c>
      <c r="D5" s="10">
        <v>43800</v>
      </c>
      <c r="E5" s="10">
        <v>2.1353482260183969</v>
      </c>
      <c r="F5" s="10">
        <v>20511.876923076921</v>
      </c>
      <c r="G5" s="10">
        <v>8</v>
      </c>
      <c r="H5" s="10">
        <v>8</v>
      </c>
    </row>
    <row r="6" spans="1:8" s="10" customFormat="1" ht="25" x14ac:dyDescent="0.25">
      <c r="A6" s="18">
        <v>41093</v>
      </c>
      <c r="B6" s="18">
        <v>41139</v>
      </c>
      <c r="C6" s="18">
        <v>41165</v>
      </c>
      <c r="D6" s="10">
        <v>26900</v>
      </c>
      <c r="E6" s="10">
        <v>1.5111695137976351</v>
      </c>
      <c r="F6" s="10">
        <v>17800.782608695648</v>
      </c>
      <c r="G6" s="10">
        <v>3</v>
      </c>
      <c r="H6" s="10">
        <v>3</v>
      </c>
    </row>
    <row r="7" spans="1:8" s="10" customFormat="1" ht="25" x14ac:dyDescent="0.25">
      <c r="A7" s="18">
        <v>41092</v>
      </c>
      <c r="B7" s="18">
        <v>41157</v>
      </c>
      <c r="C7" s="18">
        <v>41164</v>
      </c>
      <c r="D7" s="10">
        <v>36200</v>
      </c>
      <c r="E7" s="10">
        <v>2.1353482260183969</v>
      </c>
      <c r="F7" s="10">
        <v>16952.738461538462</v>
      </c>
      <c r="G7" s="10">
        <v>4</v>
      </c>
      <c r="H7" s="10">
        <v>4</v>
      </c>
    </row>
    <row r="8" spans="1:8" s="10" customFormat="1" ht="25" x14ac:dyDescent="0.25">
      <c r="A8" s="18">
        <v>41096</v>
      </c>
      <c r="B8" s="18">
        <v>41136</v>
      </c>
      <c r="C8" s="18">
        <v>41164</v>
      </c>
      <c r="D8" s="10">
        <v>96900</v>
      </c>
      <c r="E8" s="10">
        <v>1.3140604467805519</v>
      </c>
      <c r="F8" s="10">
        <v>73740.899999999994</v>
      </c>
      <c r="G8" s="10">
        <v>24</v>
      </c>
      <c r="H8" s="10">
        <v>24</v>
      </c>
    </row>
    <row r="9" spans="1:8" s="10" customFormat="1" ht="25" x14ac:dyDescent="0.25">
      <c r="A9" s="18">
        <v>41093</v>
      </c>
      <c r="B9" s="18">
        <v>41158</v>
      </c>
      <c r="C9" s="18">
        <v>41165</v>
      </c>
      <c r="D9" s="10">
        <v>62100</v>
      </c>
      <c r="E9" s="10">
        <v>2.1353482260183969</v>
      </c>
      <c r="F9" s="10">
        <v>29081.90769230769</v>
      </c>
      <c r="G9" s="10">
        <v>13</v>
      </c>
      <c r="H9" s="10">
        <v>13</v>
      </c>
    </row>
    <row r="10" spans="1:8" s="10" customFormat="1" ht="25" x14ac:dyDescent="0.25">
      <c r="A10" s="18">
        <v>41093</v>
      </c>
      <c r="B10" s="18">
        <v>41158</v>
      </c>
      <c r="C10" s="18">
        <v>41165</v>
      </c>
      <c r="D10" s="10">
        <v>67700</v>
      </c>
      <c r="E10" s="10">
        <v>2.1353482260183969</v>
      </c>
      <c r="F10" s="10">
        <v>31704.43076923077</v>
      </c>
      <c r="G10" s="10">
        <v>20</v>
      </c>
      <c r="H10" s="10">
        <v>20</v>
      </c>
    </row>
    <row r="11" spans="1:8" s="10" customFormat="1" ht="25" x14ac:dyDescent="0.25">
      <c r="A11" s="18">
        <v>41153</v>
      </c>
      <c r="B11" s="18">
        <v>41158</v>
      </c>
      <c r="C11" s="18">
        <v>41165</v>
      </c>
      <c r="D11" s="10">
        <v>11900</v>
      </c>
      <c r="E11" s="10">
        <v>0.16425755584756899</v>
      </c>
      <c r="F11" s="10">
        <v>72447.199999999997</v>
      </c>
      <c r="G11" s="10">
        <v>24</v>
      </c>
      <c r="H11" s="10">
        <v>24</v>
      </c>
    </row>
    <row r="12" spans="1:8" s="10" customFormat="1" ht="25" x14ac:dyDescent="0.25">
      <c r="A12" s="18">
        <v>41092</v>
      </c>
      <c r="B12" s="18">
        <v>41157</v>
      </c>
      <c r="C12" s="18">
        <v>41164</v>
      </c>
      <c r="D12" s="10">
        <v>88400</v>
      </c>
      <c r="E12" s="10">
        <v>2.1353482260183969</v>
      </c>
      <c r="F12" s="10">
        <v>41398.400000000001</v>
      </c>
      <c r="G12" s="10">
        <v>20</v>
      </c>
      <c r="H12" s="10">
        <v>20</v>
      </c>
    </row>
    <row r="13" spans="1:8" s="10" customFormat="1" ht="25" x14ac:dyDescent="0.25">
      <c r="A13" s="18">
        <v>41096</v>
      </c>
      <c r="B13" s="18">
        <v>41157</v>
      </c>
      <c r="C13" s="18">
        <v>41164</v>
      </c>
      <c r="D13" s="10">
        <v>18800</v>
      </c>
      <c r="E13" s="10">
        <v>2.0039421813403422</v>
      </c>
      <c r="F13" s="10">
        <v>9381.5081967213118</v>
      </c>
      <c r="G13" s="10">
        <v>4</v>
      </c>
      <c r="H13" s="10">
        <v>4</v>
      </c>
    </row>
    <row r="14" spans="1:8" s="10" customFormat="1" ht="25" x14ac:dyDescent="0.25">
      <c r="A14" s="18">
        <v>41093</v>
      </c>
      <c r="B14" s="18">
        <v>41158</v>
      </c>
      <c r="C14" s="18">
        <v>41165</v>
      </c>
      <c r="D14" s="10">
        <v>142100</v>
      </c>
      <c r="E14" s="10">
        <v>2.1353482260183969</v>
      </c>
      <c r="F14" s="10">
        <v>66546.523076923069</v>
      </c>
      <c r="G14" s="10">
        <v>10</v>
      </c>
      <c r="H14" s="10">
        <v>10</v>
      </c>
    </row>
    <row r="15" spans="1:8" s="10" customFormat="1" ht="25" x14ac:dyDescent="0.25">
      <c r="A15" s="18">
        <v>41093</v>
      </c>
      <c r="B15" s="18">
        <v>41158</v>
      </c>
      <c r="C15" s="18">
        <v>41165</v>
      </c>
      <c r="D15" s="10">
        <v>34400</v>
      </c>
      <c r="E15" s="10">
        <v>2.1353482260183969</v>
      </c>
      <c r="F15" s="10">
        <v>16109.784615384609</v>
      </c>
      <c r="G15" s="10">
        <v>27</v>
      </c>
      <c r="H15" s="10">
        <v>27</v>
      </c>
    </row>
    <row r="16" spans="1:8" s="10" customFormat="1" ht="25" x14ac:dyDescent="0.25">
      <c r="A16" s="18">
        <v>41096</v>
      </c>
      <c r="B16" s="18">
        <v>41157</v>
      </c>
      <c r="C16" s="18">
        <v>41173</v>
      </c>
      <c r="D16" s="10">
        <v>125100</v>
      </c>
      <c r="E16" s="10">
        <v>2.0039421813403422</v>
      </c>
      <c r="F16" s="10">
        <v>62426.950819672129</v>
      </c>
      <c r="G16" s="10">
        <v>24</v>
      </c>
      <c r="H16" s="10">
        <v>24</v>
      </c>
    </row>
    <row r="17" spans="1:8" s="10" customFormat="1" ht="25" x14ac:dyDescent="0.25">
      <c r="A17" s="18">
        <v>41092</v>
      </c>
      <c r="B17" s="18">
        <v>41157</v>
      </c>
      <c r="C17" s="18">
        <v>41164</v>
      </c>
      <c r="D17" s="10">
        <v>49300</v>
      </c>
      <c r="E17" s="10">
        <v>2.1353482260183969</v>
      </c>
      <c r="F17" s="10">
        <v>23087.56923076923</v>
      </c>
      <c r="G17" s="10">
        <v>12</v>
      </c>
      <c r="H17" s="10">
        <v>12</v>
      </c>
    </row>
    <row r="18" spans="1:8" s="10" customFormat="1" ht="25" x14ac:dyDescent="0.25">
      <c r="A18" s="18">
        <v>41092</v>
      </c>
      <c r="B18" s="18">
        <v>41157</v>
      </c>
      <c r="C18" s="18">
        <v>41164</v>
      </c>
      <c r="D18" s="10">
        <v>128800</v>
      </c>
      <c r="E18" s="10">
        <v>2.1353482260183969</v>
      </c>
      <c r="F18" s="10">
        <v>60318.030769230769</v>
      </c>
      <c r="G18" s="10">
        <v>10</v>
      </c>
      <c r="H18" s="10">
        <v>10</v>
      </c>
    </row>
    <row r="19" spans="1:8" s="10" customFormat="1" ht="25" x14ac:dyDescent="0.25">
      <c r="A19" s="18">
        <v>41092</v>
      </c>
      <c r="B19" s="18">
        <v>41157</v>
      </c>
      <c r="C19" s="18">
        <v>41164</v>
      </c>
      <c r="D19" s="10">
        <v>66600</v>
      </c>
      <c r="E19" s="10">
        <v>2.1353482260183969</v>
      </c>
      <c r="F19" s="10">
        <v>31189.292307692311</v>
      </c>
      <c r="G19" s="10">
        <v>12</v>
      </c>
      <c r="H19" s="10">
        <v>12</v>
      </c>
    </row>
    <row r="20" spans="1:8" s="10" customFormat="1" ht="25" x14ac:dyDescent="0.25">
      <c r="A20" s="18">
        <v>41092</v>
      </c>
      <c r="B20" s="18">
        <v>41157</v>
      </c>
      <c r="C20" s="18">
        <v>41192</v>
      </c>
      <c r="D20" s="10">
        <v>146200</v>
      </c>
      <c r="E20" s="10">
        <v>2.1353482260183969</v>
      </c>
      <c r="F20" s="10">
        <v>68466.584615384607</v>
      </c>
      <c r="G20" s="10">
        <v>6</v>
      </c>
      <c r="H20" s="10">
        <v>6</v>
      </c>
    </row>
    <row r="21" spans="1:8" s="10" customFormat="1" ht="25" x14ac:dyDescent="0.25">
      <c r="A21" s="18">
        <v>41148</v>
      </c>
      <c r="B21" s="18">
        <v>41157</v>
      </c>
      <c r="C21" s="18">
        <v>41164</v>
      </c>
      <c r="D21" s="10">
        <v>15000</v>
      </c>
      <c r="E21" s="10">
        <v>0.29566360052562418</v>
      </c>
      <c r="F21" s="10">
        <v>50733.333333333343</v>
      </c>
      <c r="G21" s="10">
        <v>18</v>
      </c>
      <c r="H21" s="10">
        <v>18</v>
      </c>
    </row>
    <row r="22" spans="1:8" s="10" customFormat="1" ht="25" x14ac:dyDescent="0.25">
      <c r="A22" s="18">
        <v>41099</v>
      </c>
      <c r="B22" s="18">
        <v>41138</v>
      </c>
      <c r="C22" s="18">
        <v>41164</v>
      </c>
      <c r="D22" s="10">
        <v>95500</v>
      </c>
      <c r="E22" s="10">
        <v>1.2812089356110381</v>
      </c>
      <c r="F22" s="10">
        <v>74538.974358974359</v>
      </c>
      <c r="G22" s="10">
        <v>8</v>
      </c>
      <c r="H22" s="10">
        <v>8</v>
      </c>
    </row>
    <row r="23" spans="1:8" s="10" customFormat="1" ht="25" x14ac:dyDescent="0.25">
      <c r="A23" s="18">
        <v>41093</v>
      </c>
      <c r="B23" s="18">
        <v>41156</v>
      </c>
      <c r="C23" s="18">
        <v>41165</v>
      </c>
      <c r="D23" s="10">
        <v>58000</v>
      </c>
      <c r="E23" s="10">
        <v>2.0696452036793689</v>
      </c>
      <c r="F23" s="10">
        <v>28024.126984126979</v>
      </c>
      <c r="G23" s="10">
        <v>18</v>
      </c>
      <c r="H23" s="10">
        <v>18</v>
      </c>
    </row>
    <row r="24" spans="1:8" s="10" customFormat="1" ht="25" x14ac:dyDescent="0.25">
      <c r="A24" s="18">
        <v>41092</v>
      </c>
      <c r="B24" s="18">
        <v>41158</v>
      </c>
      <c r="C24" s="18">
        <v>41165</v>
      </c>
      <c r="D24" s="10">
        <v>19000</v>
      </c>
      <c r="E24" s="10">
        <v>2.1681997371879111</v>
      </c>
      <c r="F24" s="10">
        <v>8763.0303030303021</v>
      </c>
      <c r="G24" s="10">
        <v>5</v>
      </c>
      <c r="H24" s="10">
        <v>5</v>
      </c>
    </row>
    <row r="25" spans="1:8" s="10" customFormat="1" ht="25" x14ac:dyDescent="0.25">
      <c r="A25" s="18">
        <v>41097</v>
      </c>
      <c r="B25" s="18">
        <v>41125</v>
      </c>
      <c r="C25" s="18">
        <v>41167</v>
      </c>
      <c r="D25" s="10">
        <v>106900</v>
      </c>
      <c r="E25" s="10">
        <v>0.91984231274638628</v>
      </c>
      <c r="F25" s="10">
        <v>116215.57142857141</v>
      </c>
      <c r="G25" s="10">
        <v>39</v>
      </c>
      <c r="H25" s="10">
        <v>39</v>
      </c>
    </row>
    <row r="26" spans="1:8" s="10" customFormat="1" ht="25" x14ac:dyDescent="0.25">
      <c r="A26" s="18">
        <v>41093</v>
      </c>
      <c r="B26" s="18">
        <v>41156</v>
      </c>
      <c r="C26" s="18">
        <v>41205</v>
      </c>
      <c r="D26" s="10">
        <v>90000</v>
      </c>
      <c r="E26" s="10">
        <v>2.0696452036793689</v>
      </c>
      <c r="F26" s="10">
        <v>43485.714285714283</v>
      </c>
      <c r="G26" s="10">
        <v>10</v>
      </c>
      <c r="H26" s="10">
        <v>10</v>
      </c>
    </row>
    <row r="27" spans="1:8" s="10" customFormat="1" ht="25" x14ac:dyDescent="0.25">
      <c r="A27" s="18">
        <v>41104</v>
      </c>
      <c r="B27" s="18">
        <v>41149</v>
      </c>
      <c r="C27" s="18">
        <v>41200</v>
      </c>
      <c r="D27" s="10">
        <v>187500</v>
      </c>
      <c r="E27" s="10">
        <v>1.4783180026281211</v>
      </c>
      <c r="F27" s="10">
        <v>126833.3333333333</v>
      </c>
      <c r="G27" s="10">
        <v>8</v>
      </c>
      <c r="H27" s="10">
        <v>8</v>
      </c>
    </row>
    <row r="28" spans="1:8" s="10" customFormat="1" ht="25" x14ac:dyDescent="0.25">
      <c r="A28" s="18">
        <v>41092</v>
      </c>
      <c r="B28" s="18">
        <v>41138</v>
      </c>
      <c r="C28" s="18">
        <v>41164</v>
      </c>
      <c r="D28" s="10">
        <v>55500</v>
      </c>
      <c r="E28" s="10">
        <v>1.5111695137976351</v>
      </c>
      <c r="F28" s="10">
        <v>36726.52173913044</v>
      </c>
      <c r="G28" s="10">
        <v>15</v>
      </c>
      <c r="H28" s="10">
        <v>15</v>
      </c>
    </row>
    <row r="29" spans="1:8" s="10" customFormat="1" ht="25" x14ac:dyDescent="0.25">
      <c r="A29" s="18">
        <v>41093</v>
      </c>
      <c r="B29" s="18">
        <v>41157</v>
      </c>
      <c r="C29" s="18">
        <v>41165</v>
      </c>
      <c r="D29" s="10">
        <v>72000</v>
      </c>
      <c r="E29" s="10">
        <v>2.1024967148488831</v>
      </c>
      <c r="F29" s="10">
        <v>34245</v>
      </c>
      <c r="G29" s="10">
        <v>8</v>
      </c>
      <c r="H29" s="10">
        <v>8</v>
      </c>
    </row>
    <row r="30" spans="1:8" s="10" customFormat="1" ht="25" x14ac:dyDescent="0.25">
      <c r="A30" s="18">
        <v>41103</v>
      </c>
      <c r="B30" s="18">
        <v>41108</v>
      </c>
      <c r="C30" s="18">
        <v>41194</v>
      </c>
      <c r="D30" s="10">
        <v>7800</v>
      </c>
      <c r="E30" s="10">
        <v>0.16425755584756899</v>
      </c>
      <c r="F30" s="10">
        <v>47486.400000000001</v>
      </c>
      <c r="G30" s="10">
        <v>5</v>
      </c>
      <c r="H30" s="10">
        <v>5</v>
      </c>
    </row>
    <row r="31" spans="1:8" s="10" customFormat="1" ht="25" x14ac:dyDescent="0.25">
      <c r="A31" s="18">
        <v>41096</v>
      </c>
      <c r="B31" s="18">
        <v>41157</v>
      </c>
      <c r="C31" s="18">
        <v>41164</v>
      </c>
      <c r="D31" s="10">
        <v>301600</v>
      </c>
      <c r="E31" s="10">
        <v>2.0039421813403422</v>
      </c>
      <c r="F31" s="10">
        <v>150503.34426229511</v>
      </c>
      <c r="G31" s="10">
        <v>31</v>
      </c>
      <c r="H31" s="10">
        <v>31</v>
      </c>
    </row>
    <row r="32" spans="1:8" s="10" customFormat="1" ht="25" x14ac:dyDescent="0.25">
      <c r="A32" s="18">
        <v>41092</v>
      </c>
      <c r="B32" s="18">
        <v>41157</v>
      </c>
      <c r="C32" s="18">
        <v>41164</v>
      </c>
      <c r="D32" s="10">
        <v>538000</v>
      </c>
      <c r="E32" s="10">
        <v>2.1353482260183969</v>
      </c>
      <c r="F32" s="10">
        <v>251949.5384615385</v>
      </c>
      <c r="G32" s="10">
        <v>56</v>
      </c>
      <c r="H32" s="10">
        <v>56</v>
      </c>
    </row>
    <row r="33" spans="1:8" s="10" customFormat="1" ht="25" x14ac:dyDescent="0.25">
      <c r="A33" s="18">
        <v>41092</v>
      </c>
      <c r="B33" s="18">
        <v>41157</v>
      </c>
      <c r="C33" s="18">
        <v>41164</v>
      </c>
      <c r="D33" s="10">
        <v>64400</v>
      </c>
      <c r="E33" s="10">
        <v>2.1353482260183969</v>
      </c>
      <c r="F33" s="10">
        <v>30159.015384615381</v>
      </c>
      <c r="G33" s="10">
        <v>12</v>
      </c>
      <c r="H33" s="10">
        <v>12</v>
      </c>
    </row>
    <row r="34" spans="1:8" s="10" customFormat="1" ht="25" x14ac:dyDescent="0.25">
      <c r="A34" s="18">
        <v>41093</v>
      </c>
      <c r="B34" s="18">
        <v>41158</v>
      </c>
      <c r="C34" s="18">
        <v>41165</v>
      </c>
      <c r="D34" s="10">
        <v>37400</v>
      </c>
      <c r="E34" s="10">
        <v>2.1353482260183969</v>
      </c>
      <c r="F34" s="10">
        <v>17514.707692307689</v>
      </c>
      <c r="G34" s="10">
        <v>4</v>
      </c>
      <c r="H34" s="10">
        <v>4</v>
      </c>
    </row>
    <row r="35" spans="1:8" s="10" customFormat="1" ht="25" x14ac:dyDescent="0.25">
      <c r="A35" s="18">
        <v>41125</v>
      </c>
      <c r="B35" s="18">
        <v>41158</v>
      </c>
      <c r="C35" s="18">
        <v>41165</v>
      </c>
      <c r="D35" s="10">
        <v>62000</v>
      </c>
      <c r="E35" s="10">
        <v>1.0840998685939549</v>
      </c>
      <c r="F35" s="10">
        <v>57190.303030303032</v>
      </c>
      <c r="G35" s="10">
        <v>24</v>
      </c>
      <c r="H35" s="10">
        <v>24</v>
      </c>
    </row>
    <row r="36" spans="1:8" s="10" customFormat="1" ht="25" x14ac:dyDescent="0.25">
      <c r="A36" s="18">
        <v>41093</v>
      </c>
      <c r="B36" s="18">
        <v>41158</v>
      </c>
      <c r="C36" s="18">
        <v>41165</v>
      </c>
      <c r="D36" s="10">
        <v>15600</v>
      </c>
      <c r="E36" s="10">
        <v>2.1353482260183969</v>
      </c>
      <c r="F36" s="10">
        <v>7305.5999999999995</v>
      </c>
      <c r="G36" s="10">
        <v>11</v>
      </c>
      <c r="H36" s="10">
        <v>11</v>
      </c>
    </row>
    <row r="37" spans="1:8" s="10" customFormat="1" ht="25" x14ac:dyDescent="0.25">
      <c r="A37" s="18">
        <v>41092</v>
      </c>
      <c r="B37" s="18">
        <v>41155</v>
      </c>
      <c r="C37" s="18">
        <v>41164</v>
      </c>
      <c r="D37" s="10">
        <v>155900</v>
      </c>
      <c r="E37" s="10">
        <v>2.0696452036793689</v>
      </c>
      <c r="F37" s="10">
        <v>75326.920634920636</v>
      </c>
      <c r="G37" s="10">
        <v>30</v>
      </c>
      <c r="H37" s="10">
        <v>30</v>
      </c>
    </row>
    <row r="38" spans="1:8" s="10" customFormat="1" ht="25" x14ac:dyDescent="0.25">
      <c r="A38" s="18">
        <v>41092</v>
      </c>
      <c r="B38" s="18">
        <v>41122</v>
      </c>
      <c r="C38" s="18">
        <v>41164</v>
      </c>
      <c r="D38" s="10">
        <v>216000</v>
      </c>
      <c r="E38" s="10">
        <v>0.98554533508541386</v>
      </c>
      <c r="F38" s="10">
        <v>219168</v>
      </c>
      <c r="G38" s="10">
        <v>42</v>
      </c>
      <c r="H38" s="10">
        <v>42</v>
      </c>
    </row>
    <row r="39" spans="1:8" s="10" customFormat="1" ht="25" x14ac:dyDescent="0.25">
      <c r="A39" s="18">
        <v>41092</v>
      </c>
      <c r="B39" s="18">
        <v>41157</v>
      </c>
      <c r="C39" s="18">
        <v>41165</v>
      </c>
      <c r="D39" s="10">
        <v>72500</v>
      </c>
      <c r="E39" s="10">
        <v>2.1353482260183969</v>
      </c>
      <c r="F39" s="10">
        <v>33952.307692307688</v>
      </c>
      <c r="G39" s="10">
        <v>16</v>
      </c>
      <c r="H39" s="10">
        <v>16</v>
      </c>
    </row>
    <row r="40" spans="1:8" s="10" customFormat="1" ht="25" x14ac:dyDescent="0.25">
      <c r="A40" s="18">
        <v>41092</v>
      </c>
      <c r="B40" s="18">
        <v>41138</v>
      </c>
      <c r="C40" s="18">
        <v>41164</v>
      </c>
      <c r="D40" s="10">
        <v>84000</v>
      </c>
      <c r="E40" s="10">
        <v>1.5111695137976351</v>
      </c>
      <c r="F40" s="10">
        <v>55586.086956521744</v>
      </c>
      <c r="G40" s="10">
        <v>11</v>
      </c>
      <c r="H40" s="10">
        <v>11</v>
      </c>
    </row>
    <row r="41" spans="1:8" s="10" customFormat="1" ht="25" x14ac:dyDescent="0.25">
      <c r="A41" s="18">
        <v>41093</v>
      </c>
      <c r="B41" s="18">
        <v>41158</v>
      </c>
      <c r="C41" s="18">
        <v>41165</v>
      </c>
      <c r="D41" s="10">
        <v>540200</v>
      </c>
      <c r="E41" s="10">
        <v>2.1353482260183969</v>
      </c>
      <c r="F41" s="10">
        <v>252979.81538461539</v>
      </c>
      <c r="G41" s="10">
        <v>32</v>
      </c>
      <c r="H41" s="10">
        <v>32</v>
      </c>
    </row>
    <row r="42" spans="1:8" s="10" customFormat="1" ht="25" x14ac:dyDescent="0.25">
      <c r="A42" s="18">
        <v>41092</v>
      </c>
      <c r="B42" s="18">
        <v>41157</v>
      </c>
      <c r="C42" s="18">
        <v>41208</v>
      </c>
      <c r="D42" s="10">
        <v>80700</v>
      </c>
      <c r="E42" s="10">
        <v>2.1353482260183969</v>
      </c>
      <c r="F42" s="10">
        <v>37792.43076923077</v>
      </c>
      <c r="G42" s="10">
        <v>9</v>
      </c>
      <c r="H42" s="10">
        <v>9</v>
      </c>
    </row>
    <row r="43" spans="1:8" s="10" customFormat="1" ht="25" x14ac:dyDescent="0.25">
      <c r="A43" s="18">
        <v>41093</v>
      </c>
      <c r="B43" s="18">
        <v>41137</v>
      </c>
      <c r="C43" s="18">
        <v>41193</v>
      </c>
      <c r="D43" s="10">
        <v>166000</v>
      </c>
      <c r="E43" s="10">
        <v>1.4454664914586071</v>
      </c>
      <c r="F43" s="10">
        <v>114841.81818181821</v>
      </c>
      <c r="G43" s="10">
        <v>3</v>
      </c>
      <c r="H43" s="10">
        <v>3</v>
      </c>
    </row>
    <row r="44" spans="1:8" s="10" customFormat="1" ht="25" x14ac:dyDescent="0.25">
      <c r="A44" s="18">
        <v>41093</v>
      </c>
      <c r="B44" s="18">
        <v>41158</v>
      </c>
      <c r="C44" s="18">
        <v>41165</v>
      </c>
      <c r="D44" s="10">
        <v>54400</v>
      </c>
      <c r="E44" s="10">
        <v>2.1353482260183969</v>
      </c>
      <c r="F44" s="10">
        <v>25475.938461538459</v>
      </c>
      <c r="G44" s="10">
        <v>15</v>
      </c>
      <c r="H44" s="10">
        <v>15</v>
      </c>
    </row>
    <row r="45" spans="1:8" s="10" customFormat="1" ht="25" x14ac:dyDescent="0.25">
      <c r="A45" s="18">
        <v>41152</v>
      </c>
      <c r="B45" s="18">
        <v>41157</v>
      </c>
      <c r="C45" s="18">
        <v>41166</v>
      </c>
      <c r="D45" s="10">
        <v>30000</v>
      </c>
      <c r="E45" s="10">
        <v>0.16425755584756899</v>
      </c>
      <c r="F45" s="10">
        <v>182640</v>
      </c>
      <c r="G45" s="10">
        <v>36</v>
      </c>
      <c r="H45" s="10">
        <v>36</v>
      </c>
    </row>
    <row r="46" spans="1:8" s="10" customFormat="1" ht="25" x14ac:dyDescent="0.25">
      <c r="A46" s="18">
        <v>41092</v>
      </c>
      <c r="B46" s="18">
        <v>41157</v>
      </c>
      <c r="C46" s="18">
        <v>41192</v>
      </c>
      <c r="D46" s="10">
        <v>59800</v>
      </c>
      <c r="E46" s="10">
        <v>2.1353482260183969</v>
      </c>
      <c r="F46" s="10">
        <v>28004.799999999999</v>
      </c>
      <c r="G46" s="10">
        <v>8</v>
      </c>
      <c r="H46" s="10">
        <v>8</v>
      </c>
    </row>
    <row r="47" spans="1:8" s="10" customFormat="1" ht="25" x14ac:dyDescent="0.25">
      <c r="A47" s="18">
        <v>41102</v>
      </c>
      <c r="B47" s="18">
        <v>41158</v>
      </c>
      <c r="C47" s="18">
        <v>41172</v>
      </c>
      <c r="D47" s="10">
        <v>310000</v>
      </c>
      <c r="E47" s="10">
        <v>1.839684625492773</v>
      </c>
      <c r="F47" s="10">
        <v>168507.1428571429</v>
      </c>
      <c r="G47" s="10">
        <v>32</v>
      </c>
      <c r="H47" s="10">
        <v>32</v>
      </c>
    </row>
    <row r="48" spans="1:8" s="10" customFormat="1" ht="25" x14ac:dyDescent="0.25">
      <c r="A48" s="18">
        <v>41111</v>
      </c>
      <c r="B48" s="18">
        <v>41135</v>
      </c>
      <c r="C48" s="18">
        <v>41166</v>
      </c>
      <c r="D48" s="10">
        <v>59200</v>
      </c>
      <c r="E48" s="10">
        <v>0.78843626806833111</v>
      </c>
      <c r="F48" s="10">
        <v>75085.333333333343</v>
      </c>
      <c r="G48" s="10">
        <v>18</v>
      </c>
      <c r="H48" s="10">
        <v>18</v>
      </c>
    </row>
    <row r="49" spans="1:8" s="10" customFormat="1" ht="25" x14ac:dyDescent="0.25">
      <c r="A49" s="18">
        <v>41093</v>
      </c>
      <c r="B49" s="18">
        <v>41158</v>
      </c>
      <c r="C49" s="18">
        <v>41165</v>
      </c>
      <c r="D49" s="10">
        <v>175900</v>
      </c>
      <c r="E49" s="10">
        <v>2.1353482260183969</v>
      </c>
      <c r="F49" s="10">
        <v>82375.323076923072</v>
      </c>
      <c r="G49" s="10">
        <v>33</v>
      </c>
      <c r="H49" s="10">
        <v>33</v>
      </c>
    </row>
    <row r="50" spans="1:8" s="10" customFormat="1" ht="25" x14ac:dyDescent="0.25">
      <c r="A50" s="18">
        <v>41096</v>
      </c>
      <c r="B50" s="18">
        <v>41157</v>
      </c>
      <c r="C50" s="18">
        <v>41164</v>
      </c>
      <c r="D50" s="10">
        <v>20800</v>
      </c>
      <c r="E50" s="10">
        <v>2.0039421813403422</v>
      </c>
      <c r="F50" s="10">
        <v>10379.540983606559</v>
      </c>
      <c r="G50" s="10">
        <v>8</v>
      </c>
      <c r="H50" s="10">
        <v>8</v>
      </c>
    </row>
    <row r="51" spans="1:8" s="10" customFormat="1" ht="25" x14ac:dyDescent="0.25">
      <c r="A51" s="18">
        <v>41127</v>
      </c>
      <c r="B51" s="18">
        <v>41157</v>
      </c>
      <c r="C51" s="18">
        <v>41164</v>
      </c>
      <c r="D51" s="10">
        <v>68800</v>
      </c>
      <c r="E51" s="10">
        <v>0.98554533508541386</v>
      </c>
      <c r="F51" s="10">
        <v>69809.066666666666</v>
      </c>
      <c r="G51" s="10">
        <v>10</v>
      </c>
      <c r="H51" s="10">
        <v>10</v>
      </c>
    </row>
    <row r="52" spans="1:8" s="10" customFormat="1" ht="25" x14ac:dyDescent="0.25">
      <c r="A52" s="18">
        <v>41097</v>
      </c>
      <c r="B52" s="18">
        <v>41158</v>
      </c>
      <c r="C52" s="18">
        <v>41165</v>
      </c>
      <c r="D52" s="10">
        <v>289800</v>
      </c>
      <c r="E52" s="10">
        <v>2.0039421813403422</v>
      </c>
      <c r="F52" s="10">
        <v>144614.95081967211</v>
      </c>
      <c r="G52" s="10">
        <v>16</v>
      </c>
      <c r="H52" s="10">
        <v>16</v>
      </c>
    </row>
    <row r="53" spans="1:8" s="10" customFormat="1" ht="25" x14ac:dyDescent="0.25">
      <c r="A53" s="18">
        <v>41139</v>
      </c>
      <c r="B53" s="18">
        <v>41156</v>
      </c>
      <c r="C53" s="18">
        <v>41177</v>
      </c>
      <c r="D53" s="10">
        <v>4000</v>
      </c>
      <c r="E53" s="10">
        <v>0.55847568988173457</v>
      </c>
      <c r="F53" s="10">
        <v>7162.3529411764703</v>
      </c>
      <c r="G53" s="10">
        <v>2</v>
      </c>
      <c r="H53" s="10">
        <v>2</v>
      </c>
    </row>
    <row r="54" spans="1:8" s="10" customFormat="1" ht="25" x14ac:dyDescent="0.25">
      <c r="A54" s="18">
        <v>41092</v>
      </c>
      <c r="B54" s="18">
        <v>41157</v>
      </c>
      <c r="C54" s="18">
        <v>41164</v>
      </c>
      <c r="D54" s="10">
        <v>77600</v>
      </c>
      <c r="E54" s="10">
        <v>2.1353482260183969</v>
      </c>
      <c r="F54" s="10">
        <v>36340.676923076921</v>
      </c>
      <c r="G54" s="10">
        <v>20</v>
      </c>
      <c r="H54" s="10">
        <v>20</v>
      </c>
    </row>
    <row r="55" spans="1:8" s="10" customFormat="1" ht="25" x14ac:dyDescent="0.25">
      <c r="A55" s="18">
        <v>41093</v>
      </c>
      <c r="B55" s="18">
        <v>41158</v>
      </c>
      <c r="C55" s="18">
        <v>41165</v>
      </c>
      <c r="D55" s="10">
        <v>20000</v>
      </c>
      <c r="E55" s="10">
        <v>2.1353482260183969</v>
      </c>
      <c r="F55" s="10">
        <v>9366.1538461538457</v>
      </c>
      <c r="G55" s="10">
        <v>7</v>
      </c>
      <c r="H55" s="10">
        <v>7</v>
      </c>
    </row>
    <row r="56" spans="1:8" s="10" customFormat="1" ht="25" x14ac:dyDescent="0.25">
      <c r="A56" s="18">
        <v>41093</v>
      </c>
      <c r="B56" s="18">
        <v>41156</v>
      </c>
      <c r="C56" s="18">
        <v>41165</v>
      </c>
      <c r="D56" s="10">
        <v>800</v>
      </c>
      <c r="E56" s="10">
        <v>2.0696452036793689</v>
      </c>
      <c r="F56" s="10">
        <v>386.53968253968247</v>
      </c>
      <c r="G56" s="10">
        <v>2</v>
      </c>
      <c r="H56" s="10">
        <v>2</v>
      </c>
    </row>
    <row r="57" spans="1:8" s="10" customFormat="1" ht="25" x14ac:dyDescent="0.25">
      <c r="A57" s="18">
        <v>41092</v>
      </c>
      <c r="B57" s="18">
        <v>41157</v>
      </c>
      <c r="C57" s="18">
        <v>41164</v>
      </c>
      <c r="D57" s="10">
        <v>20100</v>
      </c>
      <c r="E57" s="10">
        <v>2.1353482260183969</v>
      </c>
      <c r="F57" s="10">
        <v>9412.9846153846156</v>
      </c>
      <c r="G57" s="10">
        <v>8</v>
      </c>
      <c r="H57" s="10">
        <v>8</v>
      </c>
    </row>
    <row r="58" spans="1:8" s="10" customFormat="1" ht="25" x14ac:dyDescent="0.25">
      <c r="A58" s="18">
        <v>41092</v>
      </c>
      <c r="B58" s="18">
        <v>41157</v>
      </c>
      <c r="C58" s="18">
        <v>41164</v>
      </c>
      <c r="D58" s="10">
        <v>158400</v>
      </c>
      <c r="E58" s="10">
        <v>2.1353482260183969</v>
      </c>
      <c r="F58" s="10">
        <v>74179.938461538462</v>
      </c>
      <c r="G58" s="10">
        <v>11</v>
      </c>
      <c r="H58" s="10">
        <v>11</v>
      </c>
    </row>
    <row r="59" spans="1:8" s="10" customFormat="1" ht="25" x14ac:dyDescent="0.25">
      <c r="A59" s="18">
        <v>41097</v>
      </c>
      <c r="B59" s="18">
        <v>41158</v>
      </c>
      <c r="C59" s="18">
        <v>41165</v>
      </c>
      <c r="D59" s="10">
        <v>36900</v>
      </c>
      <c r="E59" s="10">
        <v>2.0039421813403422</v>
      </c>
      <c r="F59" s="10">
        <v>18413.704918032781</v>
      </c>
      <c r="G59" s="10">
        <v>6</v>
      </c>
      <c r="H59" s="10">
        <v>6</v>
      </c>
    </row>
    <row r="60" spans="1:8" s="10" customFormat="1" ht="25" x14ac:dyDescent="0.25">
      <c r="A60" s="18">
        <v>41124</v>
      </c>
      <c r="B60" s="18">
        <v>41157</v>
      </c>
      <c r="C60" s="18">
        <v>41164</v>
      </c>
      <c r="D60" s="10">
        <v>7200</v>
      </c>
      <c r="E60" s="10">
        <v>1.0840998685939549</v>
      </c>
      <c r="F60" s="10">
        <v>6641.454545454545</v>
      </c>
      <c r="G60" s="10">
        <v>6</v>
      </c>
      <c r="H60" s="10">
        <v>6</v>
      </c>
    </row>
    <row r="61" spans="1:8" s="10" customFormat="1" ht="25" x14ac:dyDescent="0.25">
      <c r="A61" s="18">
        <v>41095</v>
      </c>
      <c r="B61" s="18">
        <v>41158</v>
      </c>
      <c r="C61" s="18">
        <v>41179</v>
      </c>
      <c r="D61" s="10">
        <v>452000</v>
      </c>
      <c r="E61" s="10">
        <v>2.0696452036793689</v>
      </c>
      <c r="F61" s="10">
        <v>218394.92063492059</v>
      </c>
      <c r="G61" s="10">
        <v>11</v>
      </c>
      <c r="H61" s="10">
        <v>11</v>
      </c>
    </row>
    <row r="62" spans="1:8" s="10" customFormat="1" ht="25" x14ac:dyDescent="0.25">
      <c r="A62" s="18">
        <v>41092</v>
      </c>
      <c r="B62" s="18">
        <v>41157</v>
      </c>
      <c r="C62" s="18">
        <v>41164</v>
      </c>
      <c r="D62" s="10">
        <v>97700</v>
      </c>
      <c r="E62" s="10">
        <v>2.1353482260183969</v>
      </c>
      <c r="F62" s="10">
        <v>45753.661538461543</v>
      </c>
      <c r="G62" s="10">
        <v>12</v>
      </c>
      <c r="H62" s="10">
        <v>12</v>
      </c>
    </row>
    <row r="63" spans="1:8" s="10" customFormat="1" ht="25" x14ac:dyDescent="0.25">
      <c r="A63" s="18">
        <v>41093</v>
      </c>
      <c r="B63" s="18">
        <v>41158</v>
      </c>
      <c r="C63" s="18">
        <v>41165</v>
      </c>
      <c r="D63" s="10">
        <v>63200</v>
      </c>
      <c r="E63" s="10">
        <v>2.1353482260183969</v>
      </c>
      <c r="F63" s="10">
        <v>29597.04615384615</v>
      </c>
      <c r="G63" s="10">
        <v>17</v>
      </c>
      <c r="H63" s="10">
        <v>17</v>
      </c>
    </row>
    <row r="64" spans="1:8" s="10" customFormat="1" ht="25" x14ac:dyDescent="0.25">
      <c r="A64" s="18">
        <v>41093</v>
      </c>
      <c r="B64" s="18">
        <v>41156</v>
      </c>
      <c r="C64" s="18">
        <v>41166</v>
      </c>
      <c r="D64" s="10">
        <v>20700</v>
      </c>
      <c r="E64" s="10">
        <v>2.0696452036793689</v>
      </c>
      <c r="F64" s="10">
        <v>10001.71428571429</v>
      </c>
      <c r="G64" s="10">
        <v>10</v>
      </c>
      <c r="H64" s="10">
        <v>10</v>
      </c>
    </row>
    <row r="65" spans="1:8" s="10" customFormat="1" ht="25" x14ac:dyDescent="0.25">
      <c r="A65" s="18">
        <v>41093</v>
      </c>
      <c r="B65" s="18">
        <v>41158</v>
      </c>
      <c r="C65" s="18">
        <v>41165</v>
      </c>
      <c r="D65" s="10">
        <v>23200</v>
      </c>
      <c r="E65" s="10">
        <v>2.1353482260183969</v>
      </c>
      <c r="F65" s="10">
        <v>10864.73846153846</v>
      </c>
      <c r="G65" s="10">
        <v>5</v>
      </c>
      <c r="H65" s="10">
        <v>5</v>
      </c>
    </row>
    <row r="66" spans="1:8" s="10" customFormat="1" ht="25" x14ac:dyDescent="0.25">
      <c r="A66" s="18">
        <v>41127</v>
      </c>
      <c r="B66" s="18">
        <v>41157</v>
      </c>
      <c r="C66" s="18">
        <v>41164</v>
      </c>
      <c r="D66" s="10">
        <v>65700</v>
      </c>
      <c r="E66" s="10">
        <v>0.98554533508541386</v>
      </c>
      <c r="F66" s="10">
        <v>66663.600000000006</v>
      </c>
      <c r="G66" s="10">
        <v>36</v>
      </c>
      <c r="H66" s="10">
        <v>36</v>
      </c>
    </row>
    <row r="67" spans="1:8" s="10" customFormat="1" ht="25" x14ac:dyDescent="0.25">
      <c r="A67" s="18">
        <v>41092</v>
      </c>
      <c r="B67" s="18">
        <v>41158</v>
      </c>
      <c r="C67" s="18">
        <v>41165</v>
      </c>
      <c r="D67" s="10">
        <v>188200</v>
      </c>
      <c r="E67" s="10">
        <v>2.1681997371879111</v>
      </c>
      <c r="F67" s="10">
        <v>86800.121212121216</v>
      </c>
      <c r="G67" s="10">
        <v>39</v>
      </c>
      <c r="H67" s="10">
        <v>39</v>
      </c>
    </row>
    <row r="68" spans="1:8" s="10" customFormat="1" ht="25" x14ac:dyDescent="0.25">
      <c r="A68" s="18">
        <v>41093</v>
      </c>
      <c r="B68" s="18">
        <v>41144</v>
      </c>
      <c r="C68" s="18">
        <v>41193</v>
      </c>
      <c r="D68" s="10">
        <v>67400</v>
      </c>
      <c r="E68" s="10">
        <v>1.675427069645204</v>
      </c>
      <c r="F68" s="10">
        <v>40228.549019607854</v>
      </c>
      <c r="G68" s="10">
        <v>2</v>
      </c>
      <c r="H68" s="10">
        <v>2</v>
      </c>
    </row>
    <row r="69" spans="1:8" s="10" customFormat="1" ht="25" x14ac:dyDescent="0.25">
      <c r="A69" s="18">
        <v>41092</v>
      </c>
      <c r="B69" s="18">
        <v>41094</v>
      </c>
      <c r="C69" s="18">
        <v>41178</v>
      </c>
      <c r="D69" s="10">
        <v>400</v>
      </c>
      <c r="E69" s="10">
        <v>6.5703022339027597E-2</v>
      </c>
      <c r="F69" s="10">
        <v>6088</v>
      </c>
      <c r="G69" s="10">
        <v>6</v>
      </c>
      <c r="H69" s="10">
        <v>6</v>
      </c>
    </row>
    <row r="70" spans="1:8" s="10" customFormat="1" ht="25" x14ac:dyDescent="0.25">
      <c r="A70" s="18">
        <v>41093</v>
      </c>
      <c r="B70" s="18">
        <v>41158</v>
      </c>
      <c r="C70" s="18">
        <v>41165</v>
      </c>
      <c r="D70" s="10">
        <v>149600</v>
      </c>
      <c r="E70" s="10">
        <v>2.1353482260183969</v>
      </c>
      <c r="F70" s="10">
        <v>70058.830769230772</v>
      </c>
      <c r="G70" s="10">
        <v>26</v>
      </c>
      <c r="H70" s="10">
        <v>26</v>
      </c>
    </row>
    <row r="71" spans="1:8" s="10" customFormat="1" ht="25" x14ac:dyDescent="0.25">
      <c r="A71" s="18">
        <v>41093</v>
      </c>
      <c r="B71" s="18">
        <v>41158</v>
      </c>
      <c r="C71" s="18">
        <v>41193</v>
      </c>
      <c r="D71" s="10">
        <v>12100</v>
      </c>
      <c r="E71" s="10">
        <v>2.1353482260183969</v>
      </c>
      <c r="F71" s="10">
        <v>5666.5230769230766</v>
      </c>
      <c r="G71" s="10">
        <v>7</v>
      </c>
      <c r="H71" s="10">
        <v>7</v>
      </c>
    </row>
    <row r="72" spans="1:8" s="10" customFormat="1" ht="25" x14ac:dyDescent="0.25">
      <c r="A72" s="18">
        <v>41092</v>
      </c>
      <c r="B72" s="18">
        <v>41157</v>
      </c>
      <c r="C72" s="18">
        <v>41164</v>
      </c>
      <c r="D72" s="10">
        <v>69000</v>
      </c>
      <c r="E72" s="10">
        <v>2.1353482260183969</v>
      </c>
      <c r="F72" s="10">
        <v>32313.23076923077</v>
      </c>
      <c r="G72" s="10">
        <v>7</v>
      </c>
      <c r="H72" s="10">
        <v>7</v>
      </c>
    </row>
    <row r="73" spans="1:8" s="10" customFormat="1" ht="25" x14ac:dyDescent="0.25">
      <c r="A73" s="18">
        <v>41097</v>
      </c>
      <c r="B73" s="18">
        <v>41158</v>
      </c>
      <c r="C73" s="18">
        <v>41165</v>
      </c>
      <c r="D73" s="10">
        <v>230400</v>
      </c>
      <c r="E73" s="10">
        <v>2.0039421813403422</v>
      </c>
      <c r="F73" s="10">
        <v>114973.3770491803</v>
      </c>
      <c r="G73" s="10">
        <v>30</v>
      </c>
      <c r="H73" s="10">
        <v>30</v>
      </c>
    </row>
    <row r="74" spans="1:8" s="10" customFormat="1" ht="25" x14ac:dyDescent="0.25">
      <c r="A74" s="18">
        <v>41093</v>
      </c>
      <c r="B74" s="18">
        <v>41158</v>
      </c>
      <c r="C74" s="18">
        <v>41166</v>
      </c>
      <c r="D74" s="10">
        <v>111300</v>
      </c>
      <c r="E74" s="10">
        <v>2.1353482260183969</v>
      </c>
      <c r="F74" s="10">
        <v>52122.646153846152</v>
      </c>
      <c r="G74" s="10">
        <v>24</v>
      </c>
      <c r="H74" s="10">
        <v>24</v>
      </c>
    </row>
    <row r="75" spans="1:8" s="10" customFormat="1" ht="25" x14ac:dyDescent="0.25">
      <c r="A75" s="18">
        <v>41092</v>
      </c>
      <c r="B75" s="18">
        <v>41155</v>
      </c>
      <c r="C75" s="18">
        <v>41164</v>
      </c>
      <c r="D75" s="10">
        <v>58100</v>
      </c>
      <c r="E75" s="10">
        <v>2.0696452036793689</v>
      </c>
      <c r="F75" s="10">
        <v>28072.444444444442</v>
      </c>
      <c r="G75" s="10">
        <v>13</v>
      </c>
      <c r="H75" s="10">
        <v>13</v>
      </c>
    </row>
    <row r="76" spans="1:8" s="10" customFormat="1" ht="25" x14ac:dyDescent="0.25">
      <c r="A76" s="18">
        <v>41092</v>
      </c>
      <c r="B76" s="18">
        <v>41157</v>
      </c>
      <c r="C76" s="18">
        <v>41164</v>
      </c>
      <c r="D76" s="10">
        <v>429300</v>
      </c>
      <c r="E76" s="10">
        <v>2.1353482260183969</v>
      </c>
      <c r="F76" s="10">
        <v>201044.4923076923</v>
      </c>
      <c r="G76" s="10">
        <v>23</v>
      </c>
      <c r="H76" s="10">
        <v>23</v>
      </c>
    </row>
    <row r="77" spans="1:8" s="10" customFormat="1" ht="25" x14ac:dyDescent="0.25">
      <c r="A77" s="18">
        <v>41093</v>
      </c>
      <c r="B77" s="18">
        <v>41158</v>
      </c>
      <c r="C77" s="18">
        <v>41165</v>
      </c>
      <c r="D77" s="10">
        <v>14800</v>
      </c>
      <c r="E77" s="10">
        <v>2.1353482260183969</v>
      </c>
      <c r="F77" s="10">
        <v>6930.9538461538459</v>
      </c>
      <c r="G77" s="10">
        <v>2</v>
      </c>
      <c r="H77" s="10">
        <v>2</v>
      </c>
    </row>
    <row r="78" spans="1:8" s="10" customFormat="1" ht="25" x14ac:dyDescent="0.25">
      <c r="A78" s="18">
        <v>41093</v>
      </c>
      <c r="B78" s="18">
        <v>41158</v>
      </c>
      <c r="C78" s="18">
        <v>41165</v>
      </c>
      <c r="D78" s="10">
        <v>82900</v>
      </c>
      <c r="E78" s="10">
        <v>2.1353482260183969</v>
      </c>
      <c r="F78" s="10">
        <v>38822.707692307689</v>
      </c>
      <c r="G78" s="10">
        <v>20</v>
      </c>
      <c r="H78" s="10">
        <v>20</v>
      </c>
    </row>
    <row r="79" spans="1:8" s="10" customFormat="1" ht="25" x14ac:dyDescent="0.25">
      <c r="A79" s="18">
        <v>41096</v>
      </c>
      <c r="B79" s="18">
        <v>41125</v>
      </c>
      <c r="C79" s="18">
        <v>41194</v>
      </c>
      <c r="D79" s="10">
        <v>38500</v>
      </c>
      <c r="E79" s="10">
        <v>0.95269382391590007</v>
      </c>
      <c r="F79" s="10">
        <v>40411.724137931044</v>
      </c>
      <c r="G79" s="10">
        <v>5</v>
      </c>
      <c r="H79" s="10">
        <v>5</v>
      </c>
    </row>
    <row r="80" spans="1:8" s="10" customFormat="1" ht="25" x14ac:dyDescent="0.25">
      <c r="A80" s="18">
        <v>41101</v>
      </c>
      <c r="B80" s="18">
        <v>41157</v>
      </c>
      <c r="C80" s="18">
        <v>41164</v>
      </c>
      <c r="D80" s="10">
        <v>218000</v>
      </c>
      <c r="E80" s="10">
        <v>1.839684625492773</v>
      </c>
      <c r="F80" s="10">
        <v>118498.57142857141</v>
      </c>
      <c r="G80" s="10">
        <v>17</v>
      </c>
      <c r="H80" s="10">
        <v>17</v>
      </c>
    </row>
    <row r="81" spans="1:9" s="10" customFormat="1" ht="25" x14ac:dyDescent="0.25">
      <c r="A81" s="18">
        <v>41093</v>
      </c>
      <c r="B81" s="18">
        <v>41158</v>
      </c>
      <c r="C81" s="18">
        <v>41165</v>
      </c>
      <c r="D81" s="10">
        <v>160200</v>
      </c>
      <c r="E81" s="10">
        <v>2.1353482260183969</v>
      </c>
      <c r="F81" s="10">
        <v>75022.892307692309</v>
      </c>
      <c r="G81" s="10">
        <v>36</v>
      </c>
      <c r="H81" s="10">
        <v>36</v>
      </c>
    </row>
    <row r="82" spans="1:9" s="10" customFormat="1" ht="25" x14ac:dyDescent="0.25">
      <c r="A82" s="18">
        <v>41096</v>
      </c>
      <c r="B82" s="18">
        <v>41157</v>
      </c>
      <c r="C82" s="18">
        <v>41164</v>
      </c>
      <c r="D82" s="10">
        <v>148600</v>
      </c>
      <c r="E82" s="10">
        <v>2.0039421813403422</v>
      </c>
      <c r="F82" s="10">
        <v>74153.836065573763</v>
      </c>
      <c r="G82" s="10">
        <v>12</v>
      </c>
      <c r="H82" s="10">
        <v>12</v>
      </c>
    </row>
    <row r="83" spans="1:9" s="10" customFormat="1" ht="25" x14ac:dyDescent="0.25">
      <c r="A83" s="18">
        <v>41093</v>
      </c>
      <c r="B83" s="18">
        <v>41156</v>
      </c>
      <c r="C83" s="18">
        <v>41177</v>
      </c>
      <c r="D83" s="10">
        <v>55700</v>
      </c>
      <c r="E83" s="10">
        <v>2.0696452036793689</v>
      </c>
      <c r="F83" s="10">
        <v>26912.825396825399</v>
      </c>
      <c r="G83" s="10">
        <v>4</v>
      </c>
      <c r="H83" s="10">
        <v>4</v>
      </c>
    </row>
    <row r="84" spans="1:9" s="10" customFormat="1" ht="25" x14ac:dyDescent="0.25">
      <c r="A84" s="18">
        <v>41093</v>
      </c>
      <c r="B84" s="18">
        <v>41158</v>
      </c>
      <c r="C84" s="18">
        <v>41165</v>
      </c>
      <c r="D84" s="10">
        <v>50900</v>
      </c>
      <c r="E84" s="10">
        <v>2.1353482260183969</v>
      </c>
      <c r="F84" s="10">
        <v>23836.86153846154</v>
      </c>
      <c r="G84" s="10">
        <v>10</v>
      </c>
      <c r="H84" s="10">
        <v>10</v>
      </c>
    </row>
    <row r="85" spans="1:9" s="10" customFormat="1" ht="25" x14ac:dyDescent="0.25">
      <c r="A85" s="13" t="s">
        <v>23</v>
      </c>
      <c r="B85" s="19"/>
      <c r="C85" s="19"/>
      <c r="D85" s="13"/>
      <c r="E85" s="13"/>
      <c r="F85" s="20">
        <f>AVERAGE(F5:F84)</f>
        <v>61056.456809072886</v>
      </c>
      <c r="G85" s="13"/>
      <c r="H85" s="13">
        <f>AVERAGE(H5:H84)</f>
        <v>15.6</v>
      </c>
      <c r="I85" s="13"/>
    </row>
    <row r="86" spans="1:9" s="10" customFormat="1" ht="25" x14ac:dyDescent="0.25">
      <c r="A86" s="18"/>
      <c r="B86" s="18"/>
      <c r="C86" s="18"/>
    </row>
    <row r="87" spans="1:9" s="10" customFormat="1" ht="25" x14ac:dyDescent="0.25">
      <c r="A87" s="18"/>
      <c r="B87" s="18"/>
      <c r="C87" s="18"/>
    </row>
    <row r="88" spans="1:9" s="10" customFormat="1" ht="25" x14ac:dyDescent="0.25">
      <c r="A88" s="19"/>
      <c r="B88" s="19"/>
      <c r="C88" s="19"/>
      <c r="D88" s="13"/>
      <c r="E88" s="13"/>
    </row>
    <row r="89" spans="1:9" s="10" customFormat="1" ht="25" x14ac:dyDescent="0.25">
      <c r="A89" s="13" t="s">
        <v>22</v>
      </c>
      <c r="B89" s="19"/>
      <c r="C89" s="19"/>
      <c r="D89" s="13"/>
      <c r="E89" s="13"/>
    </row>
    <row r="90" spans="1:9" s="10" customFormat="1" ht="25" x14ac:dyDescent="0.25">
      <c r="A90" s="13" t="s">
        <v>21</v>
      </c>
      <c r="B90" s="19"/>
      <c r="C90" s="19"/>
      <c r="D90" s="13"/>
      <c r="E90" s="13"/>
    </row>
    <row r="91" spans="1:9" x14ac:dyDescent="0.2">
      <c r="A91" s="7"/>
      <c r="B91" s="7"/>
      <c r="C91" s="7"/>
      <c r="D91" s="6"/>
      <c r="E91" s="6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93DD-BD92-644D-AC85-D4E9576647E4}">
  <dimension ref="A1:D146"/>
  <sheetViews>
    <sheetView topLeftCell="A72" workbookViewId="0">
      <selection activeCell="A89" sqref="A89"/>
    </sheetView>
  </sheetViews>
  <sheetFormatPr baseColWidth="10" defaultColWidth="8.83203125" defaultRowHeight="16" x14ac:dyDescent="0.2"/>
  <cols>
    <col min="1" max="1" width="45.1640625" style="8" customWidth="1"/>
    <col min="2" max="2" width="47" style="8" customWidth="1"/>
    <col min="3" max="3" width="38.83203125" style="8" customWidth="1"/>
    <col min="4" max="16384" width="8.83203125" style="3"/>
  </cols>
  <sheetData>
    <row r="1" spans="1:3" ht="25" x14ac:dyDescent="0.25">
      <c r="A1" s="11" t="s">
        <v>54</v>
      </c>
    </row>
    <row r="2" spans="1:3" ht="25" x14ac:dyDescent="0.25">
      <c r="A2" s="11" t="s">
        <v>55</v>
      </c>
    </row>
    <row r="3" spans="1:3" ht="25" x14ac:dyDescent="0.25">
      <c r="A3" s="11" t="s">
        <v>65</v>
      </c>
    </row>
    <row r="4" spans="1:3" s="14" customFormat="1" ht="27" x14ac:dyDescent="0.35">
      <c r="A4" s="9" t="s">
        <v>26</v>
      </c>
      <c r="B4" s="9" t="s">
        <v>24</v>
      </c>
      <c r="C4" s="13" t="s">
        <v>32</v>
      </c>
    </row>
    <row r="5" spans="1:3" s="14" customFormat="1" ht="27" x14ac:dyDescent="0.35">
      <c r="A5" s="10">
        <v>20511.876923076921</v>
      </c>
      <c r="B5" s="10">
        <v>8</v>
      </c>
      <c r="C5" s="10">
        <f t="shared" ref="C5:C36" si="0">(A5*0.01)/B5</f>
        <v>25.63984615384615</v>
      </c>
    </row>
    <row r="6" spans="1:3" s="14" customFormat="1" ht="27" x14ac:dyDescent="0.35">
      <c r="A6" s="10">
        <v>17800.782608695648</v>
      </c>
      <c r="B6" s="10">
        <v>3</v>
      </c>
      <c r="C6" s="10">
        <f t="shared" si="0"/>
        <v>59.3359420289855</v>
      </c>
    </row>
    <row r="7" spans="1:3" s="14" customFormat="1" ht="27" x14ac:dyDescent="0.35">
      <c r="A7" s="10">
        <v>16952.738461538462</v>
      </c>
      <c r="B7" s="10">
        <v>4</v>
      </c>
      <c r="C7" s="10">
        <f t="shared" si="0"/>
        <v>42.381846153846155</v>
      </c>
    </row>
    <row r="8" spans="1:3" s="14" customFormat="1" ht="27" x14ac:dyDescent="0.35">
      <c r="A8" s="10">
        <v>73740.899999999994</v>
      </c>
      <c r="B8" s="10">
        <v>24</v>
      </c>
      <c r="C8" s="10">
        <f t="shared" si="0"/>
        <v>30.725375</v>
      </c>
    </row>
    <row r="9" spans="1:3" s="14" customFormat="1" ht="27" x14ac:dyDescent="0.35">
      <c r="A9" s="10">
        <v>29081.90769230769</v>
      </c>
      <c r="B9" s="10">
        <v>13</v>
      </c>
      <c r="C9" s="10">
        <f t="shared" si="0"/>
        <v>22.37069822485207</v>
      </c>
    </row>
    <row r="10" spans="1:3" s="14" customFormat="1" ht="27" x14ac:dyDescent="0.35">
      <c r="A10" s="10">
        <v>31704.43076923077</v>
      </c>
      <c r="B10" s="10">
        <v>20</v>
      </c>
      <c r="C10" s="10">
        <f t="shared" si="0"/>
        <v>15.852215384615386</v>
      </c>
    </row>
    <row r="11" spans="1:3" s="14" customFormat="1" ht="27" x14ac:dyDescent="0.35">
      <c r="A11" s="10">
        <v>72447.199999999997</v>
      </c>
      <c r="B11" s="10">
        <v>24</v>
      </c>
      <c r="C11" s="10">
        <f t="shared" si="0"/>
        <v>30.186333333333334</v>
      </c>
    </row>
    <row r="12" spans="1:3" s="14" customFormat="1" ht="27" x14ac:dyDescent="0.35">
      <c r="A12" s="10">
        <v>41398.400000000001</v>
      </c>
      <c r="B12" s="10">
        <v>20</v>
      </c>
      <c r="C12" s="10">
        <f t="shared" si="0"/>
        <v>20.699200000000001</v>
      </c>
    </row>
    <row r="13" spans="1:3" s="14" customFormat="1" ht="27" x14ac:dyDescent="0.35">
      <c r="A13" s="10">
        <v>9381.5081967213118</v>
      </c>
      <c r="B13" s="10">
        <v>4</v>
      </c>
      <c r="C13" s="10">
        <f t="shared" si="0"/>
        <v>23.453770491803279</v>
      </c>
    </row>
    <row r="14" spans="1:3" s="14" customFormat="1" ht="27" x14ac:dyDescent="0.35">
      <c r="A14" s="10">
        <v>66546.523076923069</v>
      </c>
      <c r="B14" s="10">
        <v>10</v>
      </c>
      <c r="C14" s="10">
        <f t="shared" si="0"/>
        <v>66.54652307692308</v>
      </c>
    </row>
    <row r="15" spans="1:3" s="14" customFormat="1" ht="27" x14ac:dyDescent="0.35">
      <c r="A15" s="10">
        <v>16109.784615384609</v>
      </c>
      <c r="B15" s="10">
        <v>27</v>
      </c>
      <c r="C15" s="10">
        <f t="shared" si="0"/>
        <v>5.9665868945868921</v>
      </c>
    </row>
    <row r="16" spans="1:3" s="14" customFormat="1" ht="27" x14ac:dyDescent="0.35">
      <c r="A16" s="10">
        <v>62426.950819672129</v>
      </c>
      <c r="B16" s="10">
        <v>24</v>
      </c>
      <c r="C16" s="10">
        <f t="shared" si="0"/>
        <v>26.01122950819672</v>
      </c>
    </row>
    <row r="17" spans="1:3" s="14" customFormat="1" ht="27" x14ac:dyDescent="0.35">
      <c r="A17" s="10">
        <v>23087.56923076923</v>
      </c>
      <c r="B17" s="10">
        <v>12</v>
      </c>
      <c r="C17" s="10">
        <f t="shared" si="0"/>
        <v>19.239641025641024</v>
      </c>
    </row>
    <row r="18" spans="1:3" s="14" customFormat="1" ht="27" x14ac:dyDescent="0.35">
      <c r="A18" s="10">
        <v>60318.030769230769</v>
      </c>
      <c r="B18" s="10">
        <v>10</v>
      </c>
      <c r="C18" s="10">
        <f t="shared" si="0"/>
        <v>60.318030769230766</v>
      </c>
    </row>
    <row r="19" spans="1:3" s="14" customFormat="1" ht="27" x14ac:dyDescent="0.35">
      <c r="A19" s="10">
        <v>31189.292307692311</v>
      </c>
      <c r="B19" s="10">
        <v>12</v>
      </c>
      <c r="C19" s="10">
        <f t="shared" si="0"/>
        <v>25.991076923076928</v>
      </c>
    </row>
    <row r="20" spans="1:3" s="14" customFormat="1" ht="27" x14ac:dyDescent="0.35">
      <c r="A20" s="10">
        <v>68466.584615384607</v>
      </c>
      <c r="B20" s="10">
        <v>6</v>
      </c>
      <c r="C20" s="10">
        <f t="shared" si="0"/>
        <v>114.11097435897436</v>
      </c>
    </row>
    <row r="21" spans="1:3" s="14" customFormat="1" ht="27" x14ac:dyDescent="0.35">
      <c r="A21" s="10">
        <v>50733.333333333343</v>
      </c>
      <c r="B21" s="10">
        <v>18</v>
      </c>
      <c r="C21" s="10">
        <f t="shared" si="0"/>
        <v>28.18518518518519</v>
      </c>
    </row>
    <row r="22" spans="1:3" s="14" customFormat="1" ht="27" x14ac:dyDescent="0.35">
      <c r="A22" s="10">
        <v>74538.974358974359</v>
      </c>
      <c r="B22" s="10">
        <v>8</v>
      </c>
      <c r="C22" s="10">
        <f t="shared" si="0"/>
        <v>93.17371794871795</v>
      </c>
    </row>
    <row r="23" spans="1:3" s="14" customFormat="1" ht="27" x14ac:dyDescent="0.35">
      <c r="A23" s="10">
        <v>28024.126984126979</v>
      </c>
      <c r="B23" s="10">
        <v>18</v>
      </c>
      <c r="C23" s="10">
        <f t="shared" si="0"/>
        <v>15.5689594356261</v>
      </c>
    </row>
    <row r="24" spans="1:3" s="14" customFormat="1" ht="27" x14ac:dyDescent="0.35">
      <c r="A24" s="10">
        <v>8763.0303030303021</v>
      </c>
      <c r="B24" s="10">
        <v>5</v>
      </c>
      <c r="C24" s="10">
        <f t="shared" si="0"/>
        <v>17.526060606060604</v>
      </c>
    </row>
    <row r="25" spans="1:3" s="14" customFormat="1" ht="27" x14ac:dyDescent="0.35">
      <c r="A25" s="10">
        <v>116215.57142857141</v>
      </c>
      <c r="B25" s="10">
        <v>39</v>
      </c>
      <c r="C25" s="10">
        <f t="shared" si="0"/>
        <v>29.798864468864465</v>
      </c>
    </row>
    <row r="26" spans="1:3" s="14" customFormat="1" ht="27" x14ac:dyDescent="0.35">
      <c r="A26" s="10">
        <v>43485.714285714283</v>
      </c>
      <c r="B26" s="10">
        <v>10</v>
      </c>
      <c r="C26" s="10">
        <f t="shared" si="0"/>
        <v>43.48571428571428</v>
      </c>
    </row>
    <row r="27" spans="1:3" s="14" customFormat="1" ht="27" x14ac:dyDescent="0.35">
      <c r="A27" s="10">
        <v>126833.3333333333</v>
      </c>
      <c r="B27" s="10">
        <v>8</v>
      </c>
      <c r="C27" s="10">
        <f t="shared" si="0"/>
        <v>158.54166666666663</v>
      </c>
    </row>
    <row r="28" spans="1:3" s="14" customFormat="1" ht="27" x14ac:dyDescent="0.35">
      <c r="A28" s="10">
        <v>36726.52173913044</v>
      </c>
      <c r="B28" s="10">
        <v>15</v>
      </c>
      <c r="C28" s="10">
        <f t="shared" si="0"/>
        <v>24.48434782608696</v>
      </c>
    </row>
    <row r="29" spans="1:3" s="14" customFormat="1" ht="27" x14ac:dyDescent="0.35">
      <c r="A29" s="10">
        <v>34245</v>
      </c>
      <c r="B29" s="10">
        <v>8</v>
      </c>
      <c r="C29" s="10">
        <f t="shared" si="0"/>
        <v>42.806249999999999</v>
      </c>
    </row>
    <row r="30" spans="1:3" s="14" customFormat="1" ht="27" x14ac:dyDescent="0.35">
      <c r="A30" s="10">
        <v>47486.400000000001</v>
      </c>
      <c r="B30" s="10">
        <v>5</v>
      </c>
      <c r="C30" s="10">
        <f t="shared" si="0"/>
        <v>94.972800000000007</v>
      </c>
    </row>
    <row r="31" spans="1:3" s="14" customFormat="1" ht="27" x14ac:dyDescent="0.35">
      <c r="A31" s="10">
        <v>150503.34426229511</v>
      </c>
      <c r="B31" s="10">
        <v>31</v>
      </c>
      <c r="C31" s="10">
        <f t="shared" si="0"/>
        <v>48.549465891062937</v>
      </c>
    </row>
    <row r="32" spans="1:3" s="14" customFormat="1" ht="27" x14ac:dyDescent="0.35">
      <c r="A32" s="10">
        <v>251949.5384615385</v>
      </c>
      <c r="B32" s="10">
        <v>56</v>
      </c>
      <c r="C32" s="10">
        <f t="shared" si="0"/>
        <v>44.990989010989018</v>
      </c>
    </row>
    <row r="33" spans="1:3" s="14" customFormat="1" ht="27" x14ac:dyDescent="0.35">
      <c r="A33" s="10">
        <v>30159.015384615381</v>
      </c>
      <c r="B33" s="10">
        <v>12</v>
      </c>
      <c r="C33" s="10">
        <f t="shared" si="0"/>
        <v>25.132512820512819</v>
      </c>
    </row>
    <row r="34" spans="1:3" s="14" customFormat="1" ht="27" x14ac:dyDescent="0.35">
      <c r="A34" s="10">
        <v>17514.707692307689</v>
      </c>
      <c r="B34" s="10">
        <v>4</v>
      </c>
      <c r="C34" s="10">
        <f t="shared" si="0"/>
        <v>43.786769230769224</v>
      </c>
    </row>
    <row r="35" spans="1:3" s="14" customFormat="1" ht="27" x14ac:dyDescent="0.35">
      <c r="A35" s="10">
        <v>57190.303030303032</v>
      </c>
      <c r="B35" s="10">
        <v>24</v>
      </c>
      <c r="C35" s="10">
        <f t="shared" si="0"/>
        <v>23.829292929292929</v>
      </c>
    </row>
    <row r="36" spans="1:3" s="14" customFormat="1" ht="27" x14ac:dyDescent="0.35">
      <c r="A36" s="10">
        <v>7305.5999999999995</v>
      </c>
      <c r="B36" s="10">
        <v>11</v>
      </c>
      <c r="C36" s="10">
        <f t="shared" si="0"/>
        <v>6.6414545454545451</v>
      </c>
    </row>
    <row r="37" spans="1:3" s="14" customFormat="1" ht="27" x14ac:dyDescent="0.35">
      <c r="A37" s="10">
        <v>75326.920634920636</v>
      </c>
      <c r="B37" s="10">
        <v>30</v>
      </c>
      <c r="C37" s="10">
        <f t="shared" ref="C37:C68" si="1">(A37*0.01)/B37</f>
        <v>25.108973544973544</v>
      </c>
    </row>
    <row r="38" spans="1:3" s="14" customFormat="1" ht="27" x14ac:dyDescent="0.35">
      <c r="A38" s="10">
        <v>219168</v>
      </c>
      <c r="B38" s="10">
        <v>42</v>
      </c>
      <c r="C38" s="10">
        <f t="shared" si="1"/>
        <v>52.182857142857138</v>
      </c>
    </row>
    <row r="39" spans="1:3" s="14" customFormat="1" ht="27" x14ac:dyDescent="0.35">
      <c r="A39" s="10">
        <v>33952.307692307688</v>
      </c>
      <c r="B39" s="10">
        <v>16</v>
      </c>
      <c r="C39" s="10">
        <f t="shared" si="1"/>
        <v>21.220192307692304</v>
      </c>
    </row>
    <row r="40" spans="1:3" s="14" customFormat="1" ht="27" x14ac:dyDescent="0.35">
      <c r="A40" s="10">
        <v>55586.086956521744</v>
      </c>
      <c r="B40" s="10">
        <v>11</v>
      </c>
      <c r="C40" s="10">
        <f t="shared" si="1"/>
        <v>50.532806324110673</v>
      </c>
    </row>
    <row r="41" spans="1:3" s="14" customFormat="1" ht="27" x14ac:dyDescent="0.35">
      <c r="A41" s="10">
        <v>252979.81538461539</v>
      </c>
      <c r="B41" s="10">
        <v>32</v>
      </c>
      <c r="C41" s="10">
        <f t="shared" si="1"/>
        <v>79.056192307692314</v>
      </c>
    </row>
    <row r="42" spans="1:3" s="14" customFormat="1" ht="27" x14ac:dyDescent="0.35">
      <c r="A42" s="10">
        <v>37792.43076923077</v>
      </c>
      <c r="B42" s="10">
        <v>9</v>
      </c>
      <c r="C42" s="10">
        <f t="shared" si="1"/>
        <v>41.991589743589742</v>
      </c>
    </row>
    <row r="43" spans="1:3" s="14" customFormat="1" ht="27" x14ac:dyDescent="0.35">
      <c r="A43" s="10">
        <v>114841.81818181821</v>
      </c>
      <c r="B43" s="10">
        <v>3</v>
      </c>
      <c r="C43" s="10">
        <f t="shared" si="1"/>
        <v>382.80606060606073</v>
      </c>
    </row>
    <row r="44" spans="1:3" s="14" customFormat="1" ht="27" x14ac:dyDescent="0.35">
      <c r="A44" s="10">
        <v>25475.938461538459</v>
      </c>
      <c r="B44" s="10">
        <v>15</v>
      </c>
      <c r="C44" s="10">
        <f t="shared" si="1"/>
        <v>16.983958974358973</v>
      </c>
    </row>
    <row r="45" spans="1:3" s="14" customFormat="1" ht="27" x14ac:dyDescent="0.35">
      <c r="A45" s="10">
        <v>182640</v>
      </c>
      <c r="B45" s="10">
        <v>36</v>
      </c>
      <c r="C45" s="10">
        <f t="shared" si="1"/>
        <v>50.733333333333334</v>
      </c>
    </row>
    <row r="46" spans="1:3" s="14" customFormat="1" ht="27" x14ac:dyDescent="0.35">
      <c r="A46" s="10">
        <v>28004.799999999999</v>
      </c>
      <c r="B46" s="10">
        <v>8</v>
      </c>
      <c r="C46" s="10">
        <f t="shared" si="1"/>
        <v>35.006</v>
      </c>
    </row>
    <row r="47" spans="1:3" s="14" customFormat="1" ht="27" x14ac:dyDescent="0.35">
      <c r="A47" s="10">
        <v>168507.1428571429</v>
      </c>
      <c r="B47" s="10">
        <v>32</v>
      </c>
      <c r="C47" s="10">
        <f t="shared" si="1"/>
        <v>52.65848214285716</v>
      </c>
    </row>
    <row r="48" spans="1:3" s="14" customFormat="1" ht="27" x14ac:dyDescent="0.35">
      <c r="A48" s="10">
        <v>75085.333333333343</v>
      </c>
      <c r="B48" s="10">
        <v>18</v>
      </c>
      <c r="C48" s="10">
        <f t="shared" si="1"/>
        <v>41.714074074074084</v>
      </c>
    </row>
    <row r="49" spans="1:3" s="14" customFormat="1" ht="27" x14ac:dyDescent="0.35">
      <c r="A49" s="10">
        <v>82375.323076923072</v>
      </c>
      <c r="B49" s="10">
        <v>33</v>
      </c>
      <c r="C49" s="10">
        <f t="shared" si="1"/>
        <v>24.962219114219113</v>
      </c>
    </row>
    <row r="50" spans="1:3" s="14" customFormat="1" ht="27" x14ac:dyDescent="0.35">
      <c r="A50" s="10">
        <v>10379.540983606559</v>
      </c>
      <c r="B50" s="10">
        <v>8</v>
      </c>
      <c r="C50" s="10">
        <f t="shared" si="1"/>
        <v>12.974426229508198</v>
      </c>
    </row>
    <row r="51" spans="1:3" s="14" customFormat="1" ht="27" x14ac:dyDescent="0.35">
      <c r="A51" s="10">
        <v>69809.066666666666</v>
      </c>
      <c r="B51" s="10">
        <v>10</v>
      </c>
      <c r="C51" s="10">
        <f t="shared" si="1"/>
        <v>69.809066666666666</v>
      </c>
    </row>
    <row r="52" spans="1:3" s="14" customFormat="1" ht="27" x14ac:dyDescent="0.35">
      <c r="A52" s="10">
        <v>144614.95081967211</v>
      </c>
      <c r="B52" s="10">
        <v>16</v>
      </c>
      <c r="C52" s="10">
        <f t="shared" si="1"/>
        <v>90.384344262295073</v>
      </c>
    </row>
    <row r="53" spans="1:3" s="14" customFormat="1" ht="27" x14ac:dyDescent="0.35">
      <c r="A53" s="10">
        <v>7162.3529411764703</v>
      </c>
      <c r="B53" s="10">
        <v>2</v>
      </c>
      <c r="C53" s="10">
        <f t="shared" si="1"/>
        <v>35.811764705882354</v>
      </c>
    </row>
    <row r="54" spans="1:3" s="14" customFormat="1" ht="27" x14ac:dyDescent="0.35">
      <c r="A54" s="10">
        <v>36340.676923076921</v>
      </c>
      <c r="B54" s="10">
        <v>20</v>
      </c>
      <c r="C54" s="10">
        <f t="shared" si="1"/>
        <v>18.17033846153846</v>
      </c>
    </row>
    <row r="55" spans="1:3" s="14" customFormat="1" ht="27" x14ac:dyDescent="0.35">
      <c r="A55" s="10">
        <v>9366.1538461538457</v>
      </c>
      <c r="B55" s="10">
        <v>7</v>
      </c>
      <c r="C55" s="10">
        <f t="shared" si="1"/>
        <v>13.380219780219779</v>
      </c>
    </row>
    <row r="56" spans="1:3" s="14" customFormat="1" ht="27" x14ac:dyDescent="0.35">
      <c r="A56" s="10">
        <v>386.53968253968247</v>
      </c>
      <c r="B56" s="10">
        <v>2</v>
      </c>
      <c r="C56" s="10">
        <f t="shared" si="1"/>
        <v>1.9326984126984124</v>
      </c>
    </row>
    <row r="57" spans="1:3" s="14" customFormat="1" ht="27" x14ac:dyDescent="0.35">
      <c r="A57" s="10">
        <v>9412.9846153846156</v>
      </c>
      <c r="B57" s="10">
        <v>8</v>
      </c>
      <c r="C57" s="10">
        <f t="shared" si="1"/>
        <v>11.76623076923077</v>
      </c>
    </row>
    <row r="58" spans="1:3" s="14" customFormat="1" ht="27" x14ac:dyDescent="0.35">
      <c r="A58" s="10">
        <v>74179.938461538462</v>
      </c>
      <c r="B58" s="10">
        <v>11</v>
      </c>
      <c r="C58" s="10">
        <f t="shared" si="1"/>
        <v>67.436307692307693</v>
      </c>
    </row>
    <row r="59" spans="1:3" s="14" customFormat="1" ht="27" x14ac:dyDescent="0.35">
      <c r="A59" s="10">
        <v>18413.704918032781</v>
      </c>
      <c r="B59" s="10">
        <v>6</v>
      </c>
      <c r="C59" s="10">
        <f t="shared" si="1"/>
        <v>30.689508196721302</v>
      </c>
    </row>
    <row r="60" spans="1:3" s="14" customFormat="1" ht="27" x14ac:dyDescent="0.35">
      <c r="A60" s="10">
        <v>6641.454545454545</v>
      </c>
      <c r="B60" s="10">
        <v>6</v>
      </c>
      <c r="C60" s="10">
        <f t="shared" si="1"/>
        <v>11.069090909090908</v>
      </c>
    </row>
    <row r="61" spans="1:3" s="14" customFormat="1" ht="27" x14ac:dyDescent="0.35">
      <c r="A61" s="10">
        <v>218394.92063492059</v>
      </c>
      <c r="B61" s="10">
        <v>11</v>
      </c>
      <c r="C61" s="10">
        <f t="shared" si="1"/>
        <v>198.54083694083693</v>
      </c>
    </row>
    <row r="62" spans="1:3" s="14" customFormat="1" ht="27" x14ac:dyDescent="0.35">
      <c r="A62" s="10">
        <v>45753.661538461543</v>
      </c>
      <c r="B62" s="10">
        <v>12</v>
      </c>
      <c r="C62" s="10">
        <f t="shared" si="1"/>
        <v>38.128051282051288</v>
      </c>
    </row>
    <row r="63" spans="1:3" s="14" customFormat="1" ht="27" x14ac:dyDescent="0.35">
      <c r="A63" s="10">
        <v>29597.04615384615</v>
      </c>
      <c r="B63" s="10">
        <v>17</v>
      </c>
      <c r="C63" s="10">
        <f t="shared" si="1"/>
        <v>17.410027149321266</v>
      </c>
    </row>
    <row r="64" spans="1:3" s="14" customFormat="1" ht="27" x14ac:dyDescent="0.35">
      <c r="A64" s="10">
        <v>10001.71428571429</v>
      </c>
      <c r="B64" s="10">
        <v>10</v>
      </c>
      <c r="C64" s="10">
        <f t="shared" si="1"/>
        <v>10.001714285714289</v>
      </c>
    </row>
    <row r="65" spans="1:3" s="14" customFormat="1" ht="27" x14ac:dyDescent="0.35">
      <c r="A65" s="10">
        <v>10864.73846153846</v>
      </c>
      <c r="B65" s="10">
        <v>5</v>
      </c>
      <c r="C65" s="10">
        <f t="shared" si="1"/>
        <v>21.72947692307692</v>
      </c>
    </row>
    <row r="66" spans="1:3" s="14" customFormat="1" ht="27" x14ac:dyDescent="0.35">
      <c r="A66" s="10">
        <v>66663.600000000006</v>
      </c>
      <c r="B66" s="10">
        <v>36</v>
      </c>
      <c r="C66" s="10">
        <f t="shared" si="1"/>
        <v>18.51766666666667</v>
      </c>
    </row>
    <row r="67" spans="1:3" s="14" customFormat="1" ht="27" x14ac:dyDescent="0.35">
      <c r="A67" s="10">
        <v>86800.121212121216</v>
      </c>
      <c r="B67" s="10">
        <v>39</v>
      </c>
      <c r="C67" s="10">
        <f t="shared" si="1"/>
        <v>22.256441336441338</v>
      </c>
    </row>
    <row r="68" spans="1:3" s="14" customFormat="1" ht="27" x14ac:dyDescent="0.35">
      <c r="A68" s="10">
        <v>40228.549019607854</v>
      </c>
      <c r="B68" s="10">
        <v>2</v>
      </c>
      <c r="C68" s="10">
        <f t="shared" si="1"/>
        <v>201.14274509803928</v>
      </c>
    </row>
    <row r="69" spans="1:3" s="14" customFormat="1" ht="27" x14ac:dyDescent="0.35">
      <c r="A69" s="10">
        <v>6088</v>
      </c>
      <c r="B69" s="10">
        <v>6</v>
      </c>
      <c r="C69" s="10">
        <f t="shared" ref="C69:C84" si="2">(A69*0.01)/B69</f>
        <v>10.146666666666667</v>
      </c>
    </row>
    <row r="70" spans="1:3" s="14" customFormat="1" ht="27" x14ac:dyDescent="0.35">
      <c r="A70" s="10">
        <v>70058.830769230772</v>
      </c>
      <c r="B70" s="10">
        <v>26</v>
      </c>
      <c r="C70" s="10">
        <f t="shared" si="2"/>
        <v>26.945704142011834</v>
      </c>
    </row>
    <row r="71" spans="1:3" s="14" customFormat="1" ht="27" x14ac:dyDescent="0.35">
      <c r="A71" s="10">
        <v>5666.5230769230766</v>
      </c>
      <c r="B71" s="10">
        <v>7</v>
      </c>
      <c r="C71" s="10">
        <f t="shared" si="2"/>
        <v>8.0950329670329673</v>
      </c>
    </row>
    <row r="72" spans="1:3" s="14" customFormat="1" ht="27" x14ac:dyDescent="0.35">
      <c r="A72" s="10">
        <v>32313.23076923077</v>
      </c>
      <c r="B72" s="10">
        <v>7</v>
      </c>
      <c r="C72" s="10">
        <f t="shared" si="2"/>
        <v>46.161758241758243</v>
      </c>
    </row>
    <row r="73" spans="1:3" s="14" customFormat="1" ht="27" x14ac:dyDescent="0.35">
      <c r="A73" s="10">
        <v>114973.3770491803</v>
      </c>
      <c r="B73" s="10">
        <v>30</v>
      </c>
      <c r="C73" s="10">
        <f t="shared" si="2"/>
        <v>38.324459016393433</v>
      </c>
    </row>
    <row r="74" spans="1:3" s="14" customFormat="1" ht="27" x14ac:dyDescent="0.35">
      <c r="A74" s="10">
        <v>52122.646153846152</v>
      </c>
      <c r="B74" s="10">
        <v>24</v>
      </c>
      <c r="C74" s="10">
        <f t="shared" si="2"/>
        <v>21.717769230769232</v>
      </c>
    </row>
    <row r="75" spans="1:3" s="14" customFormat="1" ht="27" x14ac:dyDescent="0.35">
      <c r="A75" s="10">
        <v>28072.444444444442</v>
      </c>
      <c r="B75" s="10">
        <v>13</v>
      </c>
      <c r="C75" s="10">
        <f t="shared" si="2"/>
        <v>21.594188034188033</v>
      </c>
    </row>
    <row r="76" spans="1:3" s="14" customFormat="1" ht="27" x14ac:dyDescent="0.35">
      <c r="A76" s="10">
        <v>201044.4923076923</v>
      </c>
      <c r="B76" s="10">
        <v>23</v>
      </c>
      <c r="C76" s="10">
        <f t="shared" si="2"/>
        <v>87.410648829431437</v>
      </c>
    </row>
    <row r="77" spans="1:3" s="14" customFormat="1" ht="27" x14ac:dyDescent="0.35">
      <c r="A77" s="10">
        <v>6930.9538461538459</v>
      </c>
      <c r="B77" s="10">
        <v>2</v>
      </c>
      <c r="C77" s="10">
        <f t="shared" si="2"/>
        <v>34.654769230769233</v>
      </c>
    </row>
    <row r="78" spans="1:3" s="14" customFormat="1" ht="27" x14ac:dyDescent="0.35">
      <c r="A78" s="10">
        <v>38822.707692307689</v>
      </c>
      <c r="B78" s="10">
        <v>20</v>
      </c>
      <c r="C78" s="10">
        <f t="shared" si="2"/>
        <v>19.411353846153844</v>
      </c>
    </row>
    <row r="79" spans="1:3" s="14" customFormat="1" ht="27" x14ac:dyDescent="0.35">
      <c r="A79" s="10">
        <v>40411.724137931044</v>
      </c>
      <c r="B79" s="10">
        <v>5</v>
      </c>
      <c r="C79" s="10">
        <f t="shared" si="2"/>
        <v>80.823448275862091</v>
      </c>
    </row>
    <row r="80" spans="1:3" s="14" customFormat="1" ht="27" x14ac:dyDescent="0.35">
      <c r="A80" s="10">
        <v>118498.57142857141</v>
      </c>
      <c r="B80" s="10">
        <v>17</v>
      </c>
      <c r="C80" s="10">
        <f t="shared" si="2"/>
        <v>69.705042016806715</v>
      </c>
    </row>
    <row r="81" spans="1:4" s="14" customFormat="1" ht="27" x14ac:dyDescent="0.35">
      <c r="A81" s="10">
        <v>75022.892307692309</v>
      </c>
      <c r="B81" s="10">
        <v>36</v>
      </c>
      <c r="C81" s="10">
        <f t="shared" si="2"/>
        <v>20.83969230769231</v>
      </c>
    </row>
    <row r="82" spans="1:4" s="14" customFormat="1" ht="27" x14ac:dyDescent="0.35">
      <c r="A82" s="10">
        <v>74153.836065573763</v>
      </c>
      <c r="B82" s="10">
        <v>12</v>
      </c>
      <c r="C82" s="10">
        <f t="shared" si="2"/>
        <v>61.794863387978133</v>
      </c>
    </row>
    <row r="83" spans="1:4" s="14" customFormat="1" ht="27" x14ac:dyDescent="0.35">
      <c r="A83" s="10">
        <v>26912.825396825399</v>
      </c>
      <c r="B83" s="10">
        <v>4</v>
      </c>
      <c r="C83" s="10">
        <f t="shared" si="2"/>
        <v>67.2820634920635</v>
      </c>
    </row>
    <row r="84" spans="1:4" s="14" customFormat="1" ht="27" x14ac:dyDescent="0.35">
      <c r="A84" s="10">
        <v>23836.86153846154</v>
      </c>
      <c r="B84" s="10">
        <v>10</v>
      </c>
      <c r="C84" s="10">
        <f t="shared" si="2"/>
        <v>23.836861538461541</v>
      </c>
    </row>
    <row r="85" spans="1:4" s="14" customFormat="1" ht="27" x14ac:dyDescent="0.35">
      <c r="A85" s="13">
        <f>AVERAGE(A5:A84)</f>
        <v>61056.456809072886</v>
      </c>
      <c r="B85" s="13">
        <f>AVERAGE(B5:B84)</f>
        <v>15.6</v>
      </c>
      <c r="C85" s="13">
        <f>AVERAGE(C5:C84)</f>
        <v>46.689441959838511</v>
      </c>
      <c r="D85" s="15"/>
    </row>
    <row r="86" spans="1:4" s="14" customFormat="1" ht="27" x14ac:dyDescent="0.35">
      <c r="A86" s="10"/>
      <c r="B86" s="10"/>
      <c r="C86" s="10"/>
    </row>
    <row r="87" spans="1:4" s="14" customFormat="1" ht="27" x14ac:dyDescent="0.35">
      <c r="A87" s="10"/>
      <c r="B87" s="10"/>
      <c r="C87" s="10"/>
    </row>
    <row r="88" spans="1:4" s="14" customFormat="1" ht="27" x14ac:dyDescent="0.35">
      <c r="A88" s="10"/>
      <c r="B88" s="10"/>
      <c r="C88" s="10"/>
    </row>
    <row r="89" spans="1:4" s="14" customFormat="1" ht="27" x14ac:dyDescent="0.35">
      <c r="A89" s="16" t="s">
        <v>33</v>
      </c>
      <c r="B89" s="10"/>
      <c r="C89" s="10"/>
    </row>
    <row r="90" spans="1:4" s="14" customFormat="1" ht="27" x14ac:dyDescent="0.35">
      <c r="A90" s="10"/>
      <c r="B90" s="10"/>
      <c r="C90" s="10"/>
    </row>
    <row r="91" spans="1:4" s="14" customFormat="1" ht="27" x14ac:dyDescent="0.35">
      <c r="A91" s="10"/>
      <c r="B91" s="10"/>
      <c r="C91" s="10"/>
    </row>
    <row r="92" spans="1:4" s="14" customFormat="1" ht="27" x14ac:dyDescent="0.35">
      <c r="A92" s="10"/>
      <c r="B92" s="10"/>
      <c r="C92" s="10"/>
    </row>
    <row r="93" spans="1:4" s="14" customFormat="1" ht="27" x14ac:dyDescent="0.35">
      <c r="A93" s="10"/>
      <c r="B93" s="10"/>
      <c r="C93" s="10"/>
    </row>
    <row r="94" spans="1:4" s="14" customFormat="1" ht="27" x14ac:dyDescent="0.35">
      <c r="A94" s="10"/>
      <c r="B94" s="10"/>
      <c r="C94" s="10"/>
    </row>
    <row r="95" spans="1:4" s="14" customFormat="1" ht="27" x14ac:dyDescent="0.35">
      <c r="A95" s="10"/>
      <c r="B95" s="10"/>
      <c r="C95" s="10"/>
    </row>
    <row r="96" spans="1:4" s="14" customFormat="1" ht="27" x14ac:dyDescent="0.35">
      <c r="A96" s="10"/>
      <c r="B96" s="10"/>
      <c r="C96" s="10"/>
    </row>
    <row r="97" spans="1:3" s="14" customFormat="1" ht="27" x14ac:dyDescent="0.35">
      <c r="A97" s="10"/>
      <c r="B97" s="10"/>
      <c r="C97" s="10"/>
    </row>
    <row r="98" spans="1:3" s="14" customFormat="1" ht="27" x14ac:dyDescent="0.35">
      <c r="A98" s="10"/>
      <c r="B98" s="10"/>
      <c r="C98" s="10"/>
    </row>
    <row r="99" spans="1:3" s="14" customFormat="1" ht="27" x14ac:dyDescent="0.35">
      <c r="A99" s="10"/>
      <c r="B99" s="10"/>
      <c r="C99" s="10"/>
    </row>
    <row r="100" spans="1:3" s="14" customFormat="1" ht="27" x14ac:dyDescent="0.35">
      <c r="A100" s="10"/>
      <c r="B100" s="10"/>
      <c r="C100" s="10"/>
    </row>
    <row r="101" spans="1:3" s="14" customFormat="1" ht="27" x14ac:dyDescent="0.35">
      <c r="A101" s="10"/>
      <c r="B101" s="10"/>
      <c r="C101" s="10"/>
    </row>
    <row r="102" spans="1:3" s="14" customFormat="1" ht="27" x14ac:dyDescent="0.35">
      <c r="A102" s="10"/>
      <c r="B102" s="10"/>
      <c r="C102" s="10"/>
    </row>
    <row r="103" spans="1:3" s="14" customFormat="1" ht="27" x14ac:dyDescent="0.35">
      <c r="A103" s="10"/>
      <c r="B103" s="10"/>
      <c r="C103" s="10"/>
    </row>
    <row r="104" spans="1:3" s="14" customFormat="1" ht="27" x14ac:dyDescent="0.35">
      <c r="A104" s="10"/>
      <c r="B104" s="10"/>
      <c r="C104" s="10"/>
    </row>
    <row r="105" spans="1:3" s="14" customFormat="1" ht="27" x14ac:dyDescent="0.35">
      <c r="A105" s="10"/>
      <c r="B105" s="10"/>
      <c r="C105" s="10"/>
    </row>
    <row r="106" spans="1:3" s="14" customFormat="1" ht="27" x14ac:dyDescent="0.35">
      <c r="A106" s="10"/>
      <c r="B106" s="10"/>
      <c r="C106" s="10"/>
    </row>
    <row r="107" spans="1:3" s="14" customFormat="1" ht="27" x14ac:dyDescent="0.35">
      <c r="A107" s="10"/>
      <c r="B107" s="10"/>
      <c r="C107" s="10"/>
    </row>
    <row r="108" spans="1:3" s="14" customFormat="1" ht="27" x14ac:dyDescent="0.35">
      <c r="A108" s="10"/>
      <c r="B108" s="10"/>
      <c r="C108" s="10"/>
    </row>
    <row r="109" spans="1:3" s="14" customFormat="1" ht="27" x14ac:dyDescent="0.35">
      <c r="A109" s="10"/>
      <c r="B109" s="10"/>
      <c r="C109" s="10"/>
    </row>
    <row r="110" spans="1:3" s="14" customFormat="1" ht="27" x14ac:dyDescent="0.35">
      <c r="A110" s="10"/>
      <c r="B110" s="10"/>
      <c r="C110" s="10"/>
    </row>
    <row r="111" spans="1:3" s="14" customFormat="1" ht="27" x14ac:dyDescent="0.35">
      <c r="A111" s="10"/>
      <c r="B111" s="10"/>
      <c r="C111" s="10"/>
    </row>
    <row r="112" spans="1:3" s="14" customFormat="1" ht="27" x14ac:dyDescent="0.35">
      <c r="A112" s="10"/>
      <c r="B112" s="10"/>
      <c r="C112" s="10"/>
    </row>
    <row r="113" spans="1:3" s="14" customFormat="1" ht="27" x14ac:dyDescent="0.35">
      <c r="A113" s="10"/>
      <c r="B113" s="10"/>
      <c r="C113" s="10"/>
    </row>
    <row r="114" spans="1:3" s="14" customFormat="1" ht="27" x14ac:dyDescent="0.35">
      <c r="A114" s="10"/>
      <c r="B114" s="10"/>
      <c r="C114" s="10"/>
    </row>
    <row r="115" spans="1:3" s="14" customFormat="1" ht="27" x14ac:dyDescent="0.35">
      <c r="A115" s="10"/>
      <c r="B115" s="10"/>
      <c r="C115" s="10"/>
    </row>
    <row r="116" spans="1:3" s="14" customFormat="1" ht="27" x14ac:dyDescent="0.35">
      <c r="A116" s="10"/>
      <c r="B116" s="10"/>
      <c r="C116" s="10"/>
    </row>
    <row r="117" spans="1:3" s="14" customFormat="1" ht="27" x14ac:dyDescent="0.35">
      <c r="A117" s="10"/>
      <c r="B117" s="10"/>
      <c r="C117" s="10"/>
    </row>
    <row r="118" spans="1:3" s="14" customFormat="1" ht="27" x14ac:dyDescent="0.35">
      <c r="A118" s="10"/>
      <c r="B118" s="10"/>
      <c r="C118" s="10"/>
    </row>
    <row r="119" spans="1:3" s="14" customFormat="1" ht="27" x14ac:dyDescent="0.35">
      <c r="A119" s="10"/>
      <c r="B119" s="10"/>
      <c r="C119" s="10"/>
    </row>
    <row r="120" spans="1:3" s="14" customFormat="1" ht="27" x14ac:dyDescent="0.35">
      <c r="A120" s="10"/>
      <c r="B120" s="10"/>
      <c r="C120" s="10"/>
    </row>
    <row r="121" spans="1:3" s="14" customFormat="1" ht="27" x14ac:dyDescent="0.35">
      <c r="A121" s="10"/>
      <c r="B121" s="10"/>
      <c r="C121" s="10"/>
    </row>
    <row r="122" spans="1:3" s="14" customFormat="1" ht="27" x14ac:dyDescent="0.35">
      <c r="A122" s="10"/>
      <c r="B122" s="10"/>
      <c r="C122" s="10"/>
    </row>
    <row r="123" spans="1:3" s="14" customFormat="1" ht="27" x14ac:dyDescent="0.35">
      <c r="A123" s="10"/>
      <c r="B123" s="10"/>
      <c r="C123" s="10"/>
    </row>
    <row r="124" spans="1:3" s="14" customFormat="1" ht="27" x14ac:dyDescent="0.35">
      <c r="A124" s="10"/>
      <c r="B124" s="10"/>
      <c r="C124" s="10"/>
    </row>
    <row r="125" spans="1:3" s="14" customFormat="1" ht="27" x14ac:dyDescent="0.35">
      <c r="A125" s="10"/>
      <c r="B125" s="10"/>
      <c r="C125" s="10"/>
    </row>
    <row r="126" spans="1:3" s="14" customFormat="1" ht="27" x14ac:dyDescent="0.35">
      <c r="A126" s="10"/>
      <c r="B126" s="10"/>
      <c r="C126" s="10"/>
    </row>
    <row r="127" spans="1:3" s="14" customFormat="1" ht="27" x14ac:dyDescent="0.35">
      <c r="A127" s="10"/>
      <c r="B127" s="10"/>
      <c r="C127" s="10"/>
    </row>
    <row r="128" spans="1:3" s="14" customFormat="1" ht="27" x14ac:dyDescent="0.35">
      <c r="A128" s="10"/>
      <c r="B128" s="10"/>
      <c r="C128" s="10"/>
    </row>
    <row r="129" spans="1:3" s="14" customFormat="1" ht="27" x14ac:dyDescent="0.35">
      <c r="A129" s="10"/>
      <c r="B129" s="10"/>
      <c r="C129" s="10"/>
    </row>
    <row r="130" spans="1:3" s="14" customFormat="1" ht="27" x14ac:dyDescent="0.35">
      <c r="A130" s="10"/>
      <c r="B130" s="10"/>
      <c r="C130" s="10"/>
    </row>
    <row r="131" spans="1:3" s="14" customFormat="1" ht="27" x14ac:dyDescent="0.35">
      <c r="A131" s="10"/>
      <c r="B131" s="10"/>
      <c r="C131" s="10"/>
    </row>
    <row r="132" spans="1:3" s="14" customFormat="1" ht="27" x14ac:dyDescent="0.35">
      <c r="A132" s="10"/>
      <c r="B132" s="10"/>
      <c r="C132" s="10"/>
    </row>
    <row r="133" spans="1:3" s="14" customFormat="1" ht="27" x14ac:dyDescent="0.35">
      <c r="A133" s="10"/>
      <c r="B133" s="10"/>
      <c r="C133" s="10"/>
    </row>
    <row r="134" spans="1:3" s="14" customFormat="1" ht="27" x14ac:dyDescent="0.35">
      <c r="A134" s="10"/>
      <c r="B134" s="10"/>
      <c r="C134" s="10"/>
    </row>
    <row r="135" spans="1:3" s="14" customFormat="1" ht="27" x14ac:dyDescent="0.35">
      <c r="A135" s="10"/>
      <c r="B135" s="10"/>
      <c r="C135" s="10"/>
    </row>
    <row r="136" spans="1:3" s="14" customFormat="1" ht="27" x14ac:dyDescent="0.35">
      <c r="A136" s="10"/>
      <c r="B136" s="10"/>
      <c r="C136" s="10"/>
    </row>
    <row r="137" spans="1:3" s="14" customFormat="1" ht="27" x14ac:dyDescent="0.35">
      <c r="A137" s="10"/>
      <c r="B137" s="10"/>
      <c r="C137" s="10"/>
    </row>
    <row r="138" spans="1:3" s="14" customFormat="1" ht="27" x14ac:dyDescent="0.35">
      <c r="A138" s="10"/>
      <c r="B138" s="10"/>
      <c r="C138" s="10"/>
    </row>
    <row r="139" spans="1:3" s="14" customFormat="1" ht="27" x14ac:dyDescent="0.35">
      <c r="A139" s="10"/>
      <c r="B139" s="10"/>
      <c r="C139" s="10"/>
    </row>
    <row r="140" spans="1:3" s="14" customFormat="1" ht="27" x14ac:dyDescent="0.35">
      <c r="A140" s="10"/>
      <c r="B140" s="10"/>
      <c r="C140" s="10"/>
    </row>
    <row r="141" spans="1:3" s="14" customFormat="1" ht="27" x14ac:dyDescent="0.35">
      <c r="A141" s="10"/>
      <c r="B141" s="10"/>
      <c r="C141" s="10"/>
    </row>
    <row r="142" spans="1:3" s="14" customFormat="1" ht="27" x14ac:dyDescent="0.35">
      <c r="A142" s="10"/>
      <c r="B142" s="10"/>
      <c r="C142" s="10"/>
    </row>
    <row r="143" spans="1:3" s="14" customFormat="1" ht="27" x14ac:dyDescent="0.35">
      <c r="A143" s="10"/>
      <c r="B143" s="10"/>
      <c r="C143" s="10"/>
    </row>
    <row r="144" spans="1:3" s="14" customFormat="1" ht="27" x14ac:dyDescent="0.35">
      <c r="A144" s="10"/>
      <c r="B144" s="10"/>
      <c r="C144" s="10"/>
    </row>
    <row r="145" spans="1:3" s="14" customFormat="1" ht="27" x14ac:dyDescent="0.35">
      <c r="A145" s="10"/>
      <c r="B145" s="10"/>
      <c r="C145" s="10"/>
    </row>
    <row r="146" spans="1:3" s="14" customFormat="1" ht="27" x14ac:dyDescent="0.35">
      <c r="A146" s="10"/>
      <c r="B146" s="10"/>
      <c r="C146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18A7-A67E-7143-9705-376486AE4E36}">
  <dimension ref="A1:E8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21.83203125" style="3" customWidth="1"/>
    <col min="2" max="2" width="58.33203125" style="3" customWidth="1"/>
    <col min="3" max="3" width="52.33203125" style="3" customWidth="1"/>
    <col min="4" max="4" width="49.5" style="3" customWidth="1"/>
    <col min="5" max="16384" width="8.83203125" style="3"/>
  </cols>
  <sheetData>
    <row r="1" spans="1:5" ht="25" x14ac:dyDescent="0.25">
      <c r="A1" s="11" t="s">
        <v>54</v>
      </c>
    </row>
    <row r="2" spans="1:5" ht="25" x14ac:dyDescent="0.25">
      <c r="A2" s="11" t="s">
        <v>55</v>
      </c>
    </row>
    <row r="3" spans="1:5" ht="25" x14ac:dyDescent="0.25">
      <c r="A3" s="11" t="s">
        <v>66</v>
      </c>
    </row>
    <row r="4" spans="1:5" ht="25" x14ac:dyDescent="0.25">
      <c r="A4" s="9" t="s">
        <v>18</v>
      </c>
      <c r="B4" s="9" t="s">
        <v>39</v>
      </c>
      <c r="C4" s="9" t="s">
        <v>38</v>
      </c>
      <c r="D4" s="9" t="s">
        <v>37</v>
      </c>
      <c r="E4" s="10"/>
    </row>
    <row r="5" spans="1:5" ht="25" x14ac:dyDescent="0.25">
      <c r="A5" s="10" t="s">
        <v>36</v>
      </c>
      <c r="B5" s="12">
        <v>61875.69524722697</v>
      </c>
      <c r="C5" s="12">
        <v>16.928571428571431</v>
      </c>
      <c r="D5" s="12">
        <v>30946.311909327771</v>
      </c>
      <c r="E5" s="10"/>
    </row>
    <row r="6" spans="1:5" ht="25" x14ac:dyDescent="0.25">
      <c r="A6" s="10" t="s">
        <v>35</v>
      </c>
      <c r="B6" s="12">
        <v>55321.787741994332</v>
      </c>
      <c r="C6" s="12">
        <v>6.3</v>
      </c>
      <c r="D6" s="12">
        <v>27664.04387099716</v>
      </c>
      <c r="E6" s="10"/>
    </row>
    <row r="7" spans="1:5" ht="25" x14ac:dyDescent="0.25">
      <c r="A7" s="10" t="s">
        <v>34</v>
      </c>
      <c r="B7" s="10" t="s">
        <v>40</v>
      </c>
      <c r="C7" s="10" t="s">
        <v>40</v>
      </c>
      <c r="D7" s="10" t="s">
        <v>40</v>
      </c>
      <c r="E7" s="10"/>
    </row>
    <row r="8" spans="1:5" ht="25" x14ac:dyDescent="0.25">
      <c r="A8" s="10"/>
      <c r="B8" s="10"/>
      <c r="C8" s="10"/>
      <c r="D8" s="10"/>
      <c r="E8" s="10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AC29-410C-C64A-8BEB-DE689AA61A25}">
  <dimension ref="A1:F10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40.6640625" style="3" customWidth="1"/>
    <col min="2" max="2" width="45.1640625" style="3" customWidth="1"/>
    <col min="3" max="3" width="36.33203125" style="3" customWidth="1"/>
    <col min="4" max="4" width="35.6640625" style="3" customWidth="1"/>
    <col min="5" max="5" width="32.6640625" style="3" customWidth="1"/>
    <col min="6" max="16384" width="8.83203125" style="3"/>
  </cols>
  <sheetData>
    <row r="1" spans="1:6" ht="25" x14ac:dyDescent="0.25">
      <c r="A1" s="11" t="s">
        <v>54</v>
      </c>
    </row>
    <row r="2" spans="1:6" ht="25" x14ac:dyDescent="0.25">
      <c r="A2" s="11" t="s">
        <v>55</v>
      </c>
    </row>
    <row r="3" spans="1:6" ht="25" x14ac:dyDescent="0.25">
      <c r="A3" s="11" t="s">
        <v>68</v>
      </c>
    </row>
    <row r="4" spans="1:6" ht="25" x14ac:dyDescent="0.25">
      <c r="A4" s="9" t="s">
        <v>18</v>
      </c>
      <c r="B4" s="9" t="s">
        <v>45</v>
      </c>
      <c r="C4" s="9" t="s">
        <v>44</v>
      </c>
      <c r="D4" s="9" t="s">
        <v>43</v>
      </c>
      <c r="E4" s="9" t="s">
        <v>42</v>
      </c>
      <c r="F4" s="10"/>
    </row>
    <row r="5" spans="1:6" ht="25" x14ac:dyDescent="0.25">
      <c r="A5" s="10" t="s">
        <v>36</v>
      </c>
      <c r="B5" s="10">
        <v>60.526315789473678</v>
      </c>
      <c r="C5" s="10">
        <v>0</v>
      </c>
      <c r="D5" s="10">
        <v>0</v>
      </c>
      <c r="E5" s="10">
        <v>39.473684210526322</v>
      </c>
      <c r="F5" s="10"/>
    </row>
    <row r="6" spans="1:6" ht="25" x14ac:dyDescent="0.25">
      <c r="A6" s="10" t="s">
        <v>35</v>
      </c>
      <c r="B6" s="10">
        <v>95.652173913043484</v>
      </c>
      <c r="C6" s="10">
        <v>1.449275362318841</v>
      </c>
      <c r="D6" s="10">
        <v>1.449275362318841</v>
      </c>
      <c r="E6" s="10">
        <v>1.449275362318841</v>
      </c>
      <c r="F6" s="10"/>
    </row>
    <row r="7" spans="1:6" ht="25" x14ac:dyDescent="0.25">
      <c r="A7" s="10" t="s">
        <v>41</v>
      </c>
      <c r="B7" s="10">
        <v>0</v>
      </c>
      <c r="C7" s="10">
        <v>0</v>
      </c>
      <c r="D7" s="10">
        <v>0</v>
      </c>
      <c r="E7" s="10">
        <v>0</v>
      </c>
      <c r="F7" s="10"/>
    </row>
    <row r="8" spans="1:6" ht="25" x14ac:dyDescent="0.25">
      <c r="A8" s="10"/>
      <c r="B8" s="10"/>
      <c r="C8" s="10"/>
      <c r="D8" s="10"/>
      <c r="E8" s="10"/>
      <c r="F8" s="10"/>
    </row>
    <row r="9" spans="1:6" ht="16" x14ac:dyDescent="0.2">
      <c r="A9" s="8"/>
      <c r="B9" s="8"/>
      <c r="C9" s="8"/>
      <c r="D9" s="8"/>
      <c r="E9" s="8"/>
      <c r="F9" s="8"/>
    </row>
    <row r="10" spans="1:6" ht="16" x14ac:dyDescent="0.2">
      <c r="A10" s="8"/>
      <c r="B10" s="8"/>
      <c r="C10" s="8"/>
      <c r="D10" s="8"/>
      <c r="E10" s="8"/>
      <c r="F10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Jagtap, Rishabh</cp:lastModifiedBy>
  <dcterms:created xsi:type="dcterms:W3CDTF">2024-07-01T22:42:28Z</dcterms:created>
  <dcterms:modified xsi:type="dcterms:W3CDTF">2024-07-02T18:50:22Z</dcterms:modified>
</cp:coreProperties>
</file>