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1C76E8B4-E36D-4DE6-AA57-BE2A73FE3E0D}" xr6:coauthVersionLast="47" xr6:coauthVersionMax="47" xr10:uidLastSave="{00000000-0000-0000-0000-000000000000}"/>
  <bookViews>
    <workbookView xWindow="2955" yWindow="2130" windowWidth="20250" windowHeight="11910" xr2:uid="{00000000-000D-0000-FFFF-FFFF00000000}"/>
  </bookViews>
  <sheets>
    <sheet name="Model" sheetId="1" r:id="rId1"/>
    <sheet name="Check" sheetId="2" r:id="rId2"/>
  </sheets>
  <definedNames>
    <definedName name="Budget">Model!$G$34:$J$34</definedName>
    <definedName name="Level_of_project">Model!$B$20:$B$31</definedName>
    <definedName name="Max_level">Model!$D$20:$D$31</definedName>
    <definedName name="solver_adj" localSheetId="0" hidden="1">Model!$B$20:$B$31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Model!$B$20:$B$31</definedName>
    <definedName name="solver_lhs2" localSheetId="0" hidden="1">Model!$G$32:$J$32</definedName>
    <definedName name="solver_lhs3" localSheetId="0" hidden="1">Model!$G$32:$J$32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Model!$B$43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Max_level</definedName>
    <definedName name="solver_rhs2" localSheetId="0" hidden="1">Budget</definedName>
    <definedName name="solver_rhs3" localSheetId="0" hidden="1">Budget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above_cutoff">Model!$B$38:$B$40</definedName>
    <definedName name="Total_NPV">Model!$B$43</definedName>
    <definedName name="Total_spent">Model!$G$32:$J$32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I23" i="1"/>
  <c r="I24" i="1"/>
  <c r="I25" i="1"/>
  <c r="I26" i="1"/>
  <c r="I27" i="1"/>
  <c r="I28" i="1"/>
  <c r="I29" i="1"/>
  <c r="I30" i="1"/>
  <c r="I31" i="1"/>
  <c r="H21" i="1"/>
  <c r="H22" i="1"/>
  <c r="H23" i="1"/>
  <c r="H24" i="1"/>
  <c r="H25" i="1"/>
  <c r="H26" i="1"/>
  <c r="H27" i="1"/>
  <c r="H28" i="1"/>
  <c r="H29" i="1"/>
  <c r="H30" i="1"/>
  <c r="H31" i="1"/>
  <c r="H20" i="1"/>
  <c r="I20" i="1"/>
  <c r="B43" i="1"/>
  <c r="B40" i="1"/>
  <c r="B39" i="1"/>
  <c r="B38" i="1"/>
  <c r="G21" i="1"/>
  <c r="G22" i="1"/>
  <c r="G23" i="1"/>
  <c r="G24" i="1"/>
  <c r="G25" i="1"/>
  <c r="G26" i="1"/>
  <c r="G27" i="1"/>
  <c r="G28" i="1"/>
  <c r="G29" i="1"/>
  <c r="G30" i="1"/>
  <c r="G31" i="1"/>
  <c r="G20" i="1"/>
  <c r="H32" i="1" l="1"/>
  <c r="I32" i="1"/>
  <c r="G32" i="1"/>
  <c r="J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Net present value of future revenue stream, net of capex, using hurdle rate of 12%.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<sst xmlns="http://schemas.openxmlformats.org/spreadsheetml/2006/main" count="84" uniqueCount="29">
  <si>
    <t>Project index</t>
  </si>
  <si>
    <t>Functional Area (FA)</t>
  </si>
  <si>
    <t>Partnership %</t>
  </si>
  <si>
    <t>Capex Year 1</t>
  </si>
  <si>
    <t>Capex Year 2</t>
  </si>
  <si>
    <t>Capex Year 3</t>
  </si>
  <si>
    <t>NPV</t>
  </si>
  <si>
    <t>FA1</t>
  </si>
  <si>
    <t>FA2</t>
  </si>
  <si>
    <t>FA3</t>
  </si>
  <si>
    <t>All values in $ millions, assuming 100% involvement</t>
  </si>
  <si>
    <t>Project Selection at Ewing Natural Gas</t>
  </si>
  <si>
    <t>Year 1</t>
  </si>
  <si>
    <t>Year 2</t>
  </si>
  <si>
    <t>Year 3</t>
  </si>
  <si>
    <t>Number of projects undertaken in functional areas</t>
  </si>
  <si>
    <t>Inputs</t>
  </si>
  <si>
    <t>Decisions</t>
  </si>
  <si>
    <t>Capex for company</t>
  </si>
  <si>
    <t>Required</t>
  </si>
  <si>
    <t>All years</t>
  </si>
  <si>
    <t>Objective to maximize</t>
  </si>
  <si>
    <t>Total NPV</t>
  </si>
  <si>
    <t>Total spent</t>
  </si>
  <si>
    <t>Budget</t>
  </si>
  <si>
    <t>Max level</t>
  </si>
  <si>
    <t>Cutoff %</t>
  </si>
  <si>
    <t>Total above cutoff</t>
  </si>
  <si>
    <t>Level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</si>
</sst>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0" fillId="3" borderId="0" xfId="0" applyNumberFormat="1" applyFill="1" applyAlignment="1">
      <alignment horizontal="right"/>
    </xf>
    <xf numFmtId="165" fontId="0" fillId="0" borderId="1" xfId="0" applyNumberFormat="1" applyBorder="1"/>
    <xf numFmtId="165" fontId="0" fillId="0" borderId="0" xfId="0" applyNumberFormat="1"/>
    <xf numFmtId="10" fontId="0" fillId="2" borderId="2" xfId="0" applyNumberFormat="1" applyFill="1" applyBorder="1"/>
    <xf numFmtId="10" fontId="0" fillId="2" borderId="3" xfId="0" applyNumberFormat="1" applyFill="1" applyBorder="1"/>
    <xf numFmtId="10" fontId="0" fillId="2" borderId="4" xfId="0" applyNumberFormat="1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7"/>
  <sheetViews>
    <sheetView tabSelected="1" topLeftCell="A4" workbookViewId="0">
      <selection activeCell="K23" sqref="K23"/>
    </sheetView>
  </sheetViews>
  <sheetFormatPr defaultColWidth="8.85546875" defaultRowHeight="15" x14ac:dyDescent="0.25"/>
  <cols>
    <col min="1" max="1" width="15" style="2" customWidth="1"/>
    <col min="2" max="2" width="19.28515625" bestFit="1" customWidth="1"/>
    <col min="3" max="3" width="13.42578125" bestFit="1" customWidth="1"/>
    <col min="4" max="6" width="13.7109375" customWidth="1"/>
    <col min="7" max="7" width="10.42578125" customWidth="1"/>
    <col min="8" max="9" width="10.42578125" bestFit="1" customWidth="1"/>
  </cols>
  <sheetData>
    <row r="1" spans="1:7" x14ac:dyDescent="0.25">
      <c r="A1" s="1" t="s">
        <v>11</v>
      </c>
    </row>
    <row r="2" spans="1:7" x14ac:dyDescent="0.25">
      <c r="A2" s="1"/>
    </row>
    <row r="3" spans="1:7" x14ac:dyDescent="0.25">
      <c r="A3" s="1" t="s">
        <v>16</v>
      </c>
      <c r="D3" s="14" t="s">
        <v>10</v>
      </c>
      <c r="E3" s="14"/>
      <c r="F3" s="14"/>
      <c r="G3" s="14"/>
    </row>
    <row r="4" spans="1:7" x14ac:dyDescent="0.25">
      <c r="A4" s="2" t="s">
        <v>0</v>
      </c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25">
      <c r="A5" s="2">
        <v>1</v>
      </c>
      <c r="B5" s="2" t="s">
        <v>7</v>
      </c>
      <c r="C5" s="4">
        <v>1</v>
      </c>
      <c r="D5">
        <v>250</v>
      </c>
      <c r="E5">
        <v>100</v>
      </c>
      <c r="F5">
        <v>100</v>
      </c>
      <c r="G5">
        <v>60</v>
      </c>
    </row>
    <row r="6" spans="1:7" x14ac:dyDescent="0.25">
      <c r="A6" s="2">
        <v>2</v>
      </c>
      <c r="B6" s="2" t="s">
        <v>7</v>
      </c>
      <c r="C6" s="4">
        <v>0.33</v>
      </c>
      <c r="D6">
        <v>500</v>
      </c>
      <c r="E6">
        <v>300</v>
      </c>
      <c r="F6">
        <v>300</v>
      </c>
      <c r="G6">
        <v>180</v>
      </c>
    </row>
    <row r="7" spans="1:7" x14ac:dyDescent="0.25">
      <c r="A7" s="2">
        <v>3</v>
      </c>
      <c r="B7" s="2" t="s">
        <v>7</v>
      </c>
      <c r="C7" s="4">
        <v>0.5</v>
      </c>
      <c r="D7">
        <v>100</v>
      </c>
      <c r="E7">
        <v>200</v>
      </c>
      <c r="F7">
        <v>400</v>
      </c>
      <c r="G7">
        <v>80</v>
      </c>
    </row>
    <row r="8" spans="1:7" x14ac:dyDescent="0.25">
      <c r="A8" s="2">
        <v>4</v>
      </c>
      <c r="B8" s="2" t="s">
        <v>7</v>
      </c>
      <c r="C8" s="4">
        <v>1</v>
      </c>
      <c r="D8">
        <v>750</v>
      </c>
      <c r="E8">
        <v>500</v>
      </c>
      <c r="F8">
        <v>300</v>
      </c>
      <c r="G8">
        <v>310</v>
      </c>
    </row>
    <row r="9" spans="1:7" x14ac:dyDescent="0.25">
      <c r="A9" s="2">
        <v>5</v>
      </c>
      <c r="B9" s="2" t="s">
        <v>7</v>
      </c>
      <c r="C9" s="4">
        <v>0.75</v>
      </c>
      <c r="D9">
        <v>200</v>
      </c>
      <c r="E9">
        <v>400</v>
      </c>
      <c r="F9">
        <v>800</v>
      </c>
      <c r="G9">
        <v>220</v>
      </c>
    </row>
    <row r="10" spans="1:7" x14ac:dyDescent="0.25">
      <c r="A10" s="2">
        <v>6</v>
      </c>
      <c r="B10" s="2" t="s">
        <v>8</v>
      </c>
      <c r="C10" s="4">
        <v>0.5</v>
      </c>
      <c r="D10">
        <v>1000</v>
      </c>
      <c r="E10">
        <v>300</v>
      </c>
      <c r="F10">
        <v>300</v>
      </c>
      <c r="G10">
        <v>180</v>
      </c>
    </row>
    <row r="11" spans="1:7" x14ac:dyDescent="0.25">
      <c r="A11" s="2">
        <v>7</v>
      </c>
      <c r="B11" s="2" t="s">
        <v>8</v>
      </c>
      <c r="C11" s="4">
        <v>1</v>
      </c>
      <c r="D11">
        <v>750</v>
      </c>
      <c r="E11">
        <v>750</v>
      </c>
      <c r="F11">
        <v>300</v>
      </c>
      <c r="G11">
        <v>410</v>
      </c>
    </row>
    <row r="12" spans="1:7" x14ac:dyDescent="0.25">
      <c r="A12" s="2">
        <v>8</v>
      </c>
      <c r="B12" s="2" t="s">
        <v>8</v>
      </c>
      <c r="C12" s="4">
        <v>1</v>
      </c>
      <c r="D12">
        <v>800</v>
      </c>
      <c r="E12">
        <v>700</v>
      </c>
      <c r="F12">
        <v>600</v>
      </c>
      <c r="G12">
        <v>280</v>
      </c>
    </row>
    <row r="13" spans="1:7" x14ac:dyDescent="0.25">
      <c r="A13" s="2">
        <v>9</v>
      </c>
      <c r="B13" s="2" t="s">
        <v>8</v>
      </c>
      <c r="C13" s="4">
        <v>0.67</v>
      </c>
      <c r="D13">
        <v>400</v>
      </c>
      <c r="E13">
        <v>600</v>
      </c>
      <c r="F13">
        <v>800</v>
      </c>
      <c r="G13">
        <v>380</v>
      </c>
    </row>
    <row r="14" spans="1:7" x14ac:dyDescent="0.25">
      <c r="A14" s="2">
        <v>10</v>
      </c>
      <c r="B14" s="2" t="s">
        <v>9</v>
      </c>
      <c r="C14" s="4">
        <v>1</v>
      </c>
      <c r="D14">
        <v>100</v>
      </c>
      <c r="E14">
        <v>200</v>
      </c>
      <c r="F14">
        <v>400</v>
      </c>
      <c r="G14">
        <v>100</v>
      </c>
    </row>
    <row r="15" spans="1:7" x14ac:dyDescent="0.25">
      <c r="A15" s="2">
        <v>11</v>
      </c>
      <c r="B15" s="2" t="s">
        <v>9</v>
      </c>
      <c r="C15" s="4">
        <v>0.5</v>
      </c>
      <c r="D15">
        <v>700</v>
      </c>
      <c r="E15">
        <v>500</v>
      </c>
      <c r="F15">
        <v>300</v>
      </c>
      <c r="G15">
        <v>260</v>
      </c>
    </row>
    <row r="16" spans="1:7" x14ac:dyDescent="0.25">
      <c r="A16" s="2">
        <v>12</v>
      </c>
      <c r="B16" s="2" t="s">
        <v>9</v>
      </c>
      <c r="C16" s="4">
        <v>1</v>
      </c>
      <c r="D16">
        <v>1500</v>
      </c>
      <c r="E16">
        <v>400</v>
      </c>
      <c r="F16">
        <v>400</v>
      </c>
      <c r="G16">
        <v>340</v>
      </c>
    </row>
    <row r="17" spans="1:10" x14ac:dyDescent="0.25">
      <c r="B17" s="2"/>
      <c r="C17" s="4"/>
    </row>
    <row r="18" spans="1:10" x14ac:dyDescent="0.25">
      <c r="A18" s="7" t="s">
        <v>17</v>
      </c>
      <c r="G18" s="1" t="s">
        <v>18</v>
      </c>
      <c r="I18" s="5"/>
      <c r="J18" s="5"/>
    </row>
    <row r="19" spans="1:10" x14ac:dyDescent="0.25">
      <c r="A19" s="2" t="s">
        <v>0</v>
      </c>
      <c r="B19" s="3" t="s">
        <v>28</v>
      </c>
      <c r="D19" s="3" t="s">
        <v>25</v>
      </c>
      <c r="F19" s="3"/>
      <c r="G19" s="3" t="s">
        <v>12</v>
      </c>
      <c r="H19" s="3" t="s">
        <v>13</v>
      </c>
      <c r="I19" s="3" t="s">
        <v>14</v>
      </c>
      <c r="J19" s="5"/>
    </row>
    <row r="20" spans="1:10" x14ac:dyDescent="0.25">
      <c r="A20" s="2">
        <v>1</v>
      </c>
      <c r="B20" s="11">
        <v>0</v>
      </c>
      <c r="C20" s="2"/>
      <c r="D20" s="4">
        <v>1</v>
      </c>
      <c r="G20" s="9">
        <f>B20*D5</f>
        <v>0</v>
      </c>
      <c r="H20" s="9">
        <f>B20*E5</f>
        <v>0</v>
      </c>
      <c r="I20" s="9">
        <f>B20*F5</f>
        <v>0</v>
      </c>
      <c r="J20" s="5"/>
    </row>
    <row r="21" spans="1:10" x14ac:dyDescent="0.25">
      <c r="A21" s="2">
        <v>2</v>
      </c>
      <c r="B21" s="12">
        <v>0.33</v>
      </c>
      <c r="C21" s="2"/>
      <c r="D21" s="4">
        <v>0.33</v>
      </c>
      <c r="G21" s="9">
        <f t="shared" ref="G21:G31" si="0">B21*D6</f>
        <v>165</v>
      </c>
      <c r="H21" s="9">
        <f t="shared" ref="H21:H31" si="1">B21*E6</f>
        <v>99</v>
      </c>
      <c r="I21" s="9">
        <f t="shared" ref="I21:I31" si="2">B21*F6</f>
        <v>99</v>
      </c>
      <c r="J21" s="5"/>
    </row>
    <row r="22" spans="1:10" x14ac:dyDescent="0.25">
      <c r="A22" s="2">
        <v>3</v>
      </c>
      <c r="B22" s="12">
        <v>0</v>
      </c>
      <c r="C22" s="2"/>
      <c r="D22" s="4">
        <v>0.5</v>
      </c>
      <c r="G22" s="9">
        <f t="shared" si="0"/>
        <v>0</v>
      </c>
      <c r="H22" s="9">
        <f t="shared" si="1"/>
        <v>0</v>
      </c>
      <c r="I22" s="9">
        <f t="shared" si="2"/>
        <v>0</v>
      </c>
      <c r="J22" s="5"/>
    </row>
    <row r="23" spans="1:10" x14ac:dyDescent="0.25">
      <c r="A23" s="2">
        <v>4</v>
      </c>
      <c r="B23" s="12">
        <v>1</v>
      </c>
      <c r="C23" s="2"/>
      <c r="D23" s="4">
        <v>1</v>
      </c>
      <c r="G23" s="9">
        <f t="shared" si="0"/>
        <v>750</v>
      </c>
      <c r="H23" s="9">
        <f t="shared" si="1"/>
        <v>500</v>
      </c>
      <c r="I23" s="9">
        <f t="shared" si="2"/>
        <v>300</v>
      </c>
      <c r="J23" s="5"/>
    </row>
    <row r="24" spans="1:10" x14ac:dyDescent="0.25">
      <c r="A24" s="2">
        <v>5</v>
      </c>
      <c r="B24" s="12">
        <v>0.75</v>
      </c>
      <c r="C24" s="2"/>
      <c r="D24" s="4">
        <v>0.75</v>
      </c>
      <c r="G24" s="9">
        <f t="shared" si="0"/>
        <v>150</v>
      </c>
      <c r="H24" s="9">
        <f t="shared" si="1"/>
        <v>300</v>
      </c>
      <c r="I24" s="9">
        <f t="shared" si="2"/>
        <v>600</v>
      </c>
      <c r="J24" s="5"/>
    </row>
    <row r="25" spans="1:10" x14ac:dyDescent="0.25">
      <c r="A25" s="2">
        <v>6</v>
      </c>
      <c r="B25" s="12">
        <v>0</v>
      </c>
      <c r="C25" s="2"/>
      <c r="D25" s="4">
        <v>0.5</v>
      </c>
      <c r="G25" s="9">
        <f t="shared" si="0"/>
        <v>0</v>
      </c>
      <c r="H25" s="9">
        <f t="shared" si="1"/>
        <v>0</v>
      </c>
      <c r="I25" s="9">
        <f t="shared" si="2"/>
        <v>0</v>
      </c>
      <c r="J25" s="5"/>
    </row>
    <row r="26" spans="1:10" x14ac:dyDescent="0.25">
      <c r="A26" s="2">
        <v>7</v>
      </c>
      <c r="B26" s="12">
        <v>1</v>
      </c>
      <c r="C26" s="2"/>
      <c r="D26" s="4">
        <v>1</v>
      </c>
      <c r="G26" s="9">
        <f t="shared" si="0"/>
        <v>750</v>
      </c>
      <c r="H26" s="9">
        <f t="shared" si="1"/>
        <v>750</v>
      </c>
      <c r="I26" s="9">
        <f t="shared" si="2"/>
        <v>300</v>
      </c>
      <c r="J26" s="5"/>
    </row>
    <row r="27" spans="1:10" x14ac:dyDescent="0.25">
      <c r="A27" s="2">
        <v>8</v>
      </c>
      <c r="B27" s="12">
        <v>0.37969465648854939</v>
      </c>
      <c r="C27" s="2"/>
      <c r="D27" s="4">
        <v>1</v>
      </c>
      <c r="G27" s="9">
        <f t="shared" si="0"/>
        <v>303.75572519083948</v>
      </c>
      <c r="H27" s="9">
        <f t="shared" si="1"/>
        <v>265.78625954198458</v>
      </c>
      <c r="I27" s="9">
        <f t="shared" si="2"/>
        <v>227.81679389312964</v>
      </c>
      <c r="J27" s="5"/>
    </row>
    <row r="28" spans="1:10" x14ac:dyDescent="0.25">
      <c r="A28" s="2">
        <v>9</v>
      </c>
      <c r="B28" s="12">
        <v>0.67</v>
      </c>
      <c r="C28" s="2"/>
      <c r="D28" s="4">
        <v>0.67</v>
      </c>
      <c r="G28" s="9">
        <f t="shared" si="0"/>
        <v>268</v>
      </c>
      <c r="H28" s="9">
        <f t="shared" si="1"/>
        <v>402</v>
      </c>
      <c r="I28" s="9">
        <f t="shared" si="2"/>
        <v>536</v>
      </c>
      <c r="J28" s="5"/>
    </row>
    <row r="29" spans="1:10" x14ac:dyDescent="0.25">
      <c r="A29" s="2">
        <v>10</v>
      </c>
      <c r="B29" s="12">
        <v>1</v>
      </c>
      <c r="C29" s="2"/>
      <c r="D29" s="4">
        <v>1</v>
      </c>
      <c r="G29" s="9">
        <f t="shared" si="0"/>
        <v>100</v>
      </c>
      <c r="H29" s="9">
        <f t="shared" si="1"/>
        <v>200</v>
      </c>
      <c r="I29" s="9">
        <f t="shared" si="2"/>
        <v>400</v>
      </c>
      <c r="J29" s="5"/>
    </row>
    <row r="30" spans="1:10" x14ac:dyDescent="0.25">
      <c r="A30" s="2">
        <v>11</v>
      </c>
      <c r="B30" s="12">
        <v>0.5</v>
      </c>
      <c r="C30" s="2"/>
      <c r="D30" s="4">
        <v>0.5</v>
      </c>
      <c r="G30" s="9">
        <f t="shared" si="0"/>
        <v>350</v>
      </c>
      <c r="H30" s="9">
        <f t="shared" si="1"/>
        <v>250</v>
      </c>
      <c r="I30" s="9">
        <f t="shared" si="2"/>
        <v>150</v>
      </c>
    </row>
    <row r="31" spans="1:10" x14ac:dyDescent="0.25">
      <c r="A31" s="2">
        <v>12</v>
      </c>
      <c r="B31" s="13">
        <v>0.77549618320610669</v>
      </c>
      <c r="C31" s="2"/>
      <c r="D31" s="4">
        <v>1</v>
      </c>
      <c r="G31" s="9">
        <f t="shared" si="0"/>
        <v>1163.2442748091601</v>
      </c>
      <c r="H31" s="9">
        <f t="shared" si="1"/>
        <v>310.19847328244271</v>
      </c>
      <c r="I31" s="9">
        <f t="shared" si="2"/>
        <v>310.19847328244271</v>
      </c>
      <c r="J31" s="3" t="s">
        <v>20</v>
      </c>
    </row>
    <row r="32" spans="1:10" x14ac:dyDescent="0.25">
      <c r="A32" s="6"/>
      <c r="F32" t="s">
        <v>23</v>
      </c>
      <c r="G32" s="10">
        <f>SUM(G20:G31)</f>
        <v>3999.9999999999991</v>
      </c>
      <c r="H32" s="10">
        <f t="shared" ref="H32:I32" si="3">SUM(H20:H31)</f>
        <v>3076.9847328244273</v>
      </c>
      <c r="I32" s="10">
        <f t="shared" si="3"/>
        <v>2923.0152671755723</v>
      </c>
      <c r="J32" s="10">
        <f>SUM(G32:I32)</f>
        <v>10000</v>
      </c>
    </row>
    <row r="33" spans="1:10" x14ac:dyDescent="0.25">
      <c r="G33" s="3"/>
      <c r="H33" s="3"/>
      <c r="I33" s="3"/>
      <c r="J33" s="3"/>
    </row>
    <row r="34" spans="1:10" x14ac:dyDescent="0.25">
      <c r="A34" s="6" t="s">
        <v>15</v>
      </c>
      <c r="F34" t="s">
        <v>24</v>
      </c>
      <c r="G34">
        <v>4000</v>
      </c>
      <c r="H34">
        <v>4000</v>
      </c>
      <c r="I34">
        <v>4000</v>
      </c>
      <c r="J34">
        <v>10000</v>
      </c>
    </row>
    <row r="35" spans="1:10" x14ac:dyDescent="0.25">
      <c r="A35" s="6" t="s">
        <v>26</v>
      </c>
      <c r="B35" s="4">
        <v>0.75</v>
      </c>
    </row>
    <row r="37" spans="1:10" x14ac:dyDescent="0.25">
      <c r="A37"/>
      <c r="B37" s="3" t="s">
        <v>27</v>
      </c>
      <c r="C37" s="3"/>
      <c r="D37" s="3" t="s">
        <v>19</v>
      </c>
    </row>
    <row r="38" spans="1:10" x14ac:dyDescent="0.25">
      <c r="A38" t="s">
        <v>7</v>
      </c>
      <c r="B38">
        <f>COUNTIFS($B$5:$B$16,A38,Level_of_project,"&gt;="&amp;B35)</f>
        <v>2</v>
      </c>
      <c r="C38" s="2"/>
      <c r="D38">
        <v>1</v>
      </c>
    </row>
    <row r="39" spans="1:10" x14ac:dyDescent="0.25">
      <c r="A39" t="s">
        <v>8</v>
      </c>
      <c r="B39">
        <f>COUNTIFS($B$5:$B$16,A39,Level_of_project,"&gt;="&amp;B35)</f>
        <v>1</v>
      </c>
      <c r="C39" s="2"/>
      <c r="D39">
        <v>1</v>
      </c>
      <c r="G39" s="4"/>
    </row>
    <row r="40" spans="1:10" x14ac:dyDescent="0.25">
      <c r="A40" t="s">
        <v>9</v>
      </c>
      <c r="B40">
        <f>COUNTIFS($B$5:$B$16,A40,Level_of_project,"&gt;="&amp;B35)</f>
        <v>2</v>
      </c>
      <c r="C40" s="2"/>
      <c r="D40">
        <v>1</v>
      </c>
      <c r="G40" s="4"/>
    </row>
    <row r="41" spans="1:10" x14ac:dyDescent="0.25">
      <c r="A41"/>
      <c r="G41" s="4"/>
    </row>
    <row r="42" spans="1:10" x14ac:dyDescent="0.25">
      <c r="A42" s="6" t="s">
        <v>21</v>
      </c>
    </row>
    <row r="43" spans="1:10" x14ac:dyDescent="0.25">
      <c r="A43" s="6" t="s">
        <v>22</v>
      </c>
      <c r="B43" s="8">
        <f>SUMPRODUCT(Level_of_project,G5:G16)</f>
        <v>1798.9832061068698</v>
      </c>
      <c r="C43" s="3"/>
      <c r="D43" s="3"/>
    </row>
    <row r="44" spans="1:10" x14ac:dyDescent="0.25">
      <c r="A44" s="6"/>
    </row>
    <row r="45" spans="1:10" x14ac:dyDescent="0.25">
      <c r="A45"/>
    </row>
    <row r="46" spans="1:10" x14ac:dyDescent="0.25">
      <c r="A46"/>
    </row>
    <row r="47" spans="1:10" x14ac:dyDescent="0.25">
      <c r="A47"/>
    </row>
  </sheetData>
  <mergeCells count="1">
    <mergeCell ref="D3:G3"/>
  </mergeCells>
  <conditionalFormatting sqref="I18">
    <cfRule type="expression" dxfId="1" priority="15">
      <formula>(I18=MAX(#REF!))*#REF!</formula>
    </cfRule>
    <cfRule type="expression" dxfId="0" priority="16">
      <formula>(I18=MIN(#REF!))*#REF!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0B7D-99E3-D94A-9BC8-9ACF14857252}">
  <dimension ref="A1:J43"/>
  <sheetViews>
    <sheetView topLeftCell="A7" workbookViewId="0">
      <selection activeCell="F37" sqref="F37"/>
    </sheetView>
  </sheetViews>
  <sheetFormatPr defaultColWidth="11.42578125" defaultRowHeight="15" x14ac:dyDescent="0.25"/>
  <cols>
    <col min="1" max="1" width="18.85546875" customWidth="1"/>
    <col min="2" max="2" width="19.140625" customWidth="1"/>
  </cols>
  <sheetData>
    <row r="1" spans="1:7" x14ac:dyDescent="0.25">
      <c r="A1" t="s">
        <v>11</v>
      </c>
    </row>
    <row r="3" spans="1:7" x14ac:dyDescent="0.25">
      <c r="A3" t="s">
        <v>16</v>
      </c>
      <c r="D3" t="s">
        <v>10</v>
      </c>
    </row>
    <row r="4" spans="1: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 x14ac:dyDescent="0.25">
      <c r="A5">
        <v>1</v>
      </c>
      <c r="B5" t="s">
        <v>7</v>
      </c>
      <c r="C5" s="4">
        <v>1</v>
      </c>
      <c r="D5">
        <v>250</v>
      </c>
      <c r="E5">
        <v>100</v>
      </c>
      <c r="F5">
        <v>100</v>
      </c>
      <c r="G5">
        <v>60</v>
      </c>
    </row>
    <row r="6" spans="1:7" x14ac:dyDescent="0.25">
      <c r="A6">
        <v>2</v>
      </c>
      <c r="B6" t="s">
        <v>7</v>
      </c>
      <c r="C6" s="4">
        <v>0.33</v>
      </c>
      <c r="D6">
        <v>500</v>
      </c>
      <c r="E6">
        <v>300</v>
      </c>
      <c r="F6">
        <v>300</v>
      </c>
      <c r="G6">
        <v>180</v>
      </c>
    </row>
    <row r="7" spans="1:7" x14ac:dyDescent="0.25">
      <c r="A7">
        <v>3</v>
      </c>
      <c r="B7" t="s">
        <v>7</v>
      </c>
      <c r="C7" s="4">
        <v>0.5</v>
      </c>
      <c r="D7">
        <v>100</v>
      </c>
      <c r="E7">
        <v>200</v>
      </c>
      <c r="F7">
        <v>400</v>
      </c>
      <c r="G7">
        <v>80</v>
      </c>
    </row>
    <row r="8" spans="1:7" x14ac:dyDescent="0.25">
      <c r="A8">
        <v>4</v>
      </c>
      <c r="B8" t="s">
        <v>7</v>
      </c>
      <c r="C8" s="4">
        <v>1</v>
      </c>
      <c r="D8">
        <v>750</v>
      </c>
      <c r="E8">
        <v>500</v>
      </c>
      <c r="F8">
        <v>300</v>
      </c>
      <c r="G8">
        <v>310</v>
      </c>
    </row>
    <row r="9" spans="1:7" x14ac:dyDescent="0.25">
      <c r="A9">
        <v>5</v>
      </c>
      <c r="B9" t="s">
        <v>7</v>
      </c>
      <c r="C9" s="4">
        <v>0.75</v>
      </c>
      <c r="D9">
        <v>200</v>
      </c>
      <c r="E9">
        <v>400</v>
      </c>
      <c r="F9">
        <v>800</v>
      </c>
      <c r="G9">
        <v>220</v>
      </c>
    </row>
    <row r="10" spans="1:7" x14ac:dyDescent="0.25">
      <c r="A10">
        <v>6</v>
      </c>
      <c r="B10" t="s">
        <v>8</v>
      </c>
      <c r="C10" s="4">
        <v>0.5</v>
      </c>
      <c r="D10">
        <v>1000</v>
      </c>
      <c r="E10">
        <v>300</v>
      </c>
      <c r="F10">
        <v>300</v>
      </c>
      <c r="G10">
        <v>180</v>
      </c>
    </row>
    <row r="11" spans="1:7" x14ac:dyDescent="0.25">
      <c r="A11">
        <v>7</v>
      </c>
      <c r="B11" t="s">
        <v>8</v>
      </c>
      <c r="C11" s="4">
        <v>1</v>
      </c>
      <c r="D11">
        <v>750</v>
      </c>
      <c r="E11">
        <v>750</v>
      </c>
      <c r="F11">
        <v>300</v>
      </c>
      <c r="G11">
        <v>410</v>
      </c>
    </row>
    <row r="12" spans="1:7" x14ac:dyDescent="0.25">
      <c r="A12">
        <v>8</v>
      </c>
      <c r="B12" t="s">
        <v>8</v>
      </c>
      <c r="C12" s="4">
        <v>1</v>
      </c>
      <c r="D12">
        <v>800</v>
      </c>
      <c r="E12">
        <v>700</v>
      </c>
      <c r="F12">
        <v>600</v>
      </c>
      <c r="G12">
        <v>280</v>
      </c>
    </row>
    <row r="13" spans="1:7" x14ac:dyDescent="0.25">
      <c r="A13">
        <v>9</v>
      </c>
      <c r="B13" t="s">
        <v>8</v>
      </c>
      <c r="C13" s="4">
        <v>0.67</v>
      </c>
      <c r="D13">
        <v>400</v>
      </c>
      <c r="E13">
        <v>600</v>
      </c>
      <c r="F13">
        <v>800</v>
      </c>
      <c r="G13">
        <v>380</v>
      </c>
    </row>
    <row r="14" spans="1:7" x14ac:dyDescent="0.25">
      <c r="A14">
        <v>10</v>
      </c>
      <c r="B14" t="s">
        <v>9</v>
      </c>
      <c r="C14" s="4">
        <v>1</v>
      </c>
      <c r="D14">
        <v>100</v>
      </c>
      <c r="E14">
        <v>200</v>
      </c>
      <c r="F14">
        <v>400</v>
      </c>
      <c r="G14">
        <v>100</v>
      </c>
    </row>
    <row r="15" spans="1:7" x14ac:dyDescent="0.25">
      <c r="A15">
        <v>11</v>
      </c>
      <c r="B15" t="s">
        <v>9</v>
      </c>
      <c r="C15" s="4">
        <v>0.5</v>
      </c>
      <c r="D15">
        <v>700</v>
      </c>
      <c r="E15">
        <v>500</v>
      </c>
      <c r="F15">
        <v>300</v>
      </c>
      <c r="G15">
        <v>260</v>
      </c>
    </row>
    <row r="16" spans="1:7" x14ac:dyDescent="0.25">
      <c r="A16">
        <v>12</v>
      </c>
      <c r="B16" t="s">
        <v>9</v>
      </c>
      <c r="C16" s="4">
        <v>1</v>
      </c>
      <c r="D16">
        <v>1500</v>
      </c>
      <c r="E16">
        <v>400</v>
      </c>
      <c r="F16">
        <v>400</v>
      </c>
      <c r="G16">
        <v>340</v>
      </c>
    </row>
    <row r="17" spans="1:10" x14ac:dyDescent="0.25">
      <c r="C17" s="4"/>
    </row>
    <row r="18" spans="1:10" x14ac:dyDescent="0.25">
      <c r="A18" t="s">
        <v>17</v>
      </c>
      <c r="G18" t="s">
        <v>18</v>
      </c>
      <c r="I18" s="4"/>
      <c r="J18" s="4"/>
    </row>
    <row r="19" spans="1:10" x14ac:dyDescent="0.25">
      <c r="A19" t="s">
        <v>0</v>
      </c>
      <c r="B19" t="s">
        <v>28</v>
      </c>
      <c r="D19" t="s">
        <v>25</v>
      </c>
      <c r="G19" t="s">
        <v>12</v>
      </c>
      <c r="H19" t="s">
        <v>13</v>
      </c>
      <c r="I19" t="s">
        <v>14</v>
      </c>
      <c r="J19" s="4"/>
    </row>
    <row r="20" spans="1:10" x14ac:dyDescent="0.25">
      <c r="A20">
        <v>1</v>
      </c>
      <c r="B20" s="12">
        <v>0.1</v>
      </c>
      <c r="D20" s="4">
        <v>1</v>
      </c>
      <c r="G20" s="10">
        <v>25</v>
      </c>
      <c r="H20" s="10">
        <v>10</v>
      </c>
      <c r="I20" s="10">
        <v>10</v>
      </c>
      <c r="J20" s="4"/>
    </row>
    <row r="21" spans="1:10" x14ac:dyDescent="0.25">
      <c r="A21">
        <v>2</v>
      </c>
      <c r="B21" s="12">
        <v>0.1</v>
      </c>
      <c r="D21" s="4">
        <v>0.33</v>
      </c>
      <c r="G21" s="10">
        <v>50</v>
      </c>
      <c r="H21" s="10">
        <v>30</v>
      </c>
      <c r="I21" s="10">
        <v>30</v>
      </c>
      <c r="J21" s="4"/>
    </row>
    <row r="22" spans="1:10" x14ac:dyDescent="0.25">
      <c r="A22">
        <v>3</v>
      </c>
      <c r="B22" s="12">
        <v>0.1</v>
      </c>
      <c r="D22" s="4">
        <v>0.5</v>
      </c>
      <c r="G22" s="10">
        <v>10</v>
      </c>
      <c r="H22" s="10">
        <v>20</v>
      </c>
      <c r="I22" s="10">
        <v>40</v>
      </c>
      <c r="J22" s="4"/>
    </row>
    <row r="23" spans="1:10" x14ac:dyDescent="0.25">
      <c r="A23">
        <v>4</v>
      </c>
      <c r="B23" s="12">
        <v>0.1</v>
      </c>
      <c r="D23" s="4">
        <v>1</v>
      </c>
      <c r="G23" s="10">
        <v>75</v>
      </c>
      <c r="H23" s="10">
        <v>50</v>
      </c>
      <c r="I23" s="10">
        <v>30</v>
      </c>
      <c r="J23" s="4"/>
    </row>
    <row r="24" spans="1:10" x14ac:dyDescent="0.25">
      <c r="A24">
        <v>5</v>
      </c>
      <c r="B24" s="12">
        <v>0.1</v>
      </c>
      <c r="D24" s="4">
        <v>0.75</v>
      </c>
      <c r="G24" s="10">
        <v>20</v>
      </c>
      <c r="H24" s="10">
        <v>40</v>
      </c>
      <c r="I24" s="10">
        <v>80</v>
      </c>
      <c r="J24" s="4"/>
    </row>
    <row r="25" spans="1:10" x14ac:dyDescent="0.25">
      <c r="A25">
        <v>6</v>
      </c>
      <c r="B25" s="12">
        <v>0.1</v>
      </c>
      <c r="D25" s="4">
        <v>0.5</v>
      </c>
      <c r="G25" s="10">
        <v>100</v>
      </c>
      <c r="H25" s="10">
        <v>30</v>
      </c>
      <c r="I25" s="10">
        <v>30</v>
      </c>
      <c r="J25" s="4"/>
    </row>
    <row r="26" spans="1:10" x14ac:dyDescent="0.25">
      <c r="A26">
        <v>7</v>
      </c>
      <c r="B26" s="12">
        <v>0.1</v>
      </c>
      <c r="D26" s="4">
        <v>1</v>
      </c>
      <c r="G26" s="10">
        <v>75</v>
      </c>
      <c r="H26" s="10">
        <v>75</v>
      </c>
      <c r="I26" s="10">
        <v>30</v>
      </c>
      <c r="J26" s="4"/>
    </row>
    <row r="27" spans="1:10" x14ac:dyDescent="0.25">
      <c r="A27">
        <v>8</v>
      </c>
      <c r="B27" s="12">
        <v>0.1</v>
      </c>
      <c r="D27" s="4">
        <v>1</v>
      </c>
      <c r="G27" s="10">
        <v>80</v>
      </c>
      <c r="H27" s="10">
        <v>70</v>
      </c>
      <c r="I27" s="10">
        <v>60</v>
      </c>
      <c r="J27" s="4"/>
    </row>
    <row r="28" spans="1:10" x14ac:dyDescent="0.25">
      <c r="A28">
        <v>9</v>
      </c>
      <c r="B28" s="12">
        <v>0.1</v>
      </c>
      <c r="D28" s="4">
        <v>0.67</v>
      </c>
      <c r="G28" s="10">
        <v>40</v>
      </c>
      <c r="H28" s="10">
        <v>60</v>
      </c>
      <c r="I28" s="10">
        <v>80</v>
      </c>
      <c r="J28" s="4"/>
    </row>
    <row r="29" spans="1:10" x14ac:dyDescent="0.25">
      <c r="A29">
        <v>10</v>
      </c>
      <c r="B29" s="12">
        <v>0.1</v>
      </c>
      <c r="D29" s="4">
        <v>1</v>
      </c>
      <c r="G29" s="10">
        <v>10</v>
      </c>
      <c r="H29" s="10">
        <v>20</v>
      </c>
      <c r="I29" s="10">
        <v>40</v>
      </c>
      <c r="J29" s="4"/>
    </row>
    <row r="30" spans="1:10" x14ac:dyDescent="0.25">
      <c r="A30">
        <v>11</v>
      </c>
      <c r="B30" s="12">
        <v>0.1</v>
      </c>
      <c r="D30" s="4">
        <v>0.5</v>
      </c>
      <c r="G30" s="10">
        <v>70</v>
      </c>
      <c r="H30" s="10">
        <v>50</v>
      </c>
      <c r="I30" s="10">
        <v>30</v>
      </c>
    </row>
    <row r="31" spans="1:10" x14ac:dyDescent="0.25">
      <c r="A31">
        <v>12</v>
      </c>
      <c r="B31" s="12">
        <v>0.1</v>
      </c>
      <c r="D31" s="4">
        <v>1</v>
      </c>
      <c r="G31" s="10">
        <v>150</v>
      </c>
      <c r="H31" s="10">
        <v>40</v>
      </c>
      <c r="I31" s="10">
        <v>40</v>
      </c>
      <c r="J31" t="s">
        <v>20</v>
      </c>
    </row>
    <row r="32" spans="1:10" x14ac:dyDescent="0.25">
      <c r="F32" t="s">
        <v>23</v>
      </c>
      <c r="G32" s="10">
        <v>705</v>
      </c>
      <c r="H32" s="10">
        <v>495</v>
      </c>
      <c r="I32" s="10">
        <v>500</v>
      </c>
      <c r="J32" s="10">
        <v>1700</v>
      </c>
    </row>
    <row r="34" spans="1:10" x14ac:dyDescent="0.25">
      <c r="A34" t="s">
        <v>15</v>
      </c>
      <c r="F34" t="s">
        <v>24</v>
      </c>
      <c r="G34">
        <v>4000</v>
      </c>
      <c r="H34">
        <v>4000</v>
      </c>
      <c r="I34">
        <v>4000</v>
      </c>
      <c r="J34">
        <v>10000</v>
      </c>
    </row>
    <row r="35" spans="1:10" x14ac:dyDescent="0.25">
      <c r="A35" t="s">
        <v>26</v>
      </c>
      <c r="B35" s="4">
        <v>0.75</v>
      </c>
    </row>
    <row r="37" spans="1:10" x14ac:dyDescent="0.25">
      <c r="B37" t="s">
        <v>27</v>
      </c>
      <c r="D37" t="s">
        <v>19</v>
      </c>
    </row>
    <row r="38" spans="1:10" x14ac:dyDescent="0.25">
      <c r="A38" t="s">
        <v>7</v>
      </c>
      <c r="B38">
        <v>0</v>
      </c>
      <c r="D38">
        <v>1</v>
      </c>
    </row>
    <row r="39" spans="1:10" x14ac:dyDescent="0.25">
      <c r="A39" t="s">
        <v>8</v>
      </c>
      <c r="B39">
        <v>0</v>
      </c>
      <c r="D39">
        <v>1</v>
      </c>
      <c r="G39" s="4"/>
    </row>
    <row r="40" spans="1:10" x14ac:dyDescent="0.25">
      <c r="A40" t="s">
        <v>9</v>
      </c>
      <c r="B40">
        <v>0</v>
      </c>
      <c r="D40">
        <v>1</v>
      </c>
      <c r="G40" s="4"/>
    </row>
    <row r="41" spans="1:10" x14ac:dyDescent="0.25">
      <c r="G41" s="4"/>
    </row>
    <row r="42" spans="1:10" x14ac:dyDescent="0.25">
      <c r="A42" t="s">
        <v>21</v>
      </c>
    </row>
    <row r="43" spans="1:10" x14ac:dyDescent="0.25">
      <c r="A43" t="s">
        <v>22</v>
      </c>
      <c r="B43" s="8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Model</vt:lpstr>
      <vt:lpstr>Check</vt:lpstr>
      <vt:lpstr>Budget</vt:lpstr>
      <vt:lpstr>Level_of_project</vt:lpstr>
      <vt:lpstr>Max_level</vt:lpstr>
      <vt:lpstr>Total_above_cutoff</vt:lpstr>
      <vt:lpstr>Total_NPV</vt:lpstr>
      <vt:lpstr>Total_spent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Jagtap, Rishabh Chandras</cp:lastModifiedBy>
  <dcterms:created xsi:type="dcterms:W3CDTF">2014-02-14T15:46:30Z</dcterms:created>
  <dcterms:modified xsi:type="dcterms:W3CDTF">2024-05-19T00:02:29Z</dcterms:modified>
</cp:coreProperties>
</file>