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autoCompressPictures="0"/>
  <mc:AlternateContent xmlns:mc="http://schemas.openxmlformats.org/markup-compatibility/2006">
    <mc:Choice Requires="x15">
      <x15ac:absPath xmlns:x15ac="http://schemas.microsoft.com/office/spreadsheetml/2010/11/ac" url="C:\Users\foxtr\Desktop\makeoverMonday\MotherViz\OrigData\Archive\"/>
    </mc:Choice>
  </mc:AlternateContent>
  <bookViews>
    <workbookView xWindow="0" yWindow="463" windowWidth="28800" windowHeight="16423" tabRatio="500"/>
  </bookViews>
  <sheets>
    <sheet name="2013-2015 Police Killings" sheetId="1" r:id="rId1"/>
    <sheet name="2015 Police Violence Report" sheetId="2" r:id="rId2"/>
  </sheets>
  <definedNames>
    <definedName name="_xlnm._FilterDatabase" localSheetId="0" hidden="1">'2013-2015 Police Killings'!$A$1:$S$3514</definedName>
    <definedName name="_xlnm._FilterDatabase" localSheetId="1" hidden="1">'2015 Police Violence Report'!$A$1:$N$1</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2" l="1"/>
  <c r="E3" i="2"/>
  <c r="H3" i="2"/>
  <c r="G4" i="2"/>
  <c r="E4" i="2"/>
  <c r="H4" i="2"/>
  <c r="G5" i="2"/>
  <c r="E5" i="2"/>
  <c r="H5" i="2"/>
  <c r="G6" i="2"/>
  <c r="E6" i="2"/>
  <c r="H6" i="2"/>
  <c r="G7" i="2"/>
  <c r="E7" i="2"/>
  <c r="H7" i="2"/>
  <c r="G8" i="2"/>
  <c r="E8" i="2"/>
  <c r="H8" i="2"/>
  <c r="G9" i="2"/>
  <c r="E9" i="2"/>
  <c r="H9" i="2"/>
  <c r="G10" i="2"/>
  <c r="E10" i="2"/>
  <c r="H10" i="2"/>
  <c r="G11" i="2"/>
  <c r="E11" i="2"/>
  <c r="H11" i="2"/>
  <c r="G12" i="2"/>
  <c r="E12" i="2"/>
  <c r="H12" i="2"/>
  <c r="G13" i="2"/>
  <c r="E13" i="2"/>
  <c r="H13" i="2"/>
  <c r="G14" i="2"/>
  <c r="E14" i="2"/>
  <c r="H14" i="2"/>
  <c r="G15" i="2"/>
  <c r="E15" i="2"/>
  <c r="H15" i="2"/>
  <c r="G16" i="2"/>
  <c r="E16" i="2"/>
  <c r="H16" i="2"/>
  <c r="G17" i="2"/>
  <c r="E17" i="2"/>
  <c r="H17" i="2"/>
  <c r="G18" i="2"/>
  <c r="E18" i="2"/>
  <c r="H18" i="2"/>
  <c r="G19" i="2"/>
  <c r="E19" i="2"/>
  <c r="H19" i="2"/>
  <c r="G20" i="2"/>
  <c r="E20" i="2"/>
  <c r="H20" i="2"/>
  <c r="G21" i="2"/>
  <c r="E21" i="2"/>
  <c r="H21" i="2"/>
  <c r="G22" i="2"/>
  <c r="E22" i="2"/>
  <c r="H22" i="2"/>
  <c r="G23" i="2"/>
  <c r="E23" i="2"/>
  <c r="H23" i="2"/>
  <c r="G24" i="2"/>
  <c r="E24" i="2"/>
  <c r="H24" i="2"/>
  <c r="G25" i="2"/>
  <c r="E25" i="2"/>
  <c r="H25" i="2"/>
  <c r="G26" i="2"/>
  <c r="E26" i="2"/>
  <c r="H26" i="2"/>
  <c r="G27" i="2"/>
  <c r="E27" i="2"/>
  <c r="H27" i="2"/>
  <c r="G28" i="2"/>
  <c r="E28" i="2"/>
  <c r="H28" i="2"/>
  <c r="G29" i="2"/>
  <c r="E29" i="2"/>
  <c r="H29" i="2"/>
  <c r="G30" i="2"/>
  <c r="E30" i="2"/>
  <c r="H30" i="2"/>
  <c r="G31" i="2"/>
  <c r="E31" i="2"/>
  <c r="H31" i="2"/>
  <c r="G32" i="2"/>
  <c r="E32" i="2"/>
  <c r="H32" i="2"/>
  <c r="G33" i="2"/>
  <c r="E33" i="2"/>
  <c r="H33" i="2"/>
  <c r="G34" i="2"/>
  <c r="E34" i="2"/>
  <c r="H34" i="2"/>
  <c r="F35" i="2"/>
  <c r="G35" i="2"/>
  <c r="E35" i="2"/>
  <c r="H35" i="2"/>
  <c r="G36" i="2"/>
  <c r="E36" i="2"/>
  <c r="H36" i="2"/>
  <c r="G37" i="2"/>
  <c r="E37" i="2"/>
  <c r="H37" i="2"/>
  <c r="G38" i="2"/>
  <c r="E38" i="2"/>
  <c r="H38" i="2"/>
  <c r="G39" i="2"/>
  <c r="E39" i="2"/>
  <c r="H39" i="2"/>
  <c r="G40" i="2"/>
  <c r="E40" i="2"/>
  <c r="H40" i="2"/>
  <c r="G41" i="2"/>
  <c r="E41" i="2"/>
  <c r="H41" i="2"/>
  <c r="G42" i="2"/>
  <c r="E42" i="2"/>
  <c r="H42" i="2"/>
  <c r="G43" i="2"/>
  <c r="E43" i="2"/>
  <c r="H43" i="2"/>
  <c r="G44" i="2"/>
  <c r="E44" i="2"/>
  <c r="H44" i="2"/>
  <c r="G45" i="2"/>
  <c r="E45" i="2"/>
  <c r="H45" i="2"/>
  <c r="G46" i="2"/>
  <c r="E46" i="2"/>
  <c r="H46" i="2"/>
  <c r="G47" i="2"/>
  <c r="E47" i="2"/>
  <c r="H47" i="2"/>
  <c r="G48" i="2"/>
  <c r="E48" i="2"/>
  <c r="H48" i="2"/>
  <c r="G49" i="2"/>
  <c r="E49" i="2"/>
  <c r="H49" i="2"/>
  <c r="G50" i="2"/>
  <c r="E50" i="2"/>
  <c r="H50" i="2"/>
  <c r="G51" i="2"/>
  <c r="E51" i="2"/>
  <c r="H51" i="2"/>
  <c r="G52" i="2"/>
  <c r="E52" i="2"/>
  <c r="H52" i="2"/>
  <c r="G53" i="2"/>
  <c r="E53" i="2"/>
  <c r="H53" i="2"/>
  <c r="G54" i="2"/>
  <c r="E54" i="2"/>
  <c r="H54" i="2"/>
  <c r="G55" i="2"/>
  <c r="E55" i="2"/>
  <c r="H55" i="2"/>
  <c r="G56" i="2"/>
  <c r="E56" i="2"/>
  <c r="H56" i="2"/>
  <c r="G57" i="2"/>
  <c r="E57" i="2"/>
  <c r="H57" i="2"/>
  <c r="G58" i="2"/>
  <c r="E58" i="2"/>
  <c r="H58" i="2"/>
  <c r="G59" i="2"/>
  <c r="E59" i="2"/>
  <c r="H59" i="2"/>
  <c r="G60" i="2"/>
  <c r="E60" i="2"/>
  <c r="H60" i="2"/>
  <c r="G61" i="2"/>
  <c r="E61" i="2"/>
  <c r="H61" i="2"/>
  <c r="G62" i="2"/>
  <c r="E62" i="2"/>
  <c r="H62" i="2"/>
  <c r="G2" i="2"/>
  <c r="E2" i="2"/>
  <c r="H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2" i="2"/>
  <c r="K62" i="2"/>
  <c r="I62" i="2"/>
  <c r="L62" i="2"/>
  <c r="K34" i="2"/>
  <c r="I61" i="2"/>
  <c r="L61" i="2"/>
  <c r="K60" i="2"/>
  <c r="I60" i="2"/>
  <c r="L60" i="2"/>
  <c r="K59" i="2"/>
  <c r="I59" i="2"/>
  <c r="L59" i="2"/>
  <c r="K58" i="2"/>
  <c r="I58" i="2"/>
  <c r="L58" i="2"/>
  <c r="K57" i="2"/>
  <c r="I57" i="2"/>
  <c r="L57" i="2"/>
  <c r="K56" i="2"/>
  <c r="I56" i="2"/>
  <c r="L56" i="2"/>
  <c r="K55" i="2"/>
  <c r="I55" i="2"/>
  <c r="L55" i="2"/>
  <c r="K54" i="2"/>
  <c r="I54" i="2"/>
  <c r="L54" i="2"/>
  <c r="K53" i="2"/>
  <c r="I53" i="2"/>
  <c r="L53" i="2"/>
  <c r="K52" i="2"/>
  <c r="I52" i="2"/>
  <c r="L52" i="2"/>
  <c r="K51" i="2"/>
  <c r="I51" i="2"/>
  <c r="L51" i="2"/>
  <c r="K50" i="2"/>
  <c r="I50" i="2"/>
  <c r="L50" i="2"/>
  <c r="K49" i="2"/>
  <c r="I49" i="2"/>
  <c r="L49" i="2"/>
  <c r="K48" i="2"/>
  <c r="I48" i="2"/>
  <c r="L48" i="2"/>
  <c r="K47" i="2"/>
  <c r="I47" i="2"/>
  <c r="L47" i="2"/>
  <c r="K46" i="2"/>
  <c r="I46" i="2"/>
  <c r="L46" i="2"/>
  <c r="K45" i="2"/>
  <c r="I45" i="2"/>
  <c r="L45" i="2"/>
  <c r="K44" i="2"/>
  <c r="I44" i="2"/>
  <c r="L44" i="2"/>
  <c r="K43" i="2"/>
  <c r="I43" i="2"/>
  <c r="L43" i="2"/>
  <c r="K42" i="2"/>
  <c r="I42" i="2"/>
  <c r="L42" i="2"/>
  <c r="K41" i="2"/>
  <c r="I41" i="2"/>
  <c r="L41" i="2"/>
  <c r="K40" i="2"/>
  <c r="I40" i="2"/>
  <c r="L40" i="2"/>
  <c r="K39" i="2"/>
  <c r="I39" i="2"/>
  <c r="L39" i="2"/>
  <c r="K38" i="2"/>
  <c r="I38" i="2"/>
  <c r="L38" i="2"/>
  <c r="K37" i="2"/>
  <c r="I37" i="2"/>
  <c r="L37" i="2"/>
  <c r="K36" i="2"/>
  <c r="I36" i="2"/>
  <c r="L36" i="2"/>
  <c r="K35" i="2"/>
  <c r="I35" i="2"/>
  <c r="L35" i="2"/>
  <c r="I34" i="2"/>
  <c r="L34" i="2"/>
  <c r="K33" i="2"/>
  <c r="I33" i="2"/>
  <c r="L33" i="2"/>
  <c r="K32" i="2"/>
  <c r="I32" i="2"/>
  <c r="L32" i="2"/>
  <c r="K31" i="2"/>
  <c r="I31" i="2"/>
  <c r="L31" i="2"/>
  <c r="K30" i="2"/>
  <c r="I30" i="2"/>
  <c r="L30" i="2"/>
  <c r="K29" i="2"/>
  <c r="I29" i="2"/>
  <c r="L29" i="2"/>
  <c r="K28" i="2"/>
  <c r="I28" i="2"/>
  <c r="L28" i="2"/>
  <c r="K27" i="2"/>
  <c r="I27" i="2"/>
  <c r="L27" i="2"/>
  <c r="K26" i="2"/>
  <c r="I26" i="2"/>
  <c r="L26" i="2"/>
  <c r="K25" i="2"/>
  <c r="I25" i="2"/>
  <c r="L25" i="2"/>
  <c r="K24" i="2"/>
  <c r="I24" i="2"/>
  <c r="L24" i="2"/>
  <c r="K23" i="2"/>
  <c r="I23" i="2"/>
  <c r="L23" i="2"/>
  <c r="K22" i="2"/>
  <c r="I22" i="2"/>
  <c r="L22" i="2"/>
  <c r="K21" i="2"/>
  <c r="I21" i="2"/>
  <c r="L21" i="2"/>
  <c r="K20" i="2"/>
  <c r="I20" i="2"/>
  <c r="L20" i="2"/>
  <c r="K19" i="2"/>
  <c r="I19" i="2"/>
  <c r="L19" i="2"/>
  <c r="K18" i="2"/>
  <c r="I18" i="2"/>
  <c r="L18" i="2"/>
  <c r="K17" i="2"/>
  <c r="I17" i="2"/>
  <c r="L17" i="2"/>
  <c r="K16" i="2"/>
  <c r="I16" i="2"/>
  <c r="L16" i="2"/>
  <c r="K15" i="2"/>
  <c r="I15" i="2"/>
  <c r="L15" i="2"/>
  <c r="K14" i="2"/>
  <c r="I14" i="2"/>
  <c r="L14" i="2"/>
  <c r="K13" i="2"/>
  <c r="I13" i="2"/>
  <c r="L13" i="2"/>
  <c r="K12" i="2"/>
  <c r="I12" i="2"/>
  <c r="L12" i="2"/>
  <c r="K11" i="2"/>
  <c r="I11" i="2"/>
  <c r="L11" i="2"/>
  <c r="K10" i="2"/>
  <c r="I10" i="2"/>
  <c r="L10" i="2"/>
  <c r="K9" i="2"/>
  <c r="I9" i="2"/>
  <c r="L9" i="2"/>
  <c r="K8" i="2"/>
  <c r="I8" i="2"/>
  <c r="L8" i="2"/>
  <c r="K7" i="2"/>
  <c r="I7" i="2"/>
  <c r="L7" i="2"/>
  <c r="K6" i="2"/>
  <c r="I6" i="2"/>
  <c r="L6" i="2"/>
  <c r="K5" i="2"/>
  <c r="I5" i="2"/>
  <c r="L5" i="2"/>
  <c r="K4" i="2"/>
  <c r="I4" i="2"/>
  <c r="L4" i="2"/>
  <c r="K3" i="2"/>
  <c r="I3" i="2"/>
  <c r="L3" i="2"/>
  <c r="K2" i="2"/>
  <c r="I2" i="2"/>
  <c r="L2" i="2"/>
  <c r="Q17" i="1"/>
  <c r="Q35" i="1"/>
  <c r="Q30" i="1"/>
  <c r="Q24" i="1"/>
  <c r="Q23" i="1"/>
  <c r="Q22" i="1"/>
  <c r="Q21" i="1"/>
  <c r="Q20" i="1"/>
  <c r="Q19" i="1"/>
  <c r="A19" i="1"/>
  <c r="Q18" i="1"/>
  <c r="A18" i="1"/>
  <c r="Q16" i="1"/>
</calcChain>
</file>

<file path=xl/sharedStrings.xml><?xml version="1.0" encoding="utf-8"?>
<sst xmlns="http://schemas.openxmlformats.org/spreadsheetml/2006/main" count="1833" uniqueCount="948">
  <si>
    <t>Victim's name</t>
  </si>
  <si>
    <t>Victim's age</t>
  </si>
  <si>
    <t>Victim's gender</t>
  </si>
  <si>
    <t>Victim's race</t>
  </si>
  <si>
    <t>URL of image of victim</t>
  </si>
  <si>
    <t>Date of injury resulting in death (month/day/year)</t>
  </si>
  <si>
    <t>Location of injury (address)</t>
  </si>
  <si>
    <t>Location of death (city)</t>
  </si>
  <si>
    <t>Location of death (state)</t>
  </si>
  <si>
    <t>Location of death (zip code)</t>
  </si>
  <si>
    <t>Location of death (county)</t>
  </si>
  <si>
    <t>Agency responsible for death</t>
  </si>
  <si>
    <t>Cause of death</t>
  </si>
  <si>
    <t>A brief description of the circumstances surrounding the death</t>
  </si>
  <si>
    <t>Official disposition of death (justified or other)</t>
  </si>
  <si>
    <t>Criminal Charges?</t>
  </si>
  <si>
    <t>Link to news article or photo of official document</t>
  </si>
  <si>
    <t>Symptoms of mental illness?</t>
  </si>
  <si>
    <t>Unarmed</t>
  </si>
  <si>
    <t>Kevin Lau</t>
  </si>
  <si>
    <t>Male</t>
  </si>
  <si>
    <t>Asian</t>
  </si>
  <si>
    <t>http://www.killedbypolice.net/victims/150917.jpg</t>
  </si>
  <si>
    <t>737 Contour Dr</t>
  </si>
  <si>
    <t>Lake Charles</t>
  </si>
  <si>
    <t>LA</t>
  </si>
  <si>
    <t>Lake Charles Police Department</t>
  </si>
  <si>
    <t>Gunshot</t>
  </si>
  <si>
    <t>Allegedly Armed</t>
  </si>
  <si>
    <t>Unknown</t>
  </si>
  <si>
    <t>SC</t>
  </si>
  <si>
    <t>Greenville County Sheriff's Office</t>
  </si>
  <si>
    <t>Unclear</t>
  </si>
  <si>
    <t>CT</t>
  </si>
  <si>
    <t>Connecticut State Police</t>
  </si>
  <si>
    <t>IL</t>
  </si>
  <si>
    <t>CA</t>
  </si>
  <si>
    <t>Columbia</t>
  </si>
  <si>
    <t>MI</t>
  </si>
  <si>
    <t>FL</t>
  </si>
  <si>
    <t>Omar Ali</t>
  </si>
  <si>
    <t>http://www.killedbypolice.net/victims/150908.jpg</t>
  </si>
  <si>
    <t>OH</t>
  </si>
  <si>
    <t>http://www.cleveland.com/akron/index.ssf/2015/10/akron_hookah_bar_owner_shot_du.html</t>
  </si>
  <si>
    <t>TX</t>
  </si>
  <si>
    <t>Tarrant</t>
  </si>
  <si>
    <t>NJ</t>
  </si>
  <si>
    <t>Black</t>
  </si>
  <si>
    <t>Chicago</t>
  </si>
  <si>
    <t>Chicago Police Department</t>
  </si>
  <si>
    <t>AL</t>
  </si>
  <si>
    <t>Los Angeles</t>
  </si>
  <si>
    <t>Los Angeles Police Department</t>
  </si>
  <si>
    <t>No</t>
  </si>
  <si>
    <t>Female</t>
  </si>
  <si>
    <t>Washington</t>
  </si>
  <si>
    <t>MN</t>
  </si>
  <si>
    <t>SD</t>
  </si>
  <si>
    <t>San Diego</t>
  </si>
  <si>
    <t>San Diego Police Department</t>
  </si>
  <si>
    <t>Miami-Dade</t>
  </si>
  <si>
    <t>Miami-Dade Police Department</t>
  </si>
  <si>
    <t>GA</t>
  </si>
  <si>
    <t>NM</t>
  </si>
  <si>
    <t>Fresno</t>
  </si>
  <si>
    <t>Fresno Police Department</t>
  </si>
  <si>
    <t>Akron</t>
  </si>
  <si>
    <t>Akron Police Department</t>
  </si>
  <si>
    <t>CO</t>
  </si>
  <si>
    <t>Miami</t>
  </si>
  <si>
    <t>Indianapolis</t>
  </si>
  <si>
    <t>IN</t>
  </si>
  <si>
    <t>Indianapolis Metropolitan Police Department</t>
  </si>
  <si>
    <t>Baltimore County Police Department</t>
  </si>
  <si>
    <t>VA</t>
  </si>
  <si>
    <t>NV</t>
  </si>
  <si>
    <t>Dallas</t>
  </si>
  <si>
    <t>Dallas Police Department</t>
  </si>
  <si>
    <t>Benton Harbor</t>
  </si>
  <si>
    <t>WA</t>
  </si>
  <si>
    <t>San Bernardino</t>
  </si>
  <si>
    <t>TN</t>
  </si>
  <si>
    <t>Barstow</t>
  </si>
  <si>
    <t>William Chau</t>
  </si>
  <si>
    <t>El Monte</t>
  </si>
  <si>
    <t>El Monte Police Department</t>
  </si>
  <si>
    <t>NC</t>
  </si>
  <si>
    <t>Vehicle</t>
  </si>
  <si>
    <t>Taser</t>
  </si>
  <si>
    <t>Pending investigation</t>
  </si>
  <si>
    <t>No Known Charges</t>
  </si>
  <si>
    <t>PA</t>
  </si>
  <si>
    <t>Lodi</t>
  </si>
  <si>
    <t>Lodi Police Department</t>
  </si>
  <si>
    <t>Los Angeles County Sheriff's Department</t>
  </si>
  <si>
    <t>Tian Ma</t>
  </si>
  <si>
    <t>Potsdam</t>
  </si>
  <si>
    <t>NY</t>
  </si>
  <si>
    <t>Potsdam Police Department</t>
  </si>
  <si>
    <t>Kansas City</t>
  </si>
  <si>
    <t>MO</t>
  </si>
  <si>
    <t>Jackson</t>
  </si>
  <si>
    <t>Kansas City Police Department</t>
  </si>
  <si>
    <t>WI</t>
  </si>
  <si>
    <t>Mohamed Ibrahim</t>
  </si>
  <si>
    <t>http://www.killedbypolice.net/victims/150815.jpg</t>
  </si>
  <si>
    <t>Shreveport</t>
  </si>
  <si>
    <t>Shreveport Police Department</t>
  </si>
  <si>
    <t>Long Beach</t>
  </si>
  <si>
    <t>Long Beach Police Department</t>
  </si>
  <si>
    <t>Curtis James Meyer</t>
  </si>
  <si>
    <t>http://www.killedbypolice.net/victims/150802.jpg</t>
  </si>
  <si>
    <t>Mitchell</t>
  </si>
  <si>
    <t>Mitchell Police Division</t>
  </si>
  <si>
    <t>Hamilton</t>
  </si>
  <si>
    <t>Justified</t>
  </si>
  <si>
    <t>Yes</t>
  </si>
  <si>
    <t>Harris</t>
  </si>
  <si>
    <t>Harris County Sheriff's Office</t>
  </si>
  <si>
    <t>Clark</t>
  </si>
  <si>
    <t>Las Vegas Metropolitan Police Department</t>
  </si>
  <si>
    <t>San Antonio</t>
  </si>
  <si>
    <t>Bexar</t>
  </si>
  <si>
    <t>San Antonio Police Department</t>
  </si>
  <si>
    <t>New York Police Department</t>
  </si>
  <si>
    <t>Oakland</t>
  </si>
  <si>
    <t>Alameda</t>
  </si>
  <si>
    <t>Oakland Police Department</t>
  </si>
  <si>
    <t>Hillsborough</t>
  </si>
  <si>
    <t>Guilford</t>
  </si>
  <si>
    <t>Las Vegas</t>
  </si>
  <si>
    <t>Bakersfield</t>
  </si>
  <si>
    <t>Kern</t>
  </si>
  <si>
    <t>Bakersfield Police Department</t>
  </si>
  <si>
    <t>Mason</t>
  </si>
  <si>
    <t>Mason County Sheriff's Office</t>
  </si>
  <si>
    <t>Houston</t>
  </si>
  <si>
    <t>New York</t>
  </si>
  <si>
    <t>William Smith</t>
  </si>
  <si>
    <t>Arlington</t>
  </si>
  <si>
    <t>Arlington Police Department</t>
  </si>
  <si>
    <t>San Francisco</t>
  </si>
  <si>
    <t>San Francisco Police Department</t>
  </si>
  <si>
    <t>California Highway Patrol</t>
  </si>
  <si>
    <t>Drug or alcohol use</t>
  </si>
  <si>
    <t>Las Cruces</t>
  </si>
  <si>
    <t>Cleveland</t>
  </si>
  <si>
    <t>Boulder</t>
  </si>
  <si>
    <t>Lexington</t>
  </si>
  <si>
    <t>Unreported</t>
  </si>
  <si>
    <t>New Orleans</t>
  </si>
  <si>
    <t>New Orleans Police Department</t>
  </si>
  <si>
    <t>Orange</t>
  </si>
  <si>
    <t>Hennepin</t>
  </si>
  <si>
    <t>Oklahoma</t>
  </si>
  <si>
    <t>Philadelphia</t>
  </si>
  <si>
    <t>Broward</t>
  </si>
  <si>
    <t>Charged</t>
  </si>
  <si>
    <t>Charged with a crime</t>
  </si>
  <si>
    <t>Seattle</t>
  </si>
  <si>
    <t>King</t>
  </si>
  <si>
    <t>Seattle Police Department</t>
  </si>
  <si>
    <t>Mohammad Abdulazeez</t>
  </si>
  <si>
    <t>4051 Amnicola Hwy</t>
  </si>
  <si>
    <t>Chattanooga</t>
  </si>
  <si>
    <t>Chattanooga Police Department</t>
  </si>
  <si>
    <t>Abdulazeez fired '50 to 60 rounds' at an armed services recruiting center, killing a navy sailor before driving to a naval reserve base and killing four US marines in an attack that is being investigated as an act of terrorism. Abdulazeez also injured two others, including a Chattanooga police sergeant, before being killed by police gunfire.</t>
  </si>
  <si>
    <t>Lake</t>
  </si>
  <si>
    <t>Denver</t>
  </si>
  <si>
    <t>Merced</t>
  </si>
  <si>
    <t>Nguyen tried to stab a deputy when they were trying to calm him down, and the police shot him.</t>
  </si>
  <si>
    <t>Camden</t>
  </si>
  <si>
    <t>Camden County Police Department</t>
  </si>
  <si>
    <t>Ton Nguyen</t>
  </si>
  <si>
    <t>14000 Via Fiesta</t>
  </si>
  <si>
    <t>Tampa</t>
  </si>
  <si>
    <t>Tampa Police Department</t>
  </si>
  <si>
    <t>Douglas County Sheriff's Office</t>
  </si>
  <si>
    <t>Stockton</t>
  </si>
  <si>
    <t>San Joaquin</t>
  </si>
  <si>
    <t>Brevard</t>
  </si>
  <si>
    <t>Jefferson</t>
  </si>
  <si>
    <t>Pompano Beach</t>
  </si>
  <si>
    <t>Hackensack</t>
  </si>
  <si>
    <t>07601</t>
  </si>
  <si>
    <t>Bergen</t>
  </si>
  <si>
    <t>1514 S Harbor City Blvd</t>
  </si>
  <si>
    <t>Melbourne</t>
  </si>
  <si>
    <t>32901</t>
  </si>
  <si>
    <t>Melbourne Police Department</t>
  </si>
  <si>
    <t>Officers reported that they were pursuing McDaniel as he was suspected in several robberies. They claim that when he was unable to escape in his car, that he waived a gun, and the officers shot him to death.</t>
  </si>
  <si>
    <t>Sarasota</t>
  </si>
  <si>
    <t>Atlanta</t>
  </si>
  <si>
    <t>100 Lamplighter Ct</t>
  </si>
  <si>
    <t>Azle</t>
  </si>
  <si>
    <t>76020</t>
  </si>
  <si>
    <t>Tarrant County Sheriff's Office</t>
  </si>
  <si>
    <t xml:space="preserve">Azle police called for backup when two people fled a domestic disturbance bleeding and a third . According to the Tarrant County Sheriff's Office, deputy Christen Jarvis entered the residence and ordered Jarvis, stabbing a woman, to drop his knife. When he did not, Jarvis fatally shot Dajani. It was the deputy's first use of lethal force. </t>
  </si>
  <si>
    <t>Feras Morad</t>
  </si>
  <si>
    <t>http://www.killedbypolice.net/victims/150462.jpg</t>
  </si>
  <si>
    <t>4600 E 15th St</t>
  </si>
  <si>
    <t>90804</t>
  </si>
  <si>
    <t xml:space="preserve">Morad, a college student, physically fought friends during his first trip on hallucinogenic mushrooms. He then fell or jumped through a window, injuring himself in the process. A neighbor's 911 call described Morad as covered in blood and "violent." Morad advanced on the officer who responded to the call. He shot Morad with a stun gun, struck him with a flashlight  and gave him repeated verbal warnings before fatally shooting him. </t>
  </si>
  <si>
    <t>Physical restraint</t>
  </si>
  <si>
    <t>Portage</t>
  </si>
  <si>
    <t>John Paul Kaafi</t>
  </si>
  <si>
    <t>http://www.killedbypolice.net/victims/150409.jpg</t>
  </si>
  <si>
    <t>8th St and N Orange Ave</t>
  </si>
  <si>
    <t>34236</t>
  </si>
  <si>
    <t>Sarasota Police Department</t>
  </si>
  <si>
    <t>Officer Juan Jaimes arrested Kaafi during a traffic stop for drug possession. He called Officers Adam Arena and Laura Markey for backup. Jaimes shot Kaafi three times with a Taser for resisting arrest. When Kaafi claimed to suffer asthma, Jaimes called EMS, then cancelled aid. Tim Bess, driver of the car, alleged that officers told him to write a false statement. On the drive to jail, Kaafi escaped the police car. He was shot again with a Taser, struck with a flashlight and recaptured. Before he was jailed, Kaafi complained again of asthma. He was taken to a hospital, where he died.</t>
  </si>
  <si>
    <t>Thong Kien Ma</t>
  </si>
  <si>
    <t>http://www.killedbypolice.net/victims/150401.jpg</t>
  </si>
  <si>
    <t>10400 Enloe St</t>
  </si>
  <si>
    <t>South El Monte</t>
  </si>
  <si>
    <t>When deputies arrived, they found a man stabbing another man and when he refused to obey orders and walked towards deputies they open fire.</t>
  </si>
  <si>
    <t>Nadir Soofi</t>
  </si>
  <si>
    <t>http://www.killedbypolice.net/victims/150395.jpg</t>
  </si>
  <si>
    <t>4999 Naaman Forest Blvd</t>
  </si>
  <si>
    <t>Garland</t>
  </si>
  <si>
    <t>Garland Police Department</t>
  </si>
  <si>
    <t>Police in Garland say they believe the two men killed outside a controversial art show Sunday night were there to shoot the approximately 200 people attending the event before a traffic officer intervened. According to Harn, the two suspects pulled up to the event in a car, immediately got out with assault rifles and began shooting at a police car that was parked next to a barricade.a single police officer initially subdued Simpson and Soofi, but that after his initial shots, SWAT officers also opened fire, killing both men outside their car.</t>
  </si>
  <si>
    <t>Atlanta Police Department</t>
  </si>
  <si>
    <t>Fridoon Zalbeg Rawshannehad</t>
  </si>
  <si>
    <t>http://jail.com/arrest-records/fridoon-rawshannehad-4001065</t>
  </si>
  <si>
    <t>3200 Hancock St</t>
  </si>
  <si>
    <t>Officer Neal N. Browder responded to a 911 call alleging that Rawshannehad threatened a clerk with a knife at a HI-Lite Adult Video and Bookstore. His body camera off, the officer confronted Rawshannehad just after midnight in the alley behind the bookstore and gave him orders that he did not obey. When he advanced, Browder fatally shot him.</t>
  </si>
  <si>
    <t>Unreported; Police Department Regulations Changed</t>
  </si>
  <si>
    <t>Richland</t>
  </si>
  <si>
    <t>Queens</t>
  </si>
  <si>
    <t>Lue Vang</t>
  </si>
  <si>
    <t>4100 Eldorado Springs Dr</t>
  </si>
  <si>
    <t>Boulder County Sheriff's Office</t>
  </si>
  <si>
    <t>Deputies chased an alleged kidnapper in a white Honda Civic to Dowdy Draw trailhead. There, they approached the vehicle and spoke to three occupants. Deputy Jeffrey Brunkow watched through his riflescope as Lue Vang, sitting in the back, waved a .357 magnum revolver over his head and refused to exit the vehicle. Vang pointed his revolver at another occupant of the vehicle. Using his own vehicle as a rest, Brunkow shot Vang in the head.</t>
  </si>
  <si>
    <t>http://www.dailycamera.com/boulder-county-news/ci_27966283/boulder-county-sheriff-investigating-shooting-eldorado-springs-area</t>
  </si>
  <si>
    <t>78218</t>
  </si>
  <si>
    <t>Fort Pierce</t>
  </si>
  <si>
    <t>St. Lucie</t>
  </si>
  <si>
    <t>Virginia State Police</t>
  </si>
  <si>
    <t>Vallejo</t>
  </si>
  <si>
    <t>Solano</t>
  </si>
  <si>
    <t>Vallejo Police Department</t>
  </si>
  <si>
    <t>Summit</t>
  </si>
  <si>
    <t>Tallahassee</t>
  </si>
  <si>
    <t>Tallahassee Police Department</t>
  </si>
  <si>
    <t>Bradenton</t>
  </si>
  <si>
    <t>Manatee</t>
  </si>
  <si>
    <t>Manatee County Sheriff's Office</t>
  </si>
  <si>
    <t>St. Paul</t>
  </si>
  <si>
    <t>Ramsey</t>
  </si>
  <si>
    <t>DC</t>
  </si>
  <si>
    <t>District of Columbia</t>
  </si>
  <si>
    <t>Santa Ana</t>
  </si>
  <si>
    <t>Santa Ana Police Department</t>
  </si>
  <si>
    <t>Hue Dang</t>
  </si>
  <si>
    <t>E Kennedy St &amp; Jackson Ave</t>
  </si>
  <si>
    <t>Bergen County Prosecutor's Office Detective</t>
  </si>
  <si>
    <t>Detective was turning onto a street and hit and killed a female pedestrian.</t>
  </si>
  <si>
    <t>http://www.nj.com/bergen/index.ssf/2015/03/detective_fatally_strikes_woman_with_bergen_county.html</t>
  </si>
  <si>
    <t>Aurora</t>
  </si>
  <si>
    <t>Aurora Police Department</t>
  </si>
  <si>
    <t>Carl Lao</t>
  </si>
  <si>
    <t>South San Joaquin Steet and East Church Street</t>
  </si>
  <si>
    <t>95203</t>
  </si>
  <si>
    <t>Stockton Police Department, San Joaquin Police Department</t>
  </si>
  <si>
    <t>Police responded to reports of an argument and found a man with a gun who opened fire at them.</t>
  </si>
  <si>
    <t>http://www.recordnet.com/article/20150327/NEWS/150329710/101091/A_NEWS?template=printart</t>
  </si>
  <si>
    <t>Hawaii</t>
  </si>
  <si>
    <t>Michigan State Police Department</t>
  </si>
  <si>
    <t>92703</t>
  </si>
  <si>
    <t>Birmingham</t>
  </si>
  <si>
    <t>Birmingham Police Department</t>
  </si>
  <si>
    <t>Charlotte</t>
  </si>
  <si>
    <t>33069</t>
  </si>
  <si>
    <t>Broward County Sheriff's Office</t>
  </si>
  <si>
    <t>San Mateo</t>
  </si>
  <si>
    <t>Pending Investigation</t>
  </si>
  <si>
    <t>Sinthanouxay Khottavongsa</t>
  </si>
  <si>
    <t>http://www.killedbypolice.net/victims/150065.jpg</t>
  </si>
  <si>
    <t>5806 Xerxes Ave N</t>
  </si>
  <si>
    <t>Brooklyn Center</t>
  </si>
  <si>
    <t>55430</t>
  </si>
  <si>
    <t>Hennepin County Sheriff's Office</t>
  </si>
  <si>
    <t>Police were called to investigate a disturbance or fight with weapons in a parking lot near the Brooklyn Center Pizza Hut. The subject allegedly had a crowbar in his hand that he refused to drop and was tasered. He fell head first to the pavement and later died from blunt force trauma to the head.</t>
  </si>
  <si>
    <t>http://minnesota.cbslocal.com/2015/01/23/st-paul-man-dies-of-head-injury/</t>
  </si>
  <si>
    <t>Fairfield</t>
  </si>
  <si>
    <t>St. Paul Police Department</t>
  </si>
  <si>
    <t>Tim Elliott</t>
  </si>
  <si>
    <t>http://policekillings.info/wp-content/uploads/2015/01/tim-elliott.jpg</t>
  </si>
  <si>
    <t>600 E Island Lake Dr</t>
  </si>
  <si>
    <t>Shelton</t>
  </si>
  <si>
    <t>98584</t>
  </si>
  <si>
    <t>Mason County Sheriff's deputies say they received a 911 call around 9:30 .pm. from a family member of the man that he had just shot himself, but was still alive.When two deputies arrived at the home in the 600 block of E. Island Lake Drive, there was some sort of confrontation, and investigators say the deputy ended up shooting the man. He was pronounced dead at the scene.</t>
  </si>
  <si>
    <t>http://www.komonews.com/news/local/Wounded-suicidal-man-shot-dead-by-Mason-County-deputy-287411481.html</t>
  </si>
  <si>
    <t>Pepper Spray</t>
  </si>
  <si>
    <t>Fiyaz Hussain</t>
  </si>
  <si>
    <t>3300 Pebble Trace Drive</t>
  </si>
  <si>
    <t>The deputies were approaching when the man suddenly jumped up between the two homes and began shooting. The training officer fired back.</t>
  </si>
  <si>
    <t>Dearborn</t>
  </si>
  <si>
    <t>Dearborn Police Department</t>
  </si>
  <si>
    <t>71104</t>
  </si>
  <si>
    <t>Caddo</t>
  </si>
  <si>
    <t>Sharrinder Garcha</t>
  </si>
  <si>
    <t>http://www.expressandstar.com/wpmvc/wp/wp-content/uploads/2014/12/Shooting-injured-cop1.jpg</t>
  </si>
  <si>
    <t>16315 County Highway J</t>
  </si>
  <si>
    <t>Chippewa Falls</t>
  </si>
  <si>
    <t>54729</t>
  </si>
  <si>
    <t>Chippewa</t>
  </si>
  <si>
    <t>Chippewa County Sheriff’s Department</t>
  </si>
  <si>
    <t>Garcha was being questioned by the sheriff's office about information on a runaway girl. The sheriff drove Garcha into town and both were in the sheriff's car when Garcha stabbed the deputy. The deputy shot Garcha.</t>
  </si>
  <si>
    <t>http://chippewa.com/news/local/call-about-runaway-leads-to-stabbing-shooting/article_714d656e-8f0a-5430-84f0-3f888ea9e699.html</t>
  </si>
  <si>
    <t>Concord</t>
  </si>
  <si>
    <t>Trung Thanh Do</t>
  </si>
  <si>
    <t>107 S Maryland Ave</t>
  </si>
  <si>
    <t>Plant City</t>
  </si>
  <si>
    <t>33563</t>
  </si>
  <si>
    <t>Plant City Police Department</t>
  </si>
  <si>
    <t>Police responded to a 911 call to a fire. When officers arrived the car port was burning and a woman was inside the home being stabbed by Thanh Do. Officers then shot and killed Thanh Do.</t>
  </si>
  <si>
    <t>http://www.wfla.com/story/27351515/fire-criminal-investigation-in-plant-city-near-school</t>
  </si>
  <si>
    <t>Ashif Anwar</t>
  </si>
  <si>
    <t>http://crimeblog.dallasnews.com/files/2014/11/Ashif-Anwar.jpg</t>
  </si>
  <si>
    <t>3135 East Carpenter Freeway</t>
  </si>
  <si>
    <t>Irving</t>
  </si>
  <si>
    <t>75062</t>
  </si>
  <si>
    <t>Irving Police Department</t>
  </si>
  <si>
    <t>Anwar was surrounded by IPD tactical forces when he tried to flee in a vehicle. As Anwar reversed the vehicle towards officers they fired their weapons killing Anwar.</t>
  </si>
  <si>
    <t>http://crimeblog.dallasnews.com/2014/11/two-irving-police-officers-shot-killed-suspect-in-hotel-parking-lot-sunday-evening.html/</t>
  </si>
  <si>
    <t>57301</t>
  </si>
  <si>
    <t>Davison</t>
  </si>
  <si>
    <t>Palmdale</t>
  </si>
  <si>
    <t>Suisun City</t>
  </si>
  <si>
    <t>94585</t>
  </si>
  <si>
    <t>Suisun City Police Department</t>
  </si>
  <si>
    <t>Doña Ana</t>
  </si>
  <si>
    <t>Greensboro</t>
  </si>
  <si>
    <t>Phia Vang</t>
  </si>
  <si>
    <t>SR 604</t>
  </si>
  <si>
    <t>Jean</t>
  </si>
  <si>
    <t>89158</t>
  </si>
  <si>
    <t>Vang led officers on a car chase from California into Nevada. When officers caught up with him, he ran his car into an officer and ignored commands to stop. He was shot by highway patrol officers.</t>
  </si>
  <si>
    <t>http://www.8newsnow.com/story/26880200/california-police-chase-ends-near-jean</t>
  </si>
  <si>
    <t>Minneapolis</t>
  </si>
  <si>
    <t>93706</t>
  </si>
  <si>
    <t>http://extras.mnginteractive.com/live/media/site559/2014/0919/20140919__TDH-L-CHASE-0919~p2_200.jpg</t>
  </si>
  <si>
    <t>190 Avenida de Mesilla</t>
  </si>
  <si>
    <t>88005</t>
  </si>
  <si>
    <t>Las Cruces Police Department</t>
  </si>
  <si>
    <t>After a high-speed chase Smith had a standoff with officers. It ended with Williams being shot and killed.</t>
  </si>
  <si>
    <t>Bien Cam Tran</t>
  </si>
  <si>
    <t>East 12th Street at Third Avenue</t>
  </si>
  <si>
    <t>Bien Cam Tran was in a crosswalk walking northbound across East 12th Street at Third Avenue about 1:30 p.m. Aug. 30 when he was hit by a black-and-white Ford Crown Victoria driven by Officer Devin Underwood</t>
  </si>
  <si>
    <t>http://www.sfgate.com/bayarea/article/Oakland-police-sued-by-family-of-man-hit-by-6050029.php</t>
  </si>
  <si>
    <t>34203</t>
  </si>
  <si>
    <t>Lynwood</t>
  </si>
  <si>
    <t>93307</t>
  </si>
  <si>
    <t>Yee Vang</t>
  </si>
  <si>
    <t>West Minnehaha Avenue at North Arundel Street</t>
  </si>
  <si>
    <t>55103</t>
  </si>
  <si>
    <t>Following a mid-afternoon car crash into a suburban fence, Vang tried and failed to steal a bicycle, then carjacked an SUV with two people in it. Encountering police Vang leapt from the SUV and started shooting. Witnesses reported 5 or 6 shots. He was fatally wounded. A 14-year-old passerby also took a stray bullet in the stomach.</t>
  </si>
  <si>
    <t>http://www.myfoxboston.com/story/26188104/police-shoot-kill-carjacking-suspect-near-frogtown</t>
  </si>
  <si>
    <t>Ja Ma Lo Day</t>
  </si>
  <si>
    <t>http://tribkswb.files.wordpress.com/2014/07/jama-lo-da.gif?w=300&amp;h=166</t>
  </si>
  <si>
    <t>3800 Menlo Ave</t>
  </si>
  <si>
    <t>92105</t>
  </si>
  <si>
    <t>Day was agitated and was threatening his family with a knife. When officers arrived they tried to subdue him with a taser. A police canine then tried to stop him. Day then attacked the canine with a machete prompting officers to shoot and kill him Day.</t>
  </si>
  <si>
    <t>http://fox5sandiego.com/2014/07/14/mentally-ill-refugee-killed-by-police/</t>
  </si>
  <si>
    <t>Hayward</t>
  </si>
  <si>
    <t>Hayward Police Department</t>
  </si>
  <si>
    <t>Yonkers</t>
  </si>
  <si>
    <t>Loudoun</t>
  </si>
  <si>
    <t>Berrien</t>
  </si>
  <si>
    <t>Indiana</t>
  </si>
  <si>
    <t>Eddie "Dougie" Phongsavad</t>
  </si>
  <si>
    <t>5270 W Sunset Blvd</t>
  </si>
  <si>
    <t>90027</t>
  </si>
  <si>
    <t>Victim went by the name of "Dougie." He got in an altercation about a shopping cart with employees of a 99 Cent Only store, who called 911. When police confronted Dougie outside the store, he brandished a knife. Police tasered Dougie to no effect. Officers then shot Dougie multiple times, killing him.</t>
  </si>
  <si>
    <t>http://www.nbclosangeles.com/news/local/Police-Shoot-Kill-Man-Allegedly-Armed-With-Knife-in-Hollywood-255112041.html</t>
  </si>
  <si>
    <t>94590</t>
  </si>
  <si>
    <t>20019</t>
  </si>
  <si>
    <t>27407</t>
  </si>
  <si>
    <t>Chieu-di Thi Vo</t>
  </si>
  <si>
    <t>http://ak-cache.legacy.net/legacy/Images/Cobrands/DignityMemorial/Photos/6b6106fb-65c5-43c2-9e52-a11d9f1874ee.jpg</t>
  </si>
  <si>
    <t>1007 Pineland St</t>
  </si>
  <si>
    <t>Greensboro Police Department</t>
  </si>
  <si>
    <t>Police responding to a report of domestic dispute found one woman threatening another with a knife. Officer T.J. Bloch ordered the armed woman to put the knife down. Instead, she approached him with it in a "threatening manner." He shot her. She was shot 3/25/14 and died at Moses Cone Memorial Hospital 3/28/14.</t>
  </si>
  <si>
    <t>http://www.wfmynews2.com/story/news/local/2014/03/27/woman-shot-greensboro-police-officer-dies-chieu-di--thi-vo/6974805/</t>
  </si>
  <si>
    <t>Errol Chang</t>
  </si>
  <si>
    <t>http://www.fatalencounters.org/wp-content/uploads/2013/10/ErrolChang.jpg</t>
  </si>
  <si>
    <t>300 San Pedro Avenue</t>
  </si>
  <si>
    <t>Pacifica</t>
  </si>
  <si>
    <t>94044</t>
  </si>
  <si>
    <t>San Mateo Police Department</t>
  </si>
  <si>
    <t>Officers found Chang in the backyard, but he refused to obey their commands and brandished the ax at them, Spanheimer said. He said officers were told by Chang's relatives that he may have had access to a rifle and ammunition hidden in the house, Spanheimer said... More than six hours after the standoff began, the SWAT team used a flash-bang grenade in hopes of getting Chang to come out of the home, then made their way inside, at which point Chang stabbed one of the officers with a knife, police said.</t>
  </si>
  <si>
    <t>http://www.sfgate.com/crime/article/Daly-City-police-shoot-kill-man-after-standoff-5329745.php</t>
  </si>
  <si>
    <t>Deosaran Maharaj</t>
  </si>
  <si>
    <t>http://wsvn.images.worldnow.com/images/3394598_G.jpg</t>
  </si>
  <si>
    <t>1101 NW 31st Ave</t>
  </si>
  <si>
    <t>Maharaj allegedly threatened a woman with a machete, and was soon pulled over by an officer. He was shot after ignoring the officer's orders to stand down.</t>
  </si>
  <si>
    <t>http://www.nbcmiami.com/news/local/Suspect-Killed-in-Deputy-Involved-Shooting-in-Pompano-Beach-BSO-250583181.html</t>
  </si>
  <si>
    <t>38</t>
  </si>
  <si>
    <t>Richland County Sheriff's Office</t>
  </si>
  <si>
    <t>St. Joseph</t>
  </si>
  <si>
    <t>Erdenebileg Sambuunyam</t>
  </si>
  <si>
    <t>http://bullseye-prod.aggrego.org/wp-ag/wp-content/mercury/uploads/sites/33/2014/03/stalking-BGC-03132014.jpg?o=eyJ3aWR0aCI6NjI4LCJoZWlnaHQiOjQ3NiwieCI6MC41LCJ5IjowLjV9&amp;s=b5y1heXN4RElTHzPMWvqoqf6XWc%3D</t>
  </si>
  <si>
    <t>1200 Deerfield Pkwy</t>
  </si>
  <si>
    <t>Buffalo Grove</t>
  </si>
  <si>
    <t>60089</t>
  </si>
  <si>
    <t>Sleepy Hollow Police Department</t>
  </si>
  <si>
    <t>Police arriving on a call of a domestic disturbance found an injured woman along with Sambuunyam chasing another person. The officers shot Sambuunyam, who was under investigation for stalking, after he brandished a knife at them.</t>
  </si>
  <si>
    <t>http://buffalogrove.suntimes.com/2014/03/13/kane-cops-say-man-shot-dead-by-sleepy-hollow-police-was-suspect-in-stalking-incident/</t>
  </si>
  <si>
    <t>77038</t>
  </si>
  <si>
    <t>33177</t>
  </si>
  <si>
    <t>Ye Hua Jian</t>
  </si>
  <si>
    <t>Interstate 95</t>
  </si>
  <si>
    <t>Norwalk</t>
  </si>
  <si>
    <t>06854</t>
  </si>
  <si>
    <t>A man who slashed two passengers in a box-cutter rampage aboard a casino-bound tour bus was shot to death on Interstate 95 by a Connecticut state trooper, who also accidentally shot one of the injured passengers</t>
  </si>
  <si>
    <t>http://www.nbcconnecticut.com/news/local/I-95-North-Closed-in-Norwalk-279226252.html</t>
  </si>
  <si>
    <t>Joseph Ma</t>
  </si>
  <si>
    <t>http://opnateye.com/wp-content/uploads/2014/02/Joseph-Ma.png</t>
  </si>
  <si>
    <t>Lorena Avenue and Bardell Avenue</t>
  </si>
  <si>
    <t>Police pulled over a car for not having plates. Three suspects ran and officers pursued, fatally shooting one who was armed.</t>
  </si>
  <si>
    <t>http://abclocal.go.com/kfsn/story?section=news%2Flocal&amp;id=9442643</t>
  </si>
  <si>
    <t>Hammond Police Department</t>
  </si>
  <si>
    <t>Praminder Singh Shergill</t>
  </si>
  <si>
    <t>https://d3n8a8pro7vhmx.cloudfront.net/jakara/pages/418/attachments/original/1393035698/shergill.jpeg?1393035698</t>
  </si>
  <si>
    <t>Elderica Way</t>
  </si>
  <si>
    <t>95242</t>
  </si>
  <si>
    <t>Victim suffered from PTSD. Family called police, they shot him 12 times. Police allege Shergill was armed with a knife. Family believes his death was unwarrented.</t>
  </si>
  <si>
    <t>http://sacramento.cbslocal.com/2014/05/05/911-call-released-in-lodi-police-shooting-of-gulf-war-veteran/</t>
  </si>
  <si>
    <t>San Bernardino County Sheriff’s Department</t>
  </si>
  <si>
    <t>Jaspal Singh</t>
  </si>
  <si>
    <t>5200 block San Mateo Drive</t>
  </si>
  <si>
    <t>Police received a call about a domestic dispute. When two police officers arrived, Singh was outside and holding a firearm. He pointed the firearm at the police, and one of the officers fired five shots at him. Singh was pronounced dead at Kern Medical Center.</t>
  </si>
  <si>
    <t>http://www.bakersfieldcalifornian.com/local/x1149425044/East-Bakersfield-man-shot-killed-by-police</t>
  </si>
  <si>
    <t>St. Martin Parish Sheriff's Office</t>
  </si>
  <si>
    <t>Rosemead</t>
  </si>
  <si>
    <t>Jerry Vue</t>
  </si>
  <si>
    <t>http://hmoobtigkhohmoob.com/images/jerry%20vu.jpg</t>
  </si>
  <si>
    <t>5226 E Liberty Ave</t>
  </si>
  <si>
    <t>93727</t>
  </si>
  <si>
    <t>Fresno County Shreriff's Department</t>
  </si>
  <si>
    <t>After a group of law-enforcement agents entered Vue's apartment looking to arrest him from a 2012 kidnapping, Vue ambushed the officers from a hiding place, injuring three officers. After exchanging gunfire, Vue was killed.</t>
  </si>
  <si>
    <t>http://hmoobtigkhohmoob.com/News/officer-involved-shooting-with-jerry-vue.html</t>
  </si>
  <si>
    <t>35</t>
  </si>
  <si>
    <t>Ohio</t>
  </si>
  <si>
    <t>Mobile</t>
  </si>
  <si>
    <t>Pittsburg</t>
  </si>
  <si>
    <t>Pittsburg Police Department</t>
  </si>
  <si>
    <t>Fuaed Abdo Ahmed</t>
  </si>
  <si>
    <t>http://www.everyjoe.com/wp-content/gallery/fuaed-abdo-ahmed/fuaed-abdo-ahmed-photos-4.jpg</t>
  </si>
  <si>
    <t>921 Plank Rd</t>
  </si>
  <si>
    <t>71366</t>
  </si>
  <si>
    <t>Tensas</t>
  </si>
  <si>
    <t>Louisiana State Police</t>
  </si>
  <si>
    <t>Suspect was holding hostages during a bank robbery</t>
  </si>
  <si>
    <t>http://www.nola.com/news/index.ssf/2013/08/police_kill_gunman_after_he_sh.html</t>
  </si>
  <si>
    <t>Southaly Ketmany</t>
  </si>
  <si>
    <t>http://image2.findagrave.com/photos/2013/216/114939029_137570291585.jpg</t>
  </si>
  <si>
    <t>9000 block Crystal Rock Circle</t>
  </si>
  <si>
    <t>89123</t>
  </si>
  <si>
    <t>An underwear-clad man who barricaded himself inside a south valley home. Two officers fired shots. The man died later at University Medical Center. According to police, a resident in the 9000 block Crystal Rock Circle, near Las Vegas Boulevard and Pebble Road, came home about 5 p.m. to find a man wearing only underwear sitting on his couch with a large knife. SWAT units tried unsuccessfully to negotiate with the man, and police shot him when he ran at officers entering the front of the house.</t>
  </si>
  <si>
    <t>http://www.reviewjournal.com/news/deadly-force/incident/421</t>
  </si>
  <si>
    <t>Kong Nay</t>
  </si>
  <si>
    <t>Broad River Rd &amp; Kennerly Rd</t>
  </si>
  <si>
    <t>29063</t>
  </si>
  <si>
    <t>Nay tried to rob a gas station. He fled the scene and deputies caught up with him and he crashed at Broad River and Kennerly Road. He got into a standoff with officers and was shot.</t>
  </si>
  <si>
    <t>http://www.wltx.com/story/local/2013/07/20/1679546/</t>
  </si>
  <si>
    <t>Zheng Diao</t>
  </si>
  <si>
    <t>4415 West 36 1/2 Street</t>
  </si>
  <si>
    <t>St. Louis Park</t>
  </si>
  <si>
    <t>55416</t>
  </si>
  <si>
    <t>Police tasered Diao after the 76-year-old behaved erratically and held a knife to his throat. Diao later died from his injuries.</t>
  </si>
  <si>
    <t>http://www.startribune.com/politics/statelocal/220573291.html</t>
  </si>
  <si>
    <t>Kou Lee</t>
  </si>
  <si>
    <t>2000 block South Fourth Street</t>
  </si>
  <si>
    <t>93702</t>
  </si>
  <si>
    <t>Officers responded to domestic violence call. Lee was found holding his girlfriend in a chokehold, holding a handgun in each hand--one to her head and one to his own. Perceiving the woman to be in imminent danger, the officers shot and killed Lee.</t>
  </si>
  <si>
    <t>http://abclocal.go.com/kfsn/story?section=news%2Flocal&amp;id=9162170</t>
  </si>
  <si>
    <t>Alex Nguyen</t>
  </si>
  <si>
    <t>2410 East Arkansas Lane</t>
  </si>
  <si>
    <t>76014</t>
  </si>
  <si>
    <t>An officer on routine patrol drove into a large shopping center parking lot a was flagged down by a security guard asking for help with a disturbance outside Star Saigon Bar and Grill. When the officer got out of his patrol car he saw a man firing into a group of people in the parking lot and that's when the officer shot the man, killing him, according to police.</t>
  </si>
  <si>
    <t>http://crimeblog.dallasnews.com/2013/07/arlington-police-officer-shot-and-killed-an-armed-man-firing-into-crowd-outside-nightclub-thursday-morning.html/</t>
  </si>
  <si>
    <t>Christopher A. Fredette</t>
  </si>
  <si>
    <t>http://ak-cache.legacy.net/legacy/images/Cobrands/SanAntonio/Photos/2453076_245307620130704.jpg</t>
  </si>
  <si>
    <t>5100 block Galahad Drive</t>
  </si>
  <si>
    <t>Officers called to the scene for a family disturbance, suspect was being aggressive towards his parents. Taken into yard by two officers, as they searched him, he pulls gun, fires it. Officer inside house ran out and fired.</t>
  </si>
  <si>
    <t>http://www.kens5.com/story/news/local/2014/06/26/10480200/</t>
  </si>
  <si>
    <t>23</t>
  </si>
  <si>
    <t>Garrett Chruma</t>
  </si>
  <si>
    <t>https://usgunviolence.files.wordpress.com/2014/03/garett-chruma.jpg?w=625</t>
  </si>
  <si>
    <t>Mason Ferry Road</t>
  </si>
  <si>
    <t>Wilmer</t>
  </si>
  <si>
    <t>36587</t>
  </si>
  <si>
    <t>Alabama State Police</t>
  </si>
  <si>
    <t>Alabama State Troopers began a "short, high speed chase" of Garrett Chruma, 21, armed on motorcycle. The chase continued on foot, ended with a confrontation between officers in which Chruma was shot and killed, near Mason Ferry Road in Wilmer.The Alabama Bureau of Investigation (ABI) is conducting an investigation.</t>
  </si>
  <si>
    <t>http://www.abc3340.com/story/22548035/state-trooper-shoots-kills-suspect-after-chase-near-mobile</t>
  </si>
  <si>
    <t>Mohammed Naas</t>
  </si>
  <si>
    <t>57</t>
  </si>
  <si>
    <t>11 Tennessee St.</t>
  </si>
  <si>
    <t>Police responded to Quincy Alley after numerous callers reported a shooting. An officer arriving on the scene found a female victim down in the alley, and witnesses directed him to the suspect, standing behind a parked car. As the officer approached, the suspect pointed a handgun at him, prompting the officer to shoot and kill him.</t>
  </si>
  <si>
    <t>http://www.ktvu.com/news/news/crime-law/vallejo-police-shot-suspect-who-allegedly-killed-w/nYGH7/</t>
  </si>
  <si>
    <t>John Zawahri</t>
  </si>
  <si>
    <t>http://msnbcmedia.msn.com/j/MSNBC/Components/Photo/_new/130610-zawahri-430a.380;380;7;70;0.jpg</t>
  </si>
  <si>
    <t>Pearl Street and 17th Street</t>
  </si>
  <si>
    <t>Santa Monica</t>
  </si>
  <si>
    <t>90405</t>
  </si>
  <si>
    <t>Santa Monica Police Department</t>
  </si>
  <si>
    <t>Zawahri rampaged through a mile-long stretch of Santa Monica, dressed head to toe in black and carrying an AR-15 assault rifle. He killed six people near a community college campus, before being fatally shot himself by police in the school’s library.</t>
  </si>
  <si>
    <t>http://usnews.nbcnews.com/_news/2013/06/09/18865467-santa-monica-shooting-spree-suspect-identified-as-death-toll-climbs?lite</t>
  </si>
  <si>
    <t>Mhai Scott</t>
  </si>
  <si>
    <t>http://1.bp.blogspot.com/-vKwnZ4pg9Ik/UagfvMxzV3I/AAAAAAAABQ4/pLhgmp9aZRM/s72-c/053013_woman.jpg</t>
  </si>
  <si>
    <t>21398 Price Cascades Plaza</t>
  </si>
  <si>
    <t>Sterling</t>
  </si>
  <si>
    <t>20164</t>
  </si>
  <si>
    <t>Loudoun County Sheriff's Office</t>
  </si>
  <si>
    <t>Scott reportedly became upset when she ran out of pizza, as a sample distributor at Costco. Witnesses said she was waving a knife and scissors, threatening employees. Deputies were called to the store to handle the disturbance. After they arrived, approached the officers with the sharp items, authorities said. One deputy tried to use a stun gun on Scott, but it did not work, and another deputy fatally shot her.</t>
  </si>
  <si>
    <t>http://www.nbcwashington.com/news/local/Deputy-Shot-at-Costco-in-Sterling-209389621.html</t>
  </si>
  <si>
    <t>Tony Khan Nim</t>
  </si>
  <si>
    <t>211 S 1st St.</t>
  </si>
  <si>
    <t>Alhambra</t>
  </si>
  <si>
    <t>91801</t>
  </si>
  <si>
    <t>Alhambra Police Department</t>
  </si>
  <si>
    <t>Nim was shot and killed by the officers after he brandished a 12-inch carving knife in the lobby of the police department.</t>
  </si>
  <si>
    <t>http://www.pasadenastarnews.com/general-news/20130521/man-shot-by-alhambra-police-had-mental-health-issues</t>
  </si>
  <si>
    <t>Minneapolis Police Department</t>
  </si>
  <si>
    <t>Saan Pao Saeteurn</t>
  </si>
  <si>
    <t>http://crimevoice.com/wp-content/uploads/2013/05/Saan-Pao-Saeteurn-32.jpg</t>
  </si>
  <si>
    <t>Kellogg St and Walnut streets</t>
  </si>
  <si>
    <t>Saan Pao Saeteurn was shot and killed by police after brandishing a pellet gun at them. The pellet gun was designed to look like an authentic rifle.</t>
  </si>
  <si>
    <t>http://www.ktvu.com/news/news/crime-law/police-say-man-gun-shot-boat-launch-thursday-was-i/nXjM2/</t>
  </si>
  <si>
    <t>Kristina A. Almase</t>
  </si>
  <si>
    <t>I-95 and Ives Dairy Road</t>
  </si>
  <si>
    <t>33179</t>
  </si>
  <si>
    <t>Opa-locka Police Department</t>
  </si>
  <si>
    <t>Four Filipino friends and family members died in a high-velocity 1 a.m. vehicle collision with a suspect being chased by local police northbound in interstate southbound lanes. Police continued to insist that they'd broken off the chase, and had not followed the suspect against interstate traffic, even after radio transmission recordings proved otherwise.</t>
  </si>
  <si>
    <t>http://www.miamiherald.com/news/local/in-depth/article1948818.html</t>
  </si>
  <si>
    <t>Lily Marie Azarcon</t>
  </si>
  <si>
    <t>Albertson Anthony Almase</t>
  </si>
  <si>
    <t>Dennis Ryan Rinon Ortiz</t>
  </si>
  <si>
    <t>Ryo Oyamada</t>
  </si>
  <si>
    <t>http://assets.dnainfo.com/generated/photo/2013/08/ryo-oyamada-1377121223.jpg/larger.jpg</t>
  </si>
  <si>
    <t>40th Avenue and 10th Street</t>
  </si>
  <si>
    <t>Long Island City</t>
  </si>
  <si>
    <t>11101</t>
  </si>
  <si>
    <t>Oyamada was struck and killed by a speeding NYPD patrol car. The incident is remarkable for the extent of the police cover-up afterward, some elements of which have been objectively proven as fabricated.</t>
  </si>
  <si>
    <t>http://gothamist.com/2014/08/20/ryo_oyamada_video.php</t>
  </si>
  <si>
    <t>Binh Van Nguyen</t>
  </si>
  <si>
    <t>http://media.nbcbayarea.com/images/01-bihnnguyen.JPG</t>
  </si>
  <si>
    <t>200 block North Maxine Street</t>
  </si>
  <si>
    <t>Officers on patrol attempted to speak to a suspicious person in the back seat of a car. The suspect jumped into the front seat and drove towards the officers who then fatally shot him.</t>
  </si>
  <si>
    <t>http://www.nbclosangeles.com/news/local/Man-Fatally-Shot-by-Santa-Ana-Police-is-Identified-186616081.html</t>
  </si>
  <si>
    <t>David Compton</t>
  </si>
  <si>
    <t>http://media.nbcbayarea.com/images/David+Compton.jpg</t>
  </si>
  <si>
    <t>262 Stanford Avenue</t>
  </si>
  <si>
    <t>Wenonah</t>
  </si>
  <si>
    <t>08090</t>
  </si>
  <si>
    <t>Gloucester</t>
  </si>
  <si>
    <t>Deptford Township Police Department</t>
  </si>
  <si>
    <t>David Compton was shot in the head inside the home of Deptford Officer James Stuart, 29, in what was called at the time a tragic accident. Compton was taken to Cooper Medical Center in Camden, NJ, and died of his wounds. Stuart was charged with first-degree murder, pleaded not guilty, a trial could begin in April 2015.</t>
  </si>
  <si>
    <t>http://philadelphia.cbslocal.com/2013/01/11/deptford-cop-charged-with-first-degree-murder-in-jan-5th-shooting-incident/</t>
  </si>
  <si>
    <t>Kobvey Igbuhay</t>
  </si>
  <si>
    <t>http://www.tampabay.com/news/publicsafety/crime/one-suspect-shot-two-in-custody-and-tampa-police-hunting-for-a-fourth/2251265</t>
  </si>
  <si>
    <t>http://www.killedbypolice.net/victims/150979.jpg</t>
  </si>
  <si>
    <t>St. Louis Park Police Department</t>
  </si>
  <si>
    <t>Jamar Clark</t>
  </si>
  <si>
    <t>http://a.abcnews.go.com/images/US/ap_jamar_clark_police_shooting_float_jc_151119_4x3_992.jpg</t>
  </si>
  <si>
    <t>1600 block Plymouth Ave N</t>
  </si>
  <si>
    <t>55411</t>
  </si>
  <si>
    <t>Two police officers shot Clark when he allegedly interfered with emergency responders helping an assault victim. Activists and some witnesses claim that Clark was unarmed and handcuffed when he was shot, although police deny that he was handcuffed.</t>
  </si>
  <si>
    <t>http://www.startribune.com/police-officer-shoots-north-minneapolis-assault-suspect-during-physical-struggle/349730171/</t>
  </si>
  <si>
    <t>Demetrius Shelley Bryant</t>
  </si>
  <si>
    <t>http://wach.com/resources/media/283f8404-c162-47c2-aafc-8a93d8b6df7b-large16x9_DemtriusBryant.jpg?1447798547635</t>
  </si>
  <si>
    <t>1900 Lorick St</t>
  </si>
  <si>
    <t>Cayce</t>
  </si>
  <si>
    <t>29033</t>
  </si>
  <si>
    <t>Cayce Department of Public Safety</t>
  </si>
  <si>
    <t>Officers were attempting to arrest Bryant on drug-related charges when he fired a shot, hitting an officer, police said. Officers returned fire and killed Bryant, according to authorities. The officer was treated for his gunshot wound and is expected to recover, police said.</t>
  </si>
  <si>
    <t>http://www.wltx.com/story/news/2015/11/17/overnight-officer-involved-shooting-cayce/75914374/</t>
  </si>
  <si>
    <t>Jeray Chatham</t>
  </si>
  <si>
    <t>https://www.poncacitynow.com/8/images/media/JerayChatham.png</t>
  </si>
  <si>
    <t>Veterans Memorial Dr &amp; Blue Bell Rd</t>
  </si>
  <si>
    <t>A deputy shot Chatham after he lunged at him with a knife, police said. Chatham had allegedly been following a woman who had a protective order filed against him and drove away when the deputy approached him, according to authorities. The deputy followed Chatham to an apartment complex where he was shot, police said.</t>
  </si>
  <si>
    <t>http://newsok.com/article/5461273</t>
  </si>
  <si>
    <t>Yohans Leon</t>
  </si>
  <si>
    <t>http://www.local10.com/image/view/-/36526126/medRes/3/-/maxh/360/maxw/640/-/10fwv3w/-/Yohans-Leon-stock-mug-jpg.jpg</t>
  </si>
  <si>
    <t>W 127th Ave and SW 206th St</t>
  </si>
  <si>
    <t>Police were pursuing Leon after he robbed a fast-food restaurant at gunpoint, according to authorities. Leon was shot after he pulled out a gun, police said.</t>
  </si>
  <si>
    <t>http://www.miamiherald.com/news/local/community/miami-dade/article45170145.html</t>
  </si>
  <si>
    <t>Cornelius Brown</t>
  </si>
  <si>
    <t>http://www.fatalencounters.org/wp-content/uploads/2013/10/Cornelius-Brown-e1448418750146.jpg</t>
  </si>
  <si>
    <t>NW 135th St and Sesame St</t>
  </si>
  <si>
    <t>Opa-locka</t>
  </si>
  <si>
    <t>33054</t>
  </si>
  <si>
    <t>Police said they shot and killed the man after he hit the windshield of a patrol car and ignored commands from police.</t>
  </si>
  <si>
    <t>http://www.wsvn.com/story/30546376/police-involved-shooting-in-opa-locka-1-dead</t>
  </si>
  <si>
    <t>Marcus Deon Meridy</t>
  </si>
  <si>
    <t>http://www.homefacts.com/images/offenders/michigan/thumb/2013445.jpg</t>
  </si>
  <si>
    <t>1950 E Napier Ave</t>
  </si>
  <si>
    <t>49022</t>
  </si>
  <si>
    <t>Meridy allegedly kidnapped his wife at gunpoint from her workplace. Police tracked Meridy to a to a hotel and negotiated with him before Meridy shot his wife and a state trooper, police said. The trooper returned fire, killing Meridy, according to authorities. Meridy's wife is expected to recover and the trooper was shot in his vest.</t>
  </si>
  <si>
    <t>http://www.wndu.com/home/headlines/Police-investigating-alleged-kidnapping-at-assisted-living-facililty-351375961.html</t>
  </si>
  <si>
    <t>Randy Allen Smith</t>
  </si>
  <si>
    <t>http://www.bradenton.com/news/local/crime/hgcvb4/picture45462828/ALTERNATES/FREE_320/Randy%20Allen%20Smith.jpg</t>
  </si>
  <si>
    <t>1010 53rd Ave E</t>
  </si>
  <si>
    <t>As deputies approached a "suspicious vehicle" in a supermarket parking lot, Smith got out of the car, police said. Smith and the deputies began struggling, during which both deputies used their Tasers, according to authorities. A deputy shot Smith when he allegedly pulled out a handgun.</t>
  </si>
  <si>
    <t>http://www.bradenton.com/news/local/crime/article45451434.html</t>
  </si>
  <si>
    <t>Steve Dormil</t>
  </si>
  <si>
    <t>http://media.jrn.com/images/SteveDormil.jpg</t>
  </si>
  <si>
    <t>1045 S 27th Cir</t>
  </si>
  <si>
    <t>34947</t>
  </si>
  <si>
    <t>Fort Pierce Police Department</t>
  </si>
  <si>
    <t>Dormil attacked a 5-year-old girl and was holding a knife to her neck when officers arrived at the scene, police said. Officers shot Dormil when he ignored commands to drop the knife, according to authorities. The girl, the daughter of Dormil's girlfriend, died from her injuries.</t>
  </si>
  <si>
    <t>http://www.tcpalm.com/news/crime/st-lucie-county/girl-dies-who-was-attacked-by-man-shot-to-death-by-fort-pierce-police-24f9f1dc-6984-2441-e053-010000-352232101.html</t>
  </si>
  <si>
    <t>Nathaniel Pickett</t>
  </si>
  <si>
    <t>112 E Main St</t>
  </si>
  <si>
    <t>92311</t>
  </si>
  <si>
    <t>Pickett jumped a fence and "became uncooperative" when a deputy stopped to question him, police said. When the deputy tried to handcuff Pickett, the two began fighting and the deputy eventually fired his weapon, according to authorities.</t>
  </si>
  <si>
    <t>http://www.pe.com/articles/death-787032-altercation-deputy.html</t>
  </si>
  <si>
    <t>Darick Napper</t>
  </si>
  <si>
    <t>5300 Dix St NE</t>
  </si>
  <si>
    <t>According to police, Darick Napper, 34, was shot after he charged at a sixth-district officer with a large hunting knife. The officer fired once at Napper and hit him.</t>
  </si>
  <si>
    <t>http://www.wusa9.com/story/news/local/dc/2015/11/19/police-shooting-reported-northeast-dc/76057818/</t>
  </si>
  <si>
    <t>Stephen L. Tooson</t>
  </si>
  <si>
    <t>11th Court North and Center Street</t>
  </si>
  <si>
    <t>The accident occurred on 11th Court North and Center Street at about 12:05 a.m. Thursday. An officer collided with a citizen’s SUV while responding to a call. “He was in route to a call. It was a domestic call and as he was traveling to that call, as he entered into the intersection, he collided with the individual in the intersection,” said Birmingham Police Lt Sean Edwards.</t>
  </si>
  <si>
    <t>http://wiat.com/2015/11/12/birmingham-pd-officer-injured-after-crash-victim-identified/</t>
  </si>
  <si>
    <t>Richard Perkins</t>
  </si>
  <si>
    <t>http://www.killedbypolice.net/victims/151036.jpg</t>
  </si>
  <si>
    <t>International Boulevard and 55th Avenue</t>
  </si>
  <si>
    <t>According to Oakland police, officers were towing vehicles near 90th Ave. and Bancroft Ave. on Sunday evening. The officers were "approached by a subject who pointed a firearm in their direction," according to the release. The suspect was shot multiple times by officers.</t>
  </si>
  <si>
    <t>http://www.sfgate.com/bayarea/article/Hundreds-of-cars-in-early-morning-sideshow-on-6634373.php#photo-8717359</t>
  </si>
  <si>
    <t>Chandra Weaver</t>
  </si>
  <si>
    <t>http://www.killedbypolice.net/victims/151043.jpg</t>
  </si>
  <si>
    <t>83rd Street and Paseo</t>
  </si>
  <si>
    <t>Police said two officers were driving south on Paseo in a marked patrol car when a woman driving a Pontiac Grand Am east on 83rd Street pulled in front of them. The officers attempted to avoid the vehicle, however they struck the Grand Am on the driver's side. The woman driving the Grand Am was killed. Investigators said she was not wearing a seat belt.</t>
  </si>
  <si>
    <t>http://www.kmbc.com/news/woman-killed-in-collision-involving-police-car/36492688</t>
  </si>
  <si>
    <t>Tuan Hoang</t>
  </si>
  <si>
    <t>E Alameda Pkwy and E Kentucky Ave</t>
  </si>
  <si>
    <t>http://www.denverpost.com/news/ci_29182697/aurora-accident-triggers-officer-involved-shooting-closes-roads</t>
  </si>
  <si>
    <t>Darius Smith</t>
  </si>
  <si>
    <t>300 Spring St NW</t>
  </si>
  <si>
    <t>http://www.ajc.com/news/news/crime-law/officer-involved-shooting-reported-near-downtown-a/npY4J/</t>
  </si>
  <si>
    <t>Freddy Baez</t>
  </si>
  <si>
    <t>3200 Rutledge Walk</t>
  </si>
  <si>
    <t>http://philadelphia.cbslocal.com/2015/11/24/camden-county-prosecutor-investigating-fatal-shooting-involving-two-police-officers/</t>
  </si>
  <si>
    <t>400 W School House Ln</t>
  </si>
  <si>
    <t>Philadelphia Housing Authority Police Department</t>
  </si>
  <si>
    <t>http://6abc.com/news/police-off-duty-pha-officer-shot-killed-robbery-suspect-/1085987/</t>
  </si>
  <si>
    <t>Faisal Mohammad</t>
  </si>
  <si>
    <t>5200 Lake Rd</t>
  </si>
  <si>
    <t>University of California Police Department</t>
  </si>
  <si>
    <t>http://www.mercedsunstar.com/news/local/education/uc-merced/article42944028.html</t>
  </si>
  <si>
    <t>http://www.killedbypolice.net/victims/151005.jpg</t>
  </si>
  <si>
    <t>http://www.killedbypolice.net/victims/151029.jpg</t>
  </si>
  <si>
    <t>http://www.killedbypolice.net/victims/151054.jpg</t>
  </si>
  <si>
    <t>http://www.killedbypolice.net/victims/151072.jpg</t>
  </si>
  <si>
    <t>http://www.killedbypolice.net/victims/151084.jpg</t>
  </si>
  <si>
    <t>DC Metropolitan Police Department</t>
  </si>
  <si>
    <t>Under investigation</t>
  </si>
  <si>
    <t>738 Canton Rd</t>
  </si>
  <si>
    <t>44312</t>
  </si>
  <si>
    <t>Ali was under investigation for selling drugs and had reportedly choked a woman when officers approached the hookah bar that Ali owned, police said. A SWAT team raided the bar and shot Ali when he reached into his waistband, according to authorities. Ali died several weeks after the shooting.</t>
  </si>
  <si>
    <t>401 Swan St</t>
  </si>
  <si>
    <t>13676</t>
  </si>
  <si>
    <t>St. Lawrence</t>
  </si>
  <si>
    <t>Officers arrived at the scene to find the man repeatedly stabbing a woman and himself, police said. Officers fatally shot the man after he ignored commands to stop, according to authorities. Police said the woman died from her wounds.</t>
  </si>
  <si>
    <t>http://www.syracuse.com/state/index.ssf/2015/09/police_id_clarkson_students_who_died_in_stabbing_officer-involved_shooting.html?hootPostID=0d0dfea04a7259e481e5dcbb19168d52</t>
  </si>
  <si>
    <t>3900 block Glen Way</t>
  </si>
  <si>
    <t>91731</t>
  </si>
  <si>
    <t>Police responded to a fire at Chau's residence where it was discovered that Chau used an accelerant to set his wife, Lan, on fire. Chau's brother-in-law attempted to help Lan and was stabbed in the arm by Chau. Lan's mother also tried to rescue her and was also attacked with a knife. When police arrived they discovered Chau pointing a knife at his wife and they shot him. Chau's wife and her mother were fatally injured by Chau.</t>
  </si>
  <si>
    <t>http://www.sgvtribune.com/general-news/20150910/second-victim-in-el-monte-attack-dies-after-being-set-on-fire</t>
  </si>
  <si>
    <t>2900 block Holly St.</t>
  </si>
  <si>
    <t>The police are called regarding a man stealing purses and trying to sell drugs. Police caught up with Mohamed Ibrahim, and he shot at police and fled the scene. Five hours after the first call, deputies spotted his vehicle on Interstate 220 and attempted to stop him, but they engaged in a pursuit before finally stopping his car. Ibrahim got out of the car, showing a handgun. Officers fired at Ibrahim striking him multiple times. He was pronounced deceased at the scene. Ibrahim's family says police came to their home's front door, several hours before his death and had informed officers that Ibrahim has been diagnosed and hospitalized with schizophrenia.</t>
  </si>
  <si>
    <t>http://www.ktbs.com/story/29975939/update-police-pursuit-ends-in-death-of-mentally-ill-suspect</t>
  </si>
  <si>
    <t>500 block N Mentzer St</t>
  </si>
  <si>
    <t>Police responded to a disturbance call and encountered Meyer armed with a gun. The situation escalated and resulted in an officer fatally wounding Meyer with Meyer's gun.</t>
  </si>
  <si>
    <t>http://www.mitchellrepublic.com/news/local/3832217-authorities-mitchell-man-fatally-shot-own-gun-police-officer</t>
  </si>
  <si>
    <t>4307 W Humphrey St.</t>
  </si>
  <si>
    <t>33614</t>
  </si>
  <si>
    <t>Officers chased Igbuhay and three others who were driving in a stolen car and eventually caught up with them near a swamp, police said. Igbuhay was shot after he allegedly tried to drown a police dog and then another officer in the water. The dog and the officer were not hurt.</t>
  </si>
  <si>
    <t>70605</t>
  </si>
  <si>
    <t xml:space="preserve">Calcasieu </t>
  </si>
  <si>
    <t>Lau was reportedly involved in a domestic disturbance and was armed with a gun when officers responded to his home, police said. Police shot him after he pointed a gun in their direction and ignored commands to lower it, according to authorities.</t>
  </si>
  <si>
    <t>http://www.fox8live.com/story/30234295/one-dead-following-officer-involved-shooting-at-a-lake-charles-home</t>
  </si>
  <si>
    <t>Mario Woods</t>
  </si>
  <si>
    <t>https://twitter.com/DownInOldMex/status/672517011583315968</t>
  </si>
  <si>
    <t>Third Street and Fitzgerald Avenue</t>
  </si>
  <si>
    <t>http://ww2.kqed.org/news/2015/12/02/s-f-police-chief-public-defender-clash-over-latest-fatal-cop-shooting?utm_source=twitterfeed&amp;utm_medium=twitter</t>
  </si>
  <si>
    <t>Police say they opened fire after failing to subdue Mario with “less lethal” beanbag rounds. The video shows Mario walking slowly along a sidewalk surrounded by a group of seven or eight police officers who have weapons drawn. It’s not clear whether he had an object in his hands. One officer moves to block the suspect’s progress as he moves along a wall bordering the sidewalk. Then gunfire erupts — a rapid-fire sequence that could have been more than a dozen shots. Video shows that Mario did not raise his arm prior to being shot, as police have claimed.</t>
  </si>
  <si>
    <t>Syed Farook</t>
  </si>
  <si>
    <t>http://www.killedbypolice.net/victims/151090.jpg</t>
  </si>
  <si>
    <t>1800 E San Bernardino Ave</t>
  </si>
  <si>
    <t>Redlands</t>
  </si>
  <si>
    <t>http://www.sbsun.com/general-news/20151202/san-bernardino-mass-shooting-2-suspects-believed-killed-wounded-during-ongoing-manhunt</t>
  </si>
  <si>
    <t>Tashfeen Malik</t>
  </si>
  <si>
    <t>http://www.killedbypolice.net/victims/151089.jpg</t>
  </si>
  <si>
    <t>Miguel Espinal</t>
  </si>
  <si>
    <t>http://www.killedbypolice.net/victims/151110.jpg</t>
  </si>
  <si>
    <t>Saw Mill River Pkwy</t>
  </si>
  <si>
    <t>http://abc7ny.com/news/suspect-shot-and-killed-after-nypd-pursuit-ends-in-crash-closes-saw-mill-river-parkway/1114221/</t>
  </si>
  <si>
    <t>http://www.killedbypolice.net/victims/151111.jpg</t>
  </si>
  <si>
    <t>Dimitrie Penny</t>
  </si>
  <si>
    <t>1170 Apalachee Pkwy</t>
  </si>
  <si>
    <t>http://www.tallahassee.com/story/news/2015/12/09/two-killed-two-injured-shooting-tallahassee-restaurant/77027102/</t>
  </si>
  <si>
    <t>Charles Rosemond Sr</t>
  </si>
  <si>
    <t>http://www.killedbypolice.net/victims/151118.jpg</t>
  </si>
  <si>
    <t>1900 Boling Rd</t>
  </si>
  <si>
    <t>Taylors</t>
  </si>
  <si>
    <t>http://www.greenvilleonline.com/story/news/2015/12/10/sled-man-shot-deputy-greenville-county/77082892/</t>
  </si>
  <si>
    <t>Travis Nevelle Page</t>
  </si>
  <si>
    <t>http://www.wfmynews2.com/story/news/local/2015/12/10/wspd-4-officers-administrative-duty-after-man-dies-custody/77082064/</t>
  </si>
  <si>
    <t>http://www.killedbypolice.net/victims/151115.jpg</t>
  </si>
  <si>
    <t>Derek Stokes</t>
  </si>
  <si>
    <t>http://www.killedbypolice.net/victims/151114.jpg</t>
  </si>
  <si>
    <t>http://www.newsnet5.com/news/local-news/cleveland-metro/breaking-officer-involved-shooting-near-cleveland-justice-center</t>
  </si>
  <si>
    <t>Devon Holder</t>
  </si>
  <si>
    <t>http://www.nytimes.com/2015/12/08/nyregion/man-is-fatally-shot-by-police-after-a-robbery-attempt-in-queens.html?_r=1</t>
  </si>
  <si>
    <t>Carlumandarlo Zaramo</t>
  </si>
  <si>
    <t>http://www.cleveland.com/metro/index.ssf/2015/12/police_officer_suspect_injured.html</t>
  </si>
  <si>
    <t>Raymone Davis</t>
  </si>
  <si>
    <t>http://triblive.com/news/allegheny/9567852-74/robbery-bank-police#axzz3tS0qx6zx</t>
  </si>
  <si>
    <t>Winston-Salem Police Department</t>
  </si>
  <si>
    <t>According to police, officers responded to a discharging firearm call around 7:30 Wednesday night at the Family Dollar on Old Rural Hall Road. When they arrived on scene, officers reportedly located a subject matching the description provided by the person reporting the incident.
Police said while they attempted to detain the subject, Travis Nevelle Page, a brief struggle occurred and one of the officers used department issued oleoresin capsicum (pepper spray).
After officers gained control of Page and placed him in handcuffs, police said he became unresponsive.</t>
  </si>
  <si>
    <t>Old Rural Hall Road</t>
  </si>
  <si>
    <t>Winston-Salem</t>
  </si>
  <si>
    <t xml:space="preserve">According to Cleveland police, a 27-year-old female Metroparks officer was driving Stokes to the Justice Center to be booked at the central prison unit around 8:40 p.m. on Tuesday when he took out a gun and fired shots at the woman, as well as a 24-year-old male officer that was driving behind them. </t>
  </si>
  <si>
    <t>The off-duty officer had come to purchase the BMW when the men tried to rob him, the police said. He shot one of the suspects with his service weapon after the man pulled out a gun, according to the police.</t>
  </si>
  <si>
    <t>4966 Geraldine Ave</t>
  </si>
  <si>
    <t>Richmond Heights</t>
  </si>
  <si>
    <t>Richmond Heights Police Department</t>
  </si>
  <si>
    <t>The man agreed to leave with the officers to receive help at University Hospital Richmond Medical Center. He went to a room upstairs with the officers to get some clothes when he grabbed a handgun and shot the sergeant in the right side of his chest. The wounded officer was not wearing a bullet-proof vest, Chief Rowe said. The other officer returned fire and killed the suspect, Rowe said.</t>
  </si>
  <si>
    <t>122 Shiloh Street</t>
  </si>
  <si>
    <t>“An officer was working a secondary employment detail when a young, black male between the ages of 19 and 23 came into the bank, presented a firearm and ordered everybody to the ground. The officer was in a position at the rear of the bank, announced, ‘Pittsburgh Police,’ to which the offender pointed the gun in the officer’s direction. She fired one single round that round struck the subject in his left side,” Pittsburgh Police Commander Larry Scirotto said.</t>
  </si>
  <si>
    <t>177-39 145th Avenue</t>
  </si>
  <si>
    <t>East 55th Street</t>
  </si>
  <si>
    <t>Cleveland Metroparks Ranger Department</t>
  </si>
  <si>
    <t>Tiara Thomas</t>
  </si>
  <si>
    <t>http://www.killedbypolice.net/victims/2976.jpg</t>
  </si>
  <si>
    <t>5970 Old Porter Road</t>
  </si>
  <si>
    <t>http://www.nwitimes.com/news/local/porter/former-hammond-gary-cop-arrested-charged-with-portage-murder/article_6519b3f2-6242-5cba-ba83-9df3b07e72a1.html</t>
  </si>
  <si>
    <t>A Hammond police officer was arrested and charged in the killing of the mother of three of his children. The motive is suspected to be financial.</t>
  </si>
  <si>
    <t>Chef Menteur Highway and Old Gentilly Road</t>
  </si>
  <si>
    <t>http://www.nola.com/crime/index.ssf/2015/12/nopd_involved_in_east_new_orle.html#incart_m-rpt-1</t>
  </si>
  <si>
    <t>Javario Shante Eagle</t>
  </si>
  <si>
    <t>http://www.killedbypolice.net/victims/151127.jpg</t>
  </si>
  <si>
    <t>5113 Woodland View Circle</t>
  </si>
  <si>
    <t>Just before noon, Chattanooga Police responded to the 5113 Woodland View Circle in response to a mental health/unknown trouble call. The man then exited the house holding the small child and brandishing both a knife and a firearm, it was stated. Police said during the rescue of the child, "the armed suspect moved aggressively toward the officer and small child while brandishing the weapons. Officers on scene used corresponding force to subdue the suspect."</t>
  </si>
  <si>
    <t>http://www.chattanoogan.com/2015/12/12/314265/Chattanooga-Police-Officer-Shoots-And.aspx</t>
  </si>
  <si>
    <t>Nicholas Robertson</t>
  </si>
  <si>
    <t>http://www.killedbypolice.net/victims/151128.jpg</t>
  </si>
  <si>
    <t>Long Beach Boulevard and Magnolia Avenue</t>
  </si>
  <si>
    <t>In the video, Robertson is seen walking away from officers and then several rounds are fired. He is seen injured, crawling on the ground. Deputies fire several more shots until he stops moving.</t>
  </si>
  <si>
    <t>http://abc7.com/news/suspect-killed-in-lynwood-deputy-involved-shooting/1120214/</t>
  </si>
  <si>
    <t>Christopher Goodlow</t>
  </si>
  <si>
    <t>http://www.killedbypolice.net/victims/151126.jpg</t>
  </si>
  <si>
    <t>7900 Red Mill Drive</t>
  </si>
  <si>
    <t>Police claim they used less lethal force before shooting Goodlow, who they say approached them with a knife.</t>
  </si>
  <si>
    <t>http://www.indystar.com/story/news/2015/12/12/indianapolis-officer-involved-shooting/77204698/</t>
  </si>
  <si>
    <t>2500 Long Beach Boulevard</t>
  </si>
  <si>
    <t>Officers were briefed about the escalating situation inside the business while en route to the scene. After arriving, they first attempted to subdue the man with non-lethal force, including an electronic control device and a baton, according to Johnson. When those measures failed and the knife-wielding subject still would not comply with police orders, one of the officers opened fire, Johnson said.</t>
  </si>
  <si>
    <t>http://ktla.com/2015/12/15/knife-wielding-male-fatally-shot-by-long-beach-police-authorities-say/</t>
  </si>
  <si>
    <t>Calvin McKinnis</t>
  </si>
  <si>
    <t>http://www.killedbypolice.net/victims/151146.jpg</t>
  </si>
  <si>
    <t>Ronnie Dubose Carr</t>
  </si>
  <si>
    <t>http://www.gastongazette.com/article/20151215/NEWS/151219462</t>
  </si>
  <si>
    <t>Events surrounding the incident began around noon Tuesday, when police were called to Ingles in Dallas regarding fraudulent checks. Two suspects inside the store, Odell Dewayne Lloyd, 43, of Charlotte, and Eric White, 59, of Charlotte, were charged with check fraud. Meanwhile, another officer saw a car reported to have been driven by a suspect in similar crimes. When the officer attempted to stop that car, the driver fled. A short chase ensued, and the driver crashed on U.S. 321 at Hardin Road. As officers approached the car, the suspect drove into a patrol car. An officer then fired his gun.</t>
  </si>
  <si>
    <t>U.S. 321 at Hardin Road</t>
  </si>
  <si>
    <t>Shun Ma was arrested at his Beacon Hill home Dec. 3 on suspicion of threatening to kill his brother. After police handcuffed him, he was taken to Harborview Medical Center for treatment of an injury sustained during his struggle with officers. Ma would died from his injuries a few weeks later.</t>
  </si>
  <si>
    <t>http://www.seattletimes.com/seattle-news/crime/seattle-man-dies-after-struggle-with-police-hospitalization/</t>
  </si>
  <si>
    <t>Shun Ma</t>
  </si>
  <si>
    <t>http://www.killedbypolice.net/victims/151147.jpg</t>
  </si>
  <si>
    <t>Unknown address</t>
  </si>
  <si>
    <t>Police Department</t>
  </si>
  <si>
    <t xml:space="preserve"> State</t>
  </si>
  <si>
    <t>2014 population (US Census)</t>
  </si>
  <si>
    <t>2015 victims</t>
  </si>
  <si>
    <t>Rate of Police Killings per Million Population</t>
  </si>
  <si>
    <t>Black population (2012 Census by Race)</t>
  </si>
  <si>
    <t>Percent population black</t>
  </si>
  <si>
    <t>2015 black victims</t>
  </si>
  <si>
    <t>Percent victims black</t>
  </si>
  <si>
    <t>Violent crimes (2014 FBI UCR)</t>
  </si>
  <si>
    <t>Violent Crime per 1,000 residents</t>
  </si>
  <si>
    <t>1. Bakersfield</t>
  </si>
  <si>
    <t>California</t>
  </si>
  <si>
    <t>2. Oklahoma City</t>
  </si>
  <si>
    <t>3. Oakland</t>
  </si>
  <si>
    <t>4. Indianapolis</t>
  </si>
  <si>
    <t>5. Long Beach</t>
  </si>
  <si>
    <t>6. New Orleans</t>
  </si>
  <si>
    <t>Louisiana</t>
  </si>
  <si>
    <t>7. St. Louis</t>
  </si>
  <si>
    <t>Missouri</t>
  </si>
  <si>
    <t>8. San Francisco</t>
  </si>
  <si>
    <t>9. Anaheim</t>
  </si>
  <si>
    <t>10. Mesa</t>
  </si>
  <si>
    <t>Arizona</t>
  </si>
  <si>
    <t>11. Aurora</t>
  </si>
  <si>
    <t>Colorado</t>
  </si>
  <si>
    <t>12. Arlington</t>
  </si>
  <si>
    <t>Texas</t>
  </si>
  <si>
    <t>13. Fresno</t>
  </si>
  <si>
    <t>14. Miami</t>
  </si>
  <si>
    <t>Florida</t>
  </si>
  <si>
    <t>15. Omaha</t>
  </si>
  <si>
    <t>Nebraska</t>
  </si>
  <si>
    <t>16. Atlanta</t>
  </si>
  <si>
    <t>Georgia</t>
  </si>
  <si>
    <t>17. Austin</t>
  </si>
  <si>
    <t>18. Kansas City, MO</t>
  </si>
  <si>
    <t>19. Houston</t>
  </si>
  <si>
    <t xml:space="preserve">20. Corpus Christi </t>
  </si>
  <si>
    <t>21. Nashville</t>
  </si>
  <si>
    <t>Tennessee</t>
  </si>
  <si>
    <t>22. Fort Worth</t>
  </si>
  <si>
    <t>23. Santa Ana</t>
  </si>
  <si>
    <t>24. San Jose</t>
  </si>
  <si>
    <t>25. El Paso</t>
  </si>
  <si>
    <t>26. Jacksonville</t>
  </si>
  <si>
    <t>27. San Diego</t>
  </si>
  <si>
    <t>28. Tucson</t>
  </si>
  <si>
    <t>29. Los Angeles</t>
  </si>
  <si>
    <t>30. Tampa</t>
  </si>
  <si>
    <t>31. Dallas</t>
  </si>
  <si>
    <t>32. Wichita</t>
  </si>
  <si>
    <t>Kansas</t>
  </si>
  <si>
    <t>33. Cleveland</t>
  </si>
  <si>
    <t>34. Las Vegas</t>
  </si>
  <si>
    <t>Nevada</t>
  </si>
  <si>
    <t>35. Portland</t>
  </si>
  <si>
    <t>Oregon</t>
  </si>
  <si>
    <t>36. Baltimore</t>
  </si>
  <si>
    <t>Maryland</t>
  </si>
  <si>
    <t>37. Columbus</t>
  </si>
  <si>
    <t>38. Memphis</t>
  </si>
  <si>
    <t>39. Phoenix</t>
  </si>
  <si>
    <t>40. Seattle</t>
  </si>
  <si>
    <t>41. Virginia Beach</t>
  </si>
  <si>
    <t>Virginia</t>
  </si>
  <si>
    <t>42. Albuquerque</t>
  </si>
  <si>
    <t>New Mexico</t>
  </si>
  <si>
    <t>43. San Antonio</t>
  </si>
  <si>
    <t>44. Louisville</t>
  </si>
  <si>
    <t>Kentucky</t>
  </si>
  <si>
    <t>45. Boston</t>
  </si>
  <si>
    <t>Massachusetts</t>
  </si>
  <si>
    <t>46. Washington D.C.</t>
  </si>
  <si>
    <t>47. Chicago</t>
  </si>
  <si>
    <t>Illinois</t>
  </si>
  <si>
    <t>48. Honolulu</t>
  </si>
  <si>
    <t>49. Tulsa</t>
  </si>
  <si>
    <t>50. Minneapolis</t>
  </si>
  <si>
    <t>Minnesota</t>
  </si>
  <si>
    <t>51. Raleigh</t>
  </si>
  <si>
    <t>North Carolina</t>
  </si>
  <si>
    <t>52. Colorado Springs</t>
  </si>
  <si>
    <t>53. Sacramento</t>
  </si>
  <si>
    <t>54. Milwaukee</t>
  </si>
  <si>
    <t>Wisconsin</t>
  </si>
  <si>
    <t>55. Denver</t>
  </si>
  <si>
    <t>56. Detroit</t>
  </si>
  <si>
    <t>Michigan</t>
  </si>
  <si>
    <t>57. New York</t>
  </si>
  <si>
    <t>58. Philadelphia</t>
  </si>
  <si>
    <t>Pennsylvania</t>
  </si>
  <si>
    <t>59. Charlotte-Mecklenberg</t>
  </si>
  <si>
    <t>60. Riverside</t>
  </si>
  <si>
    <t>U.S. Average</t>
  </si>
  <si>
    <t>Eunice Rd</t>
  </si>
  <si>
    <t>St Martinville</t>
  </si>
  <si>
    <t>4085 Midway Rd</t>
  </si>
  <si>
    <t>Douglasville</t>
  </si>
  <si>
    <t>E 11th Ave and Yosemite St</t>
  </si>
  <si>
    <t>Leroy Browning</t>
  </si>
  <si>
    <t>37900 47th St E</t>
  </si>
  <si>
    <t>Quarry Ln</t>
  </si>
  <si>
    <t>The man took a three-year-old child hostage at a residence. A 15-hour standoff with police ended when the child was released without harm. The man then opened fired on officers, police said. The officers returned fire.</t>
  </si>
  <si>
    <t>http://www.newsadvance.com/news/local/man-dies-after--hour-hostage-situation-in-campbell-county/article_660b4c92-a68b-11e5-b197-6f37f78641c0.html</t>
  </si>
  <si>
    <t>Browning fled from deputies who were attempting to arrest him for DUI. Browning allegedly reached for a deputy's firearm during a physical altercation prompting police to open fire.</t>
  </si>
  <si>
    <t>http://abc7.com/news/suspect-killed-in-deputy-involved-shooting-at-palmdale-taco-bell/1129777/</t>
  </si>
  <si>
    <t>Police had been pursuing the man, who had allegedly stolen a car, for several days. They spotted the stolen vehicle in a convenience store parking lot, authorities said. The man rammed his car into an officer's cruiser and the store's front door before officers shot him, according to police.</t>
  </si>
  <si>
    <t>http://www.denverpost.com/news/ci_29297921/man-dies-officer-involved-shooting-denver</t>
  </si>
  <si>
    <t>A security guard at a mobile home park called police to report that he had been kidnapped and had escaped, according to authorities. Police were arresting three suspects in the kidnapping, when an officer disarmed one of the suspects and placed the gun on the hood of a nearby car, investigators said. A second suspect grabbed the gun and pointed it at deputies when he was fatally shot, according to officials.</t>
  </si>
  <si>
    <t>http://www.ajc.com/news/news/breaking-news/one-person-dead-in-officer-involved-shooting-in-do/nppqY/</t>
  </si>
  <si>
    <t>Officials have not yet said why deputies responded to the man's home and what prompted the shooting. The man's family said officers opened fire while responding to a mental health call.</t>
  </si>
  <si>
    <t>http://www.theadvertiser.com/story/news/local/2015/12/21/state-police-investigating-officer-involved-shooting-breaux-bridge/77730572/?from=global&amp;sessionKey=&amp;autologin=</t>
  </si>
  <si>
    <t>http://www.killedbypolice.net/victims/151158.jpg</t>
  </si>
  <si>
    <t>Trevon Scruggs</t>
  </si>
  <si>
    <t>http://www.killedbypolice.net/victims/151155.jpg</t>
  </si>
  <si>
    <t>Bobby Daniels</t>
  </si>
  <si>
    <t>Bobby Noel</t>
  </si>
  <si>
    <t>http://www.killedbypolice.net/victims/151164.jpg</t>
  </si>
  <si>
    <t>http://www.killedbypolice.net/victims/151163.jpg</t>
  </si>
  <si>
    <t>http://www.killedbypolice.net/victims/151174.jpg</t>
  </si>
  <si>
    <t>Rashad was riding up an escalator at about 8:25 p.m. Nov. 14, allegedly still holding the knife allegedly used in the stabbing, and headed toward the Amtrak level, while the officer was headed down another escalator. The officer tried to subdue the man, then shot him multiple times in the upper body, police said.</t>
  </si>
  <si>
    <t>http://www.nbcwashington.com/news/local/Stabbing-Suspect-Dies-Shot-Off-Duty-Police-Officer-Union-Station-Metro-363321761.html</t>
  </si>
  <si>
    <t>40 Massachusetts Ave., NE</t>
  </si>
  <si>
    <t>Dearborn police said the officer was patrolling the area of Tireman and Greenfield at the Dearborn-Detroit border when he saw Kevin. Police say he ran when the officer approached. "The officer chased the subject and encountered him several houses away in Detroit, where a struggle ensued," the news release said. "Subsequently, the officer fired his department-issued weapon, striking the subject."  He was unarmed, and community members dispute the police narrative.</t>
  </si>
  <si>
    <t>http://www.freep.com/story/news/local/2015/12/23/police-dearborn-officer-involved-fatal-shooting/77834122/</t>
  </si>
  <si>
    <t>8000 Whitcomb</t>
  </si>
  <si>
    <t>Roy Nelson</t>
  </si>
  <si>
    <t>2500 Ironwood Court</t>
  </si>
  <si>
    <t>Hayward officers responded to a report of a man needing an emergency mental health evaluation. After arriving, officers determined Roy needed an involuntary psychiatric hold and put him in the back of a police car. On the way to the hospital, police allege that Roy tried to kick out the car's rear window. The police put Roy in a leg restraint, after which Roy died.</t>
  </si>
  <si>
    <t>http://www.contracostatimes.com/breaking-news/ci_29300636/hayward-man-dies-while-police-custody</t>
  </si>
  <si>
    <t>http://www.killedbypolice.net/victims/3050.jpg</t>
  </si>
  <si>
    <t>http://www.killedbypolice.net/victims/151168.jpg</t>
  </si>
  <si>
    <t>Chan Leith</t>
  </si>
  <si>
    <t>http://www.killedbypolice.net/victims/151142.jpg</t>
  </si>
  <si>
    <t>Mharloun Verdejo Saycon</t>
  </si>
  <si>
    <t>http://www.killedbypolice.net/victims/151037.jpg</t>
  </si>
  <si>
    <t>Shane Tyler Whitehead</t>
  </si>
  <si>
    <t>Daquan Antonio Westbrook</t>
  </si>
  <si>
    <t>http://www.killedbypolice.net/victims/151176.jpg</t>
  </si>
  <si>
    <t>http://www.wbtv.com/story/30827221/source-gunman-shot-and-killed-at-northlake-mall</t>
  </si>
  <si>
    <t>Shooting took place in the Northlake Mall. "Five guys started fighting, two of them ran out of the store when the third guy came out of the store he pulled out a gun," Elliott said. "Officer stepped up, said put your gun down, he turned around and opened fire." police said.</t>
  </si>
  <si>
    <t>Charlotte-Mecklenberg Police Department</t>
  </si>
  <si>
    <t>6801 Northlake Mall Dr</t>
  </si>
  <si>
    <t>Terrozza Tyree Griffin</t>
  </si>
  <si>
    <t>http://www.killedbypolice.net/victims/151181.jpg</t>
  </si>
  <si>
    <t>Lansing</t>
  </si>
  <si>
    <t>http://www.wilx.com/breaking/home/BREAKING-Officer-Involved-Shooting-in-Lansing-363517161.html</t>
  </si>
  <si>
    <t>Chief Yankowski reports that shortly after 7:30 PM on Dec. 24th Lansing Police officers responded to a report of a home invasion in progress in the 5900 block of Selfridge on Lansing's southwest side. A man was seen entering the window of a home. When they went into the house, shots were fired at the officers, forcing them to retreat back outside. A short time later, they encountered the accused male suspect and he challenged them with a gun. Police officers shot the man, then secured him and removed him and themselves from the fire.</t>
  </si>
  <si>
    <t>Lansing Police Department</t>
  </si>
  <si>
    <t>5900 Selfridge</t>
  </si>
  <si>
    <t>Quintonio Legrier</t>
  </si>
  <si>
    <t>Officers responded to the call at an apartment complex early Saturday, after the father of 19-year-old Quintonio Legrier called police to say his son was acting erratic and carrying a metal baseball bat.  "He was having a mental situation," Legrier's mother, Janet Cooksey, told ABC 7. "Sometimes he will get loud, but not violent." The officer, who has not yet been identified, fatally shot Legrier seven times, the teen's family said. “We’re thinking the police are going to service us, take him to the hospital," Cooksey told the Chicago Tribune. "They took his life.” A second victim, who has been identified only as a 56-year-old woman, was a downstairs tenant and bystander. The woman's daughter, Latisha Jones, told the Tribune she found her mother dead with a gunshot wound to her neck.</t>
  </si>
  <si>
    <t>http://www.huffingtonpost.com/entry/chicago-cop-fatally-shoots-mentally-ill-teen-56-year-old-woman_567ecb6ae4b014efe0d850f6</t>
  </si>
  <si>
    <t>4700 W. Erie</t>
  </si>
  <si>
    <t>http://hinterlandgazette.com/wp-content/uploads/2015/12/quintonio-legrier-549x450.png</t>
  </si>
  <si>
    <t>Bettie Jones</t>
  </si>
  <si>
    <t>http://media.nbcchicago.com/images/1200*675/quintonio+bettie.jpg</t>
  </si>
  <si>
    <t>Rashad Bugg-Bey</t>
  </si>
  <si>
    <t>Police said the off-duty officer was walking westbound when he was approached by two males, at least one of which was armed. When the men attempted to rob the officer, he fired 7 shots, striking one suspect several times, police said.</t>
  </si>
  <si>
    <t>Kevin Matthews</t>
  </si>
  <si>
    <t>Tien Hua</t>
  </si>
  <si>
    <t>http://www.nbclosangeles.com/news/local/barricade-rosemead-armed-man-strang-neighbors-evacuated-363780121.html</t>
  </si>
  <si>
    <t>Hua, a suspect in a recent murder, was killed by Swat officers after an hours-long standoff at his home, according to authorities. Hua pointed an unknown object at officers during the standoff, police said.</t>
  </si>
  <si>
    <t>3500 Strang Ave</t>
  </si>
  <si>
    <t>http://www.reviewjournal.com/news/las-vegas/metro-police-shoot-kill-wanted-man-west-valley</t>
  </si>
  <si>
    <t>8300 Golden Cypress Avenue</t>
  </si>
  <si>
    <t>The U.S. Marshals were conducting surveillance on the man and requested help from Metro when he fled. When police caught up with him, they claimed he had an "unknown object" in his hand. Assuming it was a gun, they shot him dead. The object turned out to be a cellphone.</t>
  </si>
  <si>
    <t>Keith Childress</t>
  </si>
  <si>
    <t>http://www.killedbypolice.net/victims/151199.jpg</t>
  </si>
  <si>
    <t>Rate of Police Killings of Blacks per Million Population</t>
  </si>
  <si>
    <t>Rate of Police Killings Disparity</t>
  </si>
  <si>
    <t>Black Victims vs Black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</si>
</sst>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0"/>
      <name val="Arial"/>
    </font>
    <font>
      <b/>
      <sz val="10"/>
      <color rgb="FF000000"/>
      <name val="Arial"/>
    </font>
    <font>
      <sz val="10"/>
      <name val="Arial"/>
    </font>
    <font>
      <u/>
      <sz val="10"/>
      <color rgb="FF000000"/>
      <name val="Arial"/>
    </font>
    <font>
      <sz val="10"/>
      <color rgb="FF000000"/>
      <name val="Arial"/>
    </font>
    <font>
      <u/>
      <sz val="10"/>
      <color rgb="FF0000FF"/>
      <name val="Arial"/>
    </font>
    <font>
      <u/>
      <sz val="10"/>
      <color theme="10"/>
      <name val="Arial"/>
    </font>
    <font>
      <u/>
      <sz val="10"/>
      <color theme="11"/>
      <name val="Arial"/>
    </font>
    <font>
      <sz val="10"/>
      <color theme="1"/>
      <name val="Arial"/>
    </font>
    <font>
      <b/>
      <sz val="10"/>
      <color theme="1"/>
      <name val="Arial"/>
    </font>
    <font>
      <b/>
      <sz val="11"/>
      <color rgb="FF000000"/>
      <name val="Arial"/>
    </font>
    <font>
      <sz val="11"/>
      <color rgb="FF000000"/>
      <name val="Arial"/>
    </font>
    <font>
      <sz val="11"/>
      <color theme="1"/>
      <name val="Arial"/>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3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0">
    <xf numFmtId="0" fontId="0" fillId="0" borderId="0" xfId="0" applyFont="1" applyAlignment="1"/>
    <xf numFmtId="0" fontId="0" fillId="0" borderId="0" xfId="0" applyFont="1" applyAlignment="1">
      <alignment wrapText="1"/>
    </xf>
    <xf numFmtId="0" fontId="0" fillId="0" borderId="0" xfId="0" applyFont="1" applyFill="1" applyBorder="1" applyAlignment="1"/>
    <xf numFmtId="0" fontId="3" fillId="0" borderId="0" xfId="0" applyFont="1" applyFill="1" applyBorder="1" applyAlignment="1"/>
    <xf numFmtId="0" fontId="2" fillId="0" borderId="0" xfId="0" applyFont="1" applyFill="1" applyBorder="1"/>
    <xf numFmtId="49" fontId="1" fillId="0" borderId="0" xfId="0" applyNumberFormat="1" applyFont="1" applyFill="1" applyBorder="1"/>
    <xf numFmtId="0" fontId="3" fillId="0" borderId="0" xfId="0" applyFont="1" applyFill="1" applyBorder="1"/>
    <xf numFmtId="49" fontId="3" fillId="0" borderId="0" xfId="0" applyNumberFormat="1" applyFont="1" applyFill="1" applyBorder="1"/>
    <xf numFmtId="0" fontId="0" fillId="0" borderId="0" xfId="0" applyFont="1" applyFill="1" applyBorder="1"/>
    <xf numFmtId="0" fontId="3" fillId="0" borderId="0" xfId="0" applyFont="1" applyFill="1" applyBorder="1" applyAlignment="1">
      <alignment horizontal="left"/>
    </xf>
    <xf numFmtId="0" fontId="6" fillId="0" borderId="0" xfId="0" applyFont="1" applyFill="1" applyBorder="1"/>
    <xf numFmtId="0" fontId="4" fillId="0" borderId="0" xfId="0" applyFont="1" applyFill="1" applyBorder="1"/>
    <xf numFmtId="0" fontId="7" fillId="0" borderId="0" xfId="1" applyFont="1" applyFill="1" applyBorder="1"/>
    <xf numFmtId="0" fontId="10" fillId="0" borderId="0" xfId="0" applyFont="1" applyFill="1" applyBorder="1"/>
    <xf numFmtId="14" fontId="1" fillId="0" borderId="0" xfId="0" applyNumberFormat="1" applyFont="1" applyFill="1" applyBorder="1"/>
    <xf numFmtId="0" fontId="0" fillId="0" borderId="0" xfId="0" applyFont="1" applyFill="1" applyBorder="1" applyAlignment="1">
      <alignment horizontal="left"/>
    </xf>
    <xf numFmtId="14" fontId="3" fillId="0" borderId="0" xfId="0" applyNumberFormat="1" applyFont="1" applyFill="1" applyBorder="1"/>
    <xf numFmtId="0" fontId="2" fillId="0" borderId="0" xfId="0" applyFont="1" applyFill="1" applyBorder="1" applyAlignment="1"/>
    <xf numFmtId="0" fontId="2" fillId="0" borderId="0" xfId="0" applyFont="1" applyFill="1" applyBorder="1" applyAlignment="1">
      <alignment horizontal="left"/>
    </xf>
    <xf numFmtId="0" fontId="6" fillId="0" borderId="0" xfId="0" applyFont="1" applyFill="1" applyBorder="1" applyAlignment="1"/>
    <xf numFmtId="0" fontId="0" fillId="0" borderId="1" xfId="0" applyFont="1" applyFill="1" applyBorder="1"/>
    <xf numFmtId="0" fontId="3" fillId="0" borderId="0" xfId="0" applyFont="1" applyFill="1" applyAlignment="1"/>
    <xf numFmtId="0" fontId="0" fillId="0" borderId="0" xfId="0" applyFont="1" applyFill="1" applyAlignment="1">
      <alignment wrapText="1"/>
    </xf>
    <xf numFmtId="0" fontId="0" fillId="0" borderId="0" xfId="0" applyFill="1"/>
    <xf numFmtId="0" fontId="5" fillId="0" borderId="0" xfId="0" applyFont="1" applyFill="1"/>
    <xf numFmtId="0" fontId="5" fillId="0" borderId="0" xfId="0" applyFont="1" applyFill="1" applyAlignment="1">
      <alignment horizontal="left"/>
    </xf>
    <xf numFmtId="49" fontId="3" fillId="0" borderId="0" xfId="0" applyNumberFormat="1" applyFont="1" applyFill="1"/>
    <xf numFmtId="0" fontId="7" fillId="0" borderId="0" xfId="1" applyFill="1"/>
    <xf numFmtId="0" fontId="0" fillId="0" borderId="1" xfId="0" applyFont="1" applyFill="1" applyBorder="1" applyAlignment="1">
      <alignment horizontal="left"/>
    </xf>
    <xf numFmtId="0" fontId="0" fillId="0" borderId="1" xfId="0" applyFont="1" applyFill="1" applyBorder="1" applyAlignment="1"/>
    <xf numFmtId="0" fontId="7" fillId="0" borderId="1" xfId="1" applyFont="1" applyFill="1" applyBorder="1"/>
    <xf numFmtId="0" fontId="6" fillId="0" borderId="0" xfId="0" applyFont="1" applyFill="1" applyBorder="1" applyAlignment="1">
      <alignment wrapText="1"/>
    </xf>
    <xf numFmtId="0" fontId="0" fillId="0" borderId="2" xfId="0" applyFont="1" applyFill="1" applyBorder="1"/>
    <xf numFmtId="0" fontId="9" fillId="0" borderId="0" xfId="0" applyFont="1" applyFill="1"/>
    <xf numFmtId="0" fontId="9" fillId="0" borderId="0" xfId="0" applyFont="1" applyFill="1" applyAlignment="1">
      <alignment horizontal="left"/>
    </xf>
    <xf numFmtId="0" fontId="9" fillId="0" borderId="0" xfId="0" applyFont="1" applyFill="1" applyAlignment="1"/>
    <xf numFmtId="49" fontId="3" fillId="0" borderId="2" xfId="0" applyNumberFormat="1" applyFont="1" applyFill="1" applyBorder="1"/>
    <xf numFmtId="0" fontId="0" fillId="0" borderId="0" xfId="0"/>
    <xf numFmtId="14" fontId="0" fillId="0" borderId="0" xfId="0" applyNumberFormat="1"/>
    <xf numFmtId="0" fontId="0" fillId="0" borderId="0" xfId="0" applyFill="1" applyBorder="1"/>
    <xf numFmtId="0" fontId="0" fillId="0" borderId="0" xfId="0" applyFont="1" applyFill="1"/>
    <xf numFmtId="0" fontId="0" fillId="0" borderId="0" xfId="0" applyAlignment="1">
      <alignment horizontal="left"/>
    </xf>
    <xf numFmtId="0" fontId="0" fillId="0" borderId="0" xfId="0" applyBorder="1"/>
    <xf numFmtId="0" fontId="7" fillId="0" borderId="0" xfId="1" applyFill="1" applyBorder="1"/>
    <xf numFmtId="14" fontId="0" fillId="0" borderId="0" xfId="0" applyNumberFormat="1" applyFont="1" applyAlignment="1"/>
    <xf numFmtId="49" fontId="3" fillId="0" borderId="0" xfId="0" applyNumberFormat="1" applyFont="1" applyFill="1" applyBorder="1" applyAlignment="1"/>
    <xf numFmtId="0" fontId="11" fillId="0" borderId="0" xfId="0" applyFont="1" applyAlignment="1">
      <alignment wrapText="1"/>
    </xf>
    <xf numFmtId="2" fontId="11" fillId="0" borderId="0" xfId="0" applyNumberFormat="1" applyFont="1" applyAlignment="1">
      <alignment wrapText="1"/>
    </xf>
    <xf numFmtId="0" fontId="12" fillId="0" borderId="0" xfId="0" applyFont="1"/>
    <xf numFmtId="2" fontId="12" fillId="0" borderId="0" xfId="0" applyNumberFormat="1" applyFont="1"/>
    <xf numFmtId="9" fontId="12" fillId="0" borderId="0" xfId="0" applyNumberFormat="1" applyFont="1"/>
    <xf numFmtId="0" fontId="13" fillId="0" borderId="0" xfId="0" applyFont="1" applyFill="1"/>
    <xf numFmtId="2" fontId="13" fillId="0" borderId="0" xfId="0" applyNumberFormat="1" applyFont="1" applyFill="1"/>
    <xf numFmtId="3" fontId="13" fillId="0" borderId="0" xfId="0" applyNumberFormat="1" applyFont="1" applyFill="1"/>
    <xf numFmtId="0" fontId="13" fillId="0" borderId="0" xfId="0" applyFont="1" applyAlignment="1">
      <alignment horizontal="left"/>
    </xf>
    <xf numFmtId="0" fontId="12" fillId="0" borderId="0" xfId="0" applyFont="1" applyAlignment="1">
      <alignment horizontal="left"/>
    </xf>
    <xf numFmtId="3" fontId="12" fillId="0" borderId="0" xfId="0" applyNumberFormat="1" applyFont="1"/>
    <xf numFmtId="3" fontId="13" fillId="0" borderId="0" xfId="0" applyNumberFormat="1" applyFont="1"/>
    <xf numFmtId="9" fontId="13" fillId="0" borderId="0" xfId="171" applyFont="1"/>
    <xf numFmtId="0" fontId="0" fillId="0" borderId="0" xfId="0" quotePrefix="1" applyFont="1" applyFill="1" applyBorder="1" applyAlignment="1">
      <alignment horizontal="left"/>
    </xf>
  </cellXfs>
  <cellStyles count="23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cellStyle name="Normal" xfId="0" builtinId="0"/>
    <cellStyle name="Percent" xfId="171" builtinId="5"/>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1104900</xdr:colOff>
      <xdr:row>341</xdr:row>
      <xdr:rowOff>38100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heraldtribune.com/article/20150507/ARTICLE/150509754/2416/NEWS" TargetMode="External"/><Relationship Id="rId13" Type="http://schemas.openxmlformats.org/officeDocument/2006/relationships/hyperlink" Target="http://www.demingheadlight.com/deming-news/ci_26572049/pursuit-through-luna-county-ends-stand-off-las" TargetMode="External"/><Relationship Id="rId18" Type="http://schemas.openxmlformats.org/officeDocument/2006/relationships/hyperlink" Target="http://media.jrn.com/images/SteveDormil.jpg" TargetMode="External"/><Relationship Id="rId26" Type="http://schemas.openxmlformats.org/officeDocument/2006/relationships/hyperlink" Target="https://www.poncacitynow.com/8/images/media/JerayChatham.png" TargetMode="External"/><Relationship Id="rId39" Type="http://schemas.openxmlformats.org/officeDocument/2006/relationships/hyperlink" Target="http://www.killedbypolice.net/victims/151084.jpg" TargetMode="External"/><Relationship Id="rId3" Type="http://schemas.openxmlformats.org/officeDocument/2006/relationships/hyperlink" Target="http://www.killedbypolice.net/victims/150496.jpg" TargetMode="External"/><Relationship Id="rId21" Type="http://schemas.openxmlformats.org/officeDocument/2006/relationships/hyperlink" Target="http://www.wsvn.com/story/30546376/police-involved-shooting-in-opa-locka-1-dead" TargetMode="External"/><Relationship Id="rId34" Type="http://schemas.openxmlformats.org/officeDocument/2006/relationships/hyperlink" Target="http://www.ajc.com/news/news/crime-law/officer-involved-shooting-reported-near-downtown-a/npY4J/" TargetMode="External"/><Relationship Id="rId42" Type="http://schemas.openxmlformats.org/officeDocument/2006/relationships/hyperlink" Target="http://www.sgvtribune.com/general-news/20150910/second-victim-in-el-monte-attack-dies-after-being-set-on-fire" TargetMode="External"/><Relationship Id="rId47" Type="http://schemas.openxmlformats.org/officeDocument/2006/relationships/hyperlink" Target="http://www.tampabay.com/news/publicsafety/crime/one-suspect-shot-two-in-custody-and-tampa-police-hunting-for-a-fourth/2251265" TargetMode="External"/><Relationship Id="rId7" Type="http://schemas.openxmlformats.org/officeDocument/2006/relationships/hyperlink" Target="http://www.presstelegram.com/general-news/20150528/man-dies-after-long-beach-officer-involved-shooting" TargetMode="External"/><Relationship Id="rId12" Type="http://schemas.openxmlformats.org/officeDocument/2006/relationships/hyperlink" Target="http://www.chron.com/news/houston-texas/article/1-dead-in-officer-involved-shooting-in-NW-Harris-5928188.php" TargetMode="External"/><Relationship Id="rId17" Type="http://schemas.openxmlformats.org/officeDocument/2006/relationships/hyperlink" Target="http://www.bradenton.com/news/local/crime/article45451434.html" TargetMode="External"/><Relationship Id="rId25" Type="http://schemas.openxmlformats.org/officeDocument/2006/relationships/hyperlink" Target="http://www.startribune.com/police-officer-shoots-north-minneapolis-assault-suspect-during-physical-struggle/349730171/" TargetMode="External"/><Relationship Id="rId33" Type="http://schemas.openxmlformats.org/officeDocument/2006/relationships/hyperlink" Target="http://www.killedbypolice.net/victims/151005.jpg" TargetMode="External"/><Relationship Id="rId38" Type="http://schemas.openxmlformats.org/officeDocument/2006/relationships/hyperlink" Target="http://www.mercedsunstar.com/news/local/education/uc-merced/article42944028.html" TargetMode="External"/><Relationship Id="rId46" Type="http://schemas.openxmlformats.org/officeDocument/2006/relationships/hyperlink" Target="http://www.fox8live.com/story/30234295/one-dead-following-officer-involved-shooting-at-a-lake-charles-home" TargetMode="External"/><Relationship Id="rId2" Type="http://schemas.openxmlformats.org/officeDocument/2006/relationships/hyperlink" Target="http://www.cnn.com/2015/07/17/us/tennessee-shooter-mohammad-youssuf-abdulazeez/" TargetMode="External"/><Relationship Id="rId16" Type="http://schemas.openxmlformats.org/officeDocument/2006/relationships/hyperlink" Target="http://www.bradenton.com/news/local/crime/hgcvb4/picture45462828/ALTERNATES/FREE_320/Randy%20Allen%20Smith.jpg" TargetMode="External"/><Relationship Id="rId20" Type="http://schemas.openxmlformats.org/officeDocument/2006/relationships/hyperlink" Target="http://www.fatalencounters.org/wp-content/uploads/2013/10/Cornelius-Brown-e1448418750146.jpg" TargetMode="External"/><Relationship Id="rId29" Type="http://schemas.openxmlformats.org/officeDocument/2006/relationships/hyperlink" Target="http://www.wndu.com/home/headlines/Police-investigating-alleged-kidnapping-at-assisted-living-facililty-351375961.html" TargetMode="External"/><Relationship Id="rId41" Type="http://schemas.openxmlformats.org/officeDocument/2006/relationships/hyperlink" Target="http://www.syracuse.com/state/index.ssf/2015/09/police_id_clarkson_students_who_died_in_stabbing_officer-involved_shooting.html?hootPostID=0d0dfea04a7259e481e5dcbb19168d52" TargetMode="External"/><Relationship Id="rId1" Type="http://schemas.openxmlformats.org/officeDocument/2006/relationships/hyperlink" Target="http://www.killedbypolice.net/victims/150917.jpg" TargetMode="External"/><Relationship Id="rId6" Type="http://schemas.openxmlformats.org/officeDocument/2006/relationships/hyperlink" Target="http://crimeblog.dallasnews.com/2015/06/tarrant-county-sheriffs-deputy-fatally-shoots-azle-man-who-stabbed-three-relatives.html/" TargetMode="External"/><Relationship Id="rId11" Type="http://schemas.openxmlformats.org/officeDocument/2006/relationships/hyperlink" Target="http://www.cbs8.com/story/28940667/homicide-detectives-on-scene-after-officer-involved-shooting-in-midway" TargetMode="External"/><Relationship Id="rId24" Type="http://schemas.openxmlformats.org/officeDocument/2006/relationships/hyperlink" Target="http://a.abcnews.go.com/images/US/ap_jamar_clark_police_shooting_float_jc_151119_4x3_992.jpg" TargetMode="External"/><Relationship Id="rId32" Type="http://schemas.openxmlformats.org/officeDocument/2006/relationships/hyperlink" Target="http://www.killedbypolice.net/victims/151072.jpg" TargetMode="External"/><Relationship Id="rId37" Type="http://schemas.openxmlformats.org/officeDocument/2006/relationships/hyperlink" Target="http://6abc.com/news/police-off-duty-pha-officer-shot-killed-robbery-suspect-/1085987/" TargetMode="External"/><Relationship Id="rId40" Type="http://schemas.openxmlformats.org/officeDocument/2006/relationships/hyperlink" Target="http://www.nbcsandiego.com/news/local/Man-with-Knife-Shot-Killed-by-San-Diego-Police-Officer-Identified-311679131.html" TargetMode="External"/><Relationship Id="rId45" Type="http://schemas.openxmlformats.org/officeDocument/2006/relationships/hyperlink" Target="http://www.cleveland.com/akron/index.ssf/2015/10/akron_hookah_bar_owner_shot_du.html" TargetMode="External"/><Relationship Id="rId5" Type="http://schemas.openxmlformats.org/officeDocument/2006/relationships/hyperlink" Target="http://www.killedbypolice.net/victims/150479.jpg" TargetMode="External"/><Relationship Id="rId15" Type="http://schemas.openxmlformats.org/officeDocument/2006/relationships/hyperlink" Target="http://www.killedbypolice.net/victims/150908.jpg" TargetMode="External"/><Relationship Id="rId23" Type="http://schemas.openxmlformats.org/officeDocument/2006/relationships/hyperlink" Target="http://www.wltx.com/story/news/2015/11/17/overnight-officer-involved-shooting-cayce/75914374/" TargetMode="External"/><Relationship Id="rId28" Type="http://schemas.openxmlformats.org/officeDocument/2006/relationships/hyperlink" Target="http://www.homefacts.com/images/offenders/michigan/thumb/2013445.jpg" TargetMode="External"/><Relationship Id="rId36" Type="http://schemas.openxmlformats.org/officeDocument/2006/relationships/hyperlink" Target="http://philadelphia.cbslocal.com/2015/11/24/camden-county-prosecutor-investigating-fatal-shooting-involving-two-police-officers/" TargetMode="External"/><Relationship Id="rId10" Type="http://schemas.openxmlformats.org/officeDocument/2006/relationships/hyperlink" Target="http://facebook.com/KilledByPolice/posts/1034785363216267" TargetMode="External"/><Relationship Id="rId19" Type="http://schemas.openxmlformats.org/officeDocument/2006/relationships/hyperlink" Target="http://www.pe.com/articles/death-787032-altercation-deputy.html" TargetMode="External"/><Relationship Id="rId31" Type="http://schemas.openxmlformats.org/officeDocument/2006/relationships/hyperlink" Target="http://www.miamiherald.com/news/local/community/miami-dade/article45170145.html" TargetMode="External"/><Relationship Id="rId44" Type="http://schemas.openxmlformats.org/officeDocument/2006/relationships/hyperlink" Target="http://www.mitchellrepublic.com/news/local/3832217-authorities-mitchell-man-fatally-shot-own-gun-police-officer" TargetMode="External"/><Relationship Id="rId4" Type="http://schemas.openxmlformats.org/officeDocument/2006/relationships/hyperlink" Target="http://www.wftv.com/news/news/local/police-person-interest-killed-melbourne-officer-in/nmX7b/" TargetMode="External"/><Relationship Id="rId9" Type="http://schemas.openxmlformats.org/officeDocument/2006/relationships/hyperlink" Target="http://www.sgvtribune.com/general-news/20150505/2-dead-1-injured-in-south-el-monte-stabbing-deputy-involved-shooting" TargetMode="External"/><Relationship Id="rId14" Type="http://schemas.openxmlformats.org/officeDocument/2006/relationships/hyperlink" Target="http://www.killedbypolice.net/victims/150979.jpg" TargetMode="External"/><Relationship Id="rId22" Type="http://schemas.openxmlformats.org/officeDocument/2006/relationships/hyperlink" Target="http://wach.com/resources/media/283f8404-c162-47c2-aafc-8a93d8b6df7b-large16x9_DemtriusBryant.jpg?1447798547635" TargetMode="External"/><Relationship Id="rId27" Type="http://schemas.openxmlformats.org/officeDocument/2006/relationships/hyperlink" Target="http://newsok.com/article/5461273" TargetMode="External"/><Relationship Id="rId30" Type="http://schemas.openxmlformats.org/officeDocument/2006/relationships/hyperlink" Target="http://www.local10.com/image/view/-/36526126/medRes/3/-/maxh/360/maxw/640/-/10fwv3w/-/Yohans-Leon-stock-mug-jpg.jpg" TargetMode="External"/><Relationship Id="rId35" Type="http://schemas.openxmlformats.org/officeDocument/2006/relationships/hyperlink" Target="http://www.denverpost.com/news/ci_29182697/aurora-accident-triggers-officer-involved-shooting-closes-roads" TargetMode="External"/><Relationship Id="rId43" Type="http://schemas.openxmlformats.org/officeDocument/2006/relationships/hyperlink" Target="http://www.ktbs.com/story/29975939/update-police-pursuit-ends-in-death-of-mentally-ill-suspect" TargetMode="External"/><Relationship Id="rId4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514"/>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ColWidth="17.3046875" defaultRowHeight="13" customHeight="1" x14ac:dyDescent="0.3"/>
  <cols>
    <col min="1" max="1" width="25.15234375" style="8" customWidth="1"/>
    <col min="2" max="2" width="5.3046875" style="15" customWidth="1"/>
    <col min="3" max="3" width="8.84375" style="8" customWidth="1"/>
    <col min="4" max="4" width="12.84375" style="8" customWidth="1"/>
    <col min="5" max="5" width="19.4609375" style="8" customWidth="1"/>
    <col min="6" max="6" width="11.69140625" style="16" customWidth="1"/>
    <col min="7" max="7" width="24.4609375" style="8" customWidth="1"/>
    <col min="8" max="8" width="17.15234375" style="8" customWidth="1"/>
    <col min="9" max="9" width="10.3046875" style="8" customWidth="1"/>
    <col min="10" max="10" width="23.15234375" style="15" customWidth="1"/>
    <col min="11" max="11" width="27.84375" style="2" customWidth="1"/>
    <col min="12" max="12" width="53.69140625" style="8" customWidth="1"/>
    <col min="13" max="13" width="14.4609375" style="8" customWidth="1"/>
    <col min="14" max="15" width="26" style="8" customWidth="1"/>
    <col min="16" max="16" width="17.15234375" style="8" customWidth="1"/>
    <col min="17" max="17" width="26.84375" style="12" customWidth="1"/>
    <col min="18" max="18" width="26" style="8" customWidth="1"/>
    <col min="19" max="19" width="17.15234375" style="2" customWidth="1"/>
    <col min="20" max="20" width="17.3046875" style="2" customWidth="1"/>
    <col min="21" max="16384" width="17.3046875" style="2"/>
  </cols>
  <sheetData>
    <row r="1" spans="1:48" s="17" customFormat="1" ht="13" customHeight="1" x14ac:dyDescent="0.3">
      <c r="A1" s="4" t="s">
        <v>0</v>
      </c>
      <c r="B1" s="18" t="s">
        <v>1</v>
      </c>
      <c r="C1" s="4" t="s">
        <v>2</v>
      </c>
      <c r="D1" s="4" t="s">
        <v>3</v>
      </c>
      <c r="E1" s="4" t="s">
        <v>4</v>
      </c>
      <c r="F1" s="14" t="s">
        <v>5</v>
      </c>
      <c r="G1" s="4" t="s">
        <v>6</v>
      </c>
      <c r="H1" s="4" t="s">
        <v>7</v>
      </c>
      <c r="I1" s="4" t="s">
        <v>8</v>
      </c>
      <c r="J1" s="18" t="s">
        <v>9</v>
      </c>
      <c r="K1" s="17" t="s">
        <v>10</v>
      </c>
      <c r="L1" s="4" t="s">
        <v>11</v>
      </c>
      <c r="M1" s="4" t="s">
        <v>12</v>
      </c>
      <c r="N1" s="4" t="s">
        <v>13</v>
      </c>
      <c r="O1" s="4" t="s">
        <v>14</v>
      </c>
      <c r="P1" s="4" t="s">
        <v>15</v>
      </c>
      <c r="Q1" s="4" t="s">
        <v>16</v>
      </c>
      <c r="R1" s="4" t="s">
        <v>17</v>
      </c>
      <c r="S1" s="5" t="s">
        <v>18</v>
      </c>
      <c r="T1" s="4"/>
    </row>
    <row r="2" spans="1:48" s="37" customFormat="1" ht="13" customHeight="1" x14ac:dyDescent="0.3">
      <c r="A2" s="37" t="s">
        <v>936</v>
      </c>
      <c r="B2" s="41">
        <v>33</v>
      </c>
      <c r="C2" s="37" t="s">
        <v>20</v>
      </c>
      <c r="D2" s="37" t="s">
        <v>21</v>
      </c>
      <c r="F2" s="44">
        <v>42367</v>
      </c>
      <c r="G2" s="37" t="s">
        <v>939</v>
      </c>
      <c r="H2" s="37" t="s">
        <v>436</v>
      </c>
      <c r="I2" s="37" t="s">
        <v>36</v>
      </c>
      <c r="L2" s="37" t="s">
        <v>52</v>
      </c>
      <c r="M2" s="37" t="s">
        <v>27</v>
      </c>
      <c r="N2" s="37" t="s">
        <v>938</v>
      </c>
      <c r="P2" s="26" t="s">
        <v>90</v>
      </c>
      <c r="Q2" s="37" t="s">
        <v>937</v>
      </c>
      <c r="S2" s="37" t="s">
        <v>32</v>
      </c>
    </row>
    <row r="3" spans="1:48" s="37" customFormat="1" ht="13" customHeight="1" x14ac:dyDescent="0.3">
      <c r="A3" s="37" t="s">
        <v>771</v>
      </c>
      <c r="B3" s="41">
        <v>64</v>
      </c>
      <c r="C3" s="37" t="s">
        <v>20</v>
      </c>
      <c r="D3" s="37" t="s">
        <v>21</v>
      </c>
      <c r="E3" s="37" t="s">
        <v>772</v>
      </c>
      <c r="F3" s="38">
        <v>42353</v>
      </c>
      <c r="G3" s="37" t="s">
        <v>773</v>
      </c>
      <c r="H3" s="37" t="s">
        <v>159</v>
      </c>
      <c r="I3" s="37" t="s">
        <v>79</v>
      </c>
      <c r="K3" s="37" t="s">
        <v>160</v>
      </c>
      <c r="L3" s="37" t="s">
        <v>161</v>
      </c>
      <c r="M3" s="37" t="s">
        <v>203</v>
      </c>
      <c r="N3" s="37" t="s">
        <v>769</v>
      </c>
      <c r="P3" s="26" t="s">
        <v>90</v>
      </c>
      <c r="Q3" s="37" t="s">
        <v>770</v>
      </c>
      <c r="S3" s="8" t="s">
        <v>18</v>
      </c>
    </row>
    <row r="4" spans="1:48" s="37" customFormat="1" ht="13" customHeight="1" x14ac:dyDescent="0.3">
      <c r="A4" s="37" t="s">
        <v>910</v>
      </c>
      <c r="B4" s="41">
        <v>39</v>
      </c>
      <c r="C4" s="37" t="s">
        <v>20</v>
      </c>
      <c r="D4" s="37" t="s">
        <v>21</v>
      </c>
      <c r="E4" s="37" t="s">
        <v>909</v>
      </c>
      <c r="F4" s="38">
        <v>42352</v>
      </c>
      <c r="G4" s="37" t="s">
        <v>760</v>
      </c>
      <c r="H4" s="37" t="s">
        <v>108</v>
      </c>
      <c r="I4" s="37" t="s">
        <v>36</v>
      </c>
      <c r="L4" s="37" t="s">
        <v>109</v>
      </c>
      <c r="M4" s="37" t="s">
        <v>27</v>
      </c>
      <c r="N4" s="37" t="s">
        <v>761</v>
      </c>
      <c r="P4" s="26" t="s">
        <v>90</v>
      </c>
      <c r="Q4" s="37" t="s">
        <v>762</v>
      </c>
      <c r="S4" s="8" t="s">
        <v>28</v>
      </c>
    </row>
    <row r="5" spans="1:48" s="37" customFormat="1" ht="13" customHeight="1" x14ac:dyDescent="0.3">
      <c r="A5" s="37" t="s">
        <v>691</v>
      </c>
      <c r="B5" s="41">
        <v>28</v>
      </c>
      <c r="C5" s="37" t="s">
        <v>20</v>
      </c>
      <c r="D5" s="37" t="s">
        <v>21</v>
      </c>
      <c r="E5" s="37" t="s">
        <v>692</v>
      </c>
      <c r="F5" s="38">
        <v>42340</v>
      </c>
      <c r="G5" s="37" t="s">
        <v>693</v>
      </c>
      <c r="H5" s="37" t="s">
        <v>694</v>
      </c>
      <c r="I5" s="37" t="s">
        <v>36</v>
      </c>
      <c r="L5" s="37" t="s">
        <v>29</v>
      </c>
      <c r="M5" s="37" t="s">
        <v>27</v>
      </c>
      <c r="P5" s="26" t="s">
        <v>90</v>
      </c>
      <c r="Q5" s="37" t="s">
        <v>695</v>
      </c>
      <c r="S5" s="8" t="s">
        <v>28</v>
      </c>
    </row>
    <row r="6" spans="1:48" s="37" customFormat="1" ht="13" customHeight="1" x14ac:dyDescent="0.3">
      <c r="A6" s="37" t="s">
        <v>696</v>
      </c>
      <c r="B6" s="41">
        <v>27</v>
      </c>
      <c r="C6" s="37" t="s">
        <v>54</v>
      </c>
      <c r="D6" s="37" t="s">
        <v>21</v>
      </c>
      <c r="E6" s="37" t="s">
        <v>697</v>
      </c>
      <c r="F6" s="38">
        <v>42340</v>
      </c>
      <c r="G6" s="37" t="s">
        <v>693</v>
      </c>
      <c r="H6" s="37" t="s">
        <v>694</v>
      </c>
      <c r="I6" s="37" t="s">
        <v>36</v>
      </c>
      <c r="L6" s="37" t="s">
        <v>29</v>
      </c>
      <c r="M6" s="37" t="s">
        <v>27</v>
      </c>
      <c r="P6" s="26" t="s">
        <v>90</v>
      </c>
      <c r="Q6" s="37" t="s">
        <v>695</v>
      </c>
      <c r="S6" s="8" t="s">
        <v>28</v>
      </c>
    </row>
    <row r="7" spans="1:48" s="37" customFormat="1" ht="13" customHeight="1" x14ac:dyDescent="0.3">
      <c r="A7" s="8" t="s">
        <v>638</v>
      </c>
      <c r="B7" s="15"/>
      <c r="C7" s="8" t="s">
        <v>29</v>
      </c>
      <c r="D7" s="8" t="s">
        <v>21</v>
      </c>
      <c r="E7" s="8"/>
      <c r="F7" s="16">
        <v>42338</v>
      </c>
      <c r="G7" s="8" t="s">
        <v>639</v>
      </c>
      <c r="H7" s="8" t="s">
        <v>259</v>
      </c>
      <c r="I7" s="8" t="s">
        <v>68</v>
      </c>
      <c r="J7" s="15"/>
      <c r="K7" s="2"/>
      <c r="L7" s="8" t="s">
        <v>260</v>
      </c>
      <c r="M7" s="8" t="s">
        <v>27</v>
      </c>
      <c r="N7" s="8"/>
      <c r="O7" s="8"/>
      <c r="P7" s="8" t="s">
        <v>90</v>
      </c>
      <c r="Q7" s="12" t="s">
        <v>640</v>
      </c>
      <c r="R7" s="8"/>
      <c r="S7" s="8" t="s">
        <v>32</v>
      </c>
      <c r="T7" s="8"/>
      <c r="U7" s="2"/>
      <c r="V7" s="2"/>
      <c r="W7" s="2"/>
      <c r="X7" s="2"/>
      <c r="Y7" s="2"/>
      <c r="Z7" s="2"/>
      <c r="AA7" s="2"/>
      <c r="AB7" s="2"/>
      <c r="AC7" s="2"/>
      <c r="AD7" s="2"/>
      <c r="AE7" s="2"/>
      <c r="AF7" s="2"/>
      <c r="AG7" s="2"/>
      <c r="AH7" s="23"/>
      <c r="AI7" s="23"/>
      <c r="AJ7" s="23"/>
      <c r="AK7" s="23"/>
      <c r="AL7" s="23"/>
      <c r="AM7" s="2"/>
      <c r="AN7" s="2"/>
      <c r="AO7" s="2"/>
      <c r="AP7" s="2"/>
      <c r="AQ7" s="2"/>
      <c r="AR7" s="2"/>
      <c r="AS7" s="2"/>
      <c r="AT7" s="8"/>
      <c r="AU7" s="8"/>
      <c r="AV7" s="8"/>
    </row>
    <row r="8" spans="1:48" s="37" customFormat="1" ht="13" customHeight="1" x14ac:dyDescent="0.3">
      <c r="A8" s="8" t="s">
        <v>650</v>
      </c>
      <c r="B8" s="15">
        <v>18</v>
      </c>
      <c r="C8" s="8" t="s">
        <v>20</v>
      </c>
      <c r="D8" s="8" t="s">
        <v>21</v>
      </c>
      <c r="E8" s="8" t="s">
        <v>654</v>
      </c>
      <c r="F8" s="16">
        <v>42312</v>
      </c>
      <c r="G8" s="8" t="s">
        <v>651</v>
      </c>
      <c r="H8" s="8" t="s">
        <v>169</v>
      </c>
      <c r="I8" s="8" t="s">
        <v>36</v>
      </c>
      <c r="J8" s="15"/>
      <c r="K8" s="2"/>
      <c r="L8" s="8" t="s">
        <v>652</v>
      </c>
      <c r="M8" s="8" t="s">
        <v>27</v>
      </c>
      <c r="N8" s="8"/>
      <c r="O8" s="8"/>
      <c r="P8" s="8" t="s">
        <v>90</v>
      </c>
      <c r="Q8" s="12" t="s">
        <v>653</v>
      </c>
      <c r="R8" s="8"/>
      <c r="S8" s="8" t="s">
        <v>32</v>
      </c>
      <c r="T8" s="8"/>
      <c r="U8" s="2"/>
      <c r="V8" s="2"/>
      <c r="W8" s="2"/>
      <c r="X8" s="2"/>
      <c r="Y8" s="2"/>
      <c r="Z8" s="2"/>
      <c r="AA8" s="2"/>
      <c r="AB8" s="2"/>
      <c r="AC8" s="2"/>
      <c r="AD8" s="2"/>
      <c r="AE8" s="2"/>
      <c r="AF8" s="2"/>
      <c r="AG8" s="2"/>
      <c r="AH8" s="2"/>
      <c r="AI8" s="2"/>
      <c r="AJ8" s="2"/>
      <c r="AK8" s="2"/>
      <c r="AL8" s="2"/>
      <c r="AM8" s="2"/>
      <c r="AN8" s="2"/>
      <c r="AO8" s="2"/>
      <c r="AP8" s="2"/>
      <c r="AQ8" s="2"/>
      <c r="AR8" s="2"/>
      <c r="AS8" s="2"/>
      <c r="AT8" s="8"/>
      <c r="AU8" s="8"/>
      <c r="AV8" s="8"/>
    </row>
    <row r="9" spans="1:48" s="37" customFormat="1" ht="13" customHeight="1" x14ac:dyDescent="0.3">
      <c r="A9" s="8" t="s">
        <v>562</v>
      </c>
      <c r="B9" s="15">
        <v>18</v>
      </c>
      <c r="C9" s="8" t="s">
        <v>20</v>
      </c>
      <c r="D9" s="8" t="s">
        <v>21</v>
      </c>
      <c r="E9" s="8" t="s">
        <v>564</v>
      </c>
      <c r="F9" s="16">
        <v>42303</v>
      </c>
      <c r="G9" s="8" t="s">
        <v>679</v>
      </c>
      <c r="H9" s="8" t="s">
        <v>175</v>
      </c>
      <c r="I9" s="8" t="s">
        <v>39</v>
      </c>
      <c r="J9" s="15" t="s">
        <v>680</v>
      </c>
      <c r="K9" s="2" t="s">
        <v>128</v>
      </c>
      <c r="L9" s="8" t="s">
        <v>176</v>
      </c>
      <c r="M9" s="8" t="s">
        <v>27</v>
      </c>
      <c r="N9" s="8" t="s">
        <v>681</v>
      </c>
      <c r="O9" s="8" t="s">
        <v>89</v>
      </c>
      <c r="P9" s="8" t="s">
        <v>90</v>
      </c>
      <c r="Q9" s="12" t="s">
        <v>563</v>
      </c>
      <c r="R9" s="8" t="s">
        <v>53</v>
      </c>
      <c r="S9" s="8" t="s">
        <v>18</v>
      </c>
      <c r="T9" s="8"/>
      <c r="U9" s="2"/>
      <c r="V9" s="2"/>
      <c r="W9" s="2"/>
      <c r="X9" s="2"/>
      <c r="Y9" s="2"/>
      <c r="Z9" s="2"/>
      <c r="AA9" s="2"/>
      <c r="AB9" s="2"/>
      <c r="AC9" s="2"/>
      <c r="AD9" s="2"/>
      <c r="AE9" s="2"/>
      <c r="AF9" s="2"/>
      <c r="AG9" s="2"/>
      <c r="AH9" s="8"/>
      <c r="AI9" s="8"/>
      <c r="AJ9" s="8"/>
      <c r="AK9" s="8"/>
      <c r="AL9" s="8"/>
      <c r="AM9" s="2"/>
      <c r="AN9" s="2"/>
      <c r="AO9" s="2"/>
      <c r="AP9" s="2"/>
      <c r="AQ9" s="2"/>
      <c r="AR9" s="2"/>
      <c r="AS9" s="2"/>
      <c r="AT9" s="8"/>
      <c r="AU9" s="8"/>
      <c r="AV9" s="8"/>
    </row>
    <row r="10" spans="1:48" s="37" customFormat="1" ht="13" customHeight="1" x14ac:dyDescent="0.3">
      <c r="A10" s="8" t="s">
        <v>19</v>
      </c>
      <c r="B10" s="15">
        <v>44</v>
      </c>
      <c r="C10" s="8" t="s">
        <v>20</v>
      </c>
      <c r="D10" s="8" t="s">
        <v>21</v>
      </c>
      <c r="E10" s="8" t="s">
        <v>22</v>
      </c>
      <c r="F10" s="16">
        <v>42288</v>
      </c>
      <c r="G10" s="8" t="s">
        <v>23</v>
      </c>
      <c r="H10" s="8" t="s">
        <v>24</v>
      </c>
      <c r="I10" s="8" t="s">
        <v>25</v>
      </c>
      <c r="J10" s="15" t="s">
        <v>682</v>
      </c>
      <c r="K10" s="2" t="s">
        <v>683</v>
      </c>
      <c r="L10" s="8" t="s">
        <v>26</v>
      </c>
      <c r="M10" s="8" t="s">
        <v>27</v>
      </c>
      <c r="N10" s="8" t="s">
        <v>684</v>
      </c>
      <c r="O10" s="8" t="s">
        <v>89</v>
      </c>
      <c r="P10" s="8" t="s">
        <v>90</v>
      </c>
      <c r="Q10" s="12" t="s">
        <v>685</v>
      </c>
      <c r="R10" s="8" t="s">
        <v>53</v>
      </c>
      <c r="S10" s="8" t="s">
        <v>28</v>
      </c>
      <c r="T10" s="8"/>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row>
    <row r="11" spans="1:48" s="37" customFormat="1" ht="13" customHeight="1" x14ac:dyDescent="0.3">
      <c r="A11" s="8" t="s">
        <v>40</v>
      </c>
      <c r="B11" s="15">
        <v>27</v>
      </c>
      <c r="C11" s="8" t="s">
        <v>20</v>
      </c>
      <c r="D11" s="8" t="s">
        <v>21</v>
      </c>
      <c r="E11" s="8" t="s">
        <v>41</v>
      </c>
      <c r="F11" s="16">
        <v>42268</v>
      </c>
      <c r="G11" s="8" t="s">
        <v>661</v>
      </c>
      <c r="H11" s="8" t="s">
        <v>66</v>
      </c>
      <c r="I11" s="8" t="s">
        <v>42</v>
      </c>
      <c r="J11" s="15" t="s">
        <v>662</v>
      </c>
      <c r="K11" s="2" t="s">
        <v>242</v>
      </c>
      <c r="L11" s="8" t="s">
        <v>67</v>
      </c>
      <c r="M11" s="8" t="s">
        <v>27</v>
      </c>
      <c r="N11" s="8" t="s">
        <v>663</v>
      </c>
      <c r="O11" s="8" t="s">
        <v>89</v>
      </c>
      <c r="P11" s="8" t="s">
        <v>90</v>
      </c>
      <c r="Q11" s="12" t="s">
        <v>43</v>
      </c>
      <c r="R11" s="8" t="s">
        <v>53</v>
      </c>
      <c r="S11" s="8" t="s">
        <v>32</v>
      </c>
      <c r="T11" s="8"/>
      <c r="U11" s="2"/>
      <c r="V11" s="2"/>
      <c r="W11" s="2"/>
      <c r="X11" s="8"/>
      <c r="Y11" s="8"/>
      <c r="Z11" s="8"/>
      <c r="AA11" s="8"/>
      <c r="AB11" s="8"/>
      <c r="AC11" s="8"/>
      <c r="AD11" s="8"/>
      <c r="AE11" s="8"/>
      <c r="AF11" s="8"/>
      <c r="AG11" s="8"/>
      <c r="AH11" s="2"/>
      <c r="AI11" s="2"/>
      <c r="AJ11" s="2"/>
      <c r="AK11" s="2"/>
      <c r="AL11" s="2"/>
      <c r="AM11" s="2"/>
      <c r="AN11" s="2"/>
      <c r="AO11" s="2"/>
      <c r="AP11" s="2"/>
      <c r="AQ11" s="2"/>
      <c r="AR11" s="2"/>
      <c r="AS11" s="2"/>
      <c r="AT11" s="2"/>
      <c r="AU11" s="2"/>
      <c r="AV11" s="2"/>
    </row>
    <row r="12" spans="1:48" s="37" customFormat="1" ht="13" customHeight="1" x14ac:dyDescent="0.3">
      <c r="A12" s="8" t="s">
        <v>95</v>
      </c>
      <c r="B12" s="15">
        <v>31</v>
      </c>
      <c r="C12" s="8" t="s">
        <v>20</v>
      </c>
      <c r="D12" s="8" t="s">
        <v>21</v>
      </c>
      <c r="E12" s="8"/>
      <c r="F12" s="16">
        <v>42257</v>
      </c>
      <c r="G12" s="8" t="s">
        <v>664</v>
      </c>
      <c r="H12" s="8" t="s">
        <v>96</v>
      </c>
      <c r="I12" s="8" t="s">
        <v>97</v>
      </c>
      <c r="J12" s="15" t="s">
        <v>665</v>
      </c>
      <c r="K12" s="2" t="s">
        <v>666</v>
      </c>
      <c r="L12" s="8" t="s">
        <v>98</v>
      </c>
      <c r="M12" s="8" t="s">
        <v>27</v>
      </c>
      <c r="N12" s="8" t="s">
        <v>667</v>
      </c>
      <c r="O12" s="8" t="s">
        <v>660</v>
      </c>
      <c r="P12" s="8" t="s">
        <v>90</v>
      </c>
      <c r="Q12" s="12" t="s">
        <v>668</v>
      </c>
      <c r="R12" s="8" t="s">
        <v>29</v>
      </c>
      <c r="S12" s="8" t="s">
        <v>28</v>
      </c>
      <c r="T12" s="8"/>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row>
    <row r="13" spans="1:48" s="37" customFormat="1" ht="13" customHeight="1" x14ac:dyDescent="0.3">
      <c r="A13" s="8" t="s">
        <v>83</v>
      </c>
      <c r="B13" s="15">
        <v>59</v>
      </c>
      <c r="C13" s="8" t="s">
        <v>20</v>
      </c>
      <c r="D13" s="8" t="s">
        <v>21</v>
      </c>
      <c r="E13" s="8"/>
      <c r="F13" s="16">
        <v>42256</v>
      </c>
      <c r="G13" s="8" t="s">
        <v>669</v>
      </c>
      <c r="H13" s="8" t="s">
        <v>84</v>
      </c>
      <c r="I13" s="8" t="s">
        <v>36</v>
      </c>
      <c r="J13" s="15" t="s">
        <v>670</v>
      </c>
      <c r="K13" s="2" t="s">
        <v>51</v>
      </c>
      <c r="L13" s="8" t="s">
        <v>85</v>
      </c>
      <c r="M13" s="8" t="s">
        <v>27</v>
      </c>
      <c r="N13" s="8" t="s">
        <v>671</v>
      </c>
      <c r="O13" s="8" t="s">
        <v>149</v>
      </c>
      <c r="P13" s="8" t="s">
        <v>90</v>
      </c>
      <c r="Q13" s="12" t="s">
        <v>672</v>
      </c>
      <c r="R13" s="8" t="s">
        <v>53</v>
      </c>
      <c r="S13" s="8" t="s">
        <v>28</v>
      </c>
      <c r="T13" s="8"/>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spans="1:48" s="37" customFormat="1" ht="13" customHeight="1" x14ac:dyDescent="0.3">
      <c r="A14" s="8" t="s">
        <v>104</v>
      </c>
      <c r="B14" s="15">
        <v>28</v>
      </c>
      <c r="C14" s="8" t="s">
        <v>20</v>
      </c>
      <c r="D14" s="8" t="s">
        <v>21</v>
      </c>
      <c r="E14" s="8" t="s">
        <v>105</v>
      </c>
      <c r="F14" s="16">
        <v>42253</v>
      </c>
      <c r="G14" s="8" t="s">
        <v>673</v>
      </c>
      <c r="H14" s="8" t="s">
        <v>106</v>
      </c>
      <c r="I14" s="8" t="s">
        <v>25</v>
      </c>
      <c r="J14" s="15" t="s">
        <v>300</v>
      </c>
      <c r="K14" s="2" t="s">
        <v>301</v>
      </c>
      <c r="L14" s="8" t="s">
        <v>107</v>
      </c>
      <c r="M14" s="8" t="s">
        <v>27</v>
      </c>
      <c r="N14" s="8" t="s">
        <v>674</v>
      </c>
      <c r="O14" s="8" t="s">
        <v>89</v>
      </c>
      <c r="P14" s="8" t="s">
        <v>90</v>
      </c>
      <c r="Q14" s="12" t="s">
        <v>675</v>
      </c>
      <c r="R14" s="8" t="s">
        <v>116</v>
      </c>
      <c r="S14" s="8" t="s">
        <v>28</v>
      </c>
      <c r="T14" s="8"/>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spans="1:48" s="37" customFormat="1" ht="13" customHeight="1" x14ac:dyDescent="0.3">
      <c r="A15" s="8" t="s">
        <v>110</v>
      </c>
      <c r="B15" s="15">
        <v>37</v>
      </c>
      <c r="C15" s="8" t="s">
        <v>20</v>
      </c>
      <c r="D15" s="8" t="s">
        <v>21</v>
      </c>
      <c r="E15" s="8" t="s">
        <v>111</v>
      </c>
      <c r="F15" s="16">
        <v>42251</v>
      </c>
      <c r="G15" s="8" t="s">
        <v>676</v>
      </c>
      <c r="H15" s="8" t="s">
        <v>112</v>
      </c>
      <c r="I15" s="8" t="s">
        <v>57</v>
      </c>
      <c r="J15" s="15" t="s">
        <v>327</v>
      </c>
      <c r="K15" s="2" t="s">
        <v>328</v>
      </c>
      <c r="L15" s="8" t="s">
        <v>113</v>
      </c>
      <c r="M15" s="8" t="s">
        <v>27</v>
      </c>
      <c r="N15" s="8" t="s">
        <v>677</v>
      </c>
      <c r="O15" s="8" t="s">
        <v>89</v>
      </c>
      <c r="P15" s="8" t="s">
        <v>90</v>
      </c>
      <c r="Q15" s="12" t="s">
        <v>678</v>
      </c>
      <c r="R15" s="8" t="s">
        <v>53</v>
      </c>
      <c r="S15" s="8" t="s">
        <v>28</v>
      </c>
      <c r="T15" s="8"/>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row>
    <row r="16" spans="1:48" s="37" customFormat="1" ht="13" customHeight="1" x14ac:dyDescent="0.3">
      <c r="A16" s="8" t="s">
        <v>162</v>
      </c>
      <c r="B16" s="15">
        <v>24</v>
      </c>
      <c r="C16" s="8" t="s">
        <v>20</v>
      </c>
      <c r="D16" s="8" t="s">
        <v>21</v>
      </c>
      <c r="E16" s="8"/>
      <c r="F16" s="16">
        <v>42201</v>
      </c>
      <c r="G16" s="8" t="s">
        <v>163</v>
      </c>
      <c r="H16" s="8" t="s">
        <v>164</v>
      </c>
      <c r="I16" s="8" t="s">
        <v>81</v>
      </c>
      <c r="J16" s="15">
        <v>37406</v>
      </c>
      <c r="K16" s="2" t="s">
        <v>114</v>
      </c>
      <c r="L16" s="8" t="s">
        <v>165</v>
      </c>
      <c r="M16" s="8" t="s">
        <v>27</v>
      </c>
      <c r="N16" s="8" t="s">
        <v>166</v>
      </c>
      <c r="O16" s="8" t="s">
        <v>89</v>
      </c>
      <c r="P16" s="8" t="s">
        <v>90</v>
      </c>
      <c r="Q16" s="12" t="str">
        <f>HYPERLINK("http://www.cnn.com/2015/07/17/us/tennessee-shooter-mohammad-youssuf-abdulazeez/","http://www.cnn.com/2015/07/17/us/tennessee-shooter-mohammad-youssuf-abdulazeez/")</f>
        <v>http://www.cnn.com/2015/07/17/us/tennessee-shooter-mohammad-youssuf-abdulazeez/</v>
      </c>
      <c r="R16" s="8" t="s">
        <v>53</v>
      </c>
      <c r="S16" s="8" t="s">
        <v>28</v>
      </c>
      <c r="T16" s="8"/>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spans="1:48" s="37" customFormat="1" ht="13" customHeight="1" x14ac:dyDescent="0.3">
      <c r="A17" s="8" t="s">
        <v>173</v>
      </c>
      <c r="B17" s="15">
        <v>60</v>
      </c>
      <c r="C17" s="8" t="s">
        <v>20</v>
      </c>
      <c r="D17" s="8" t="s">
        <v>21</v>
      </c>
      <c r="E17" s="8"/>
      <c r="F17" s="16">
        <v>42187</v>
      </c>
      <c r="G17" s="8" t="s">
        <v>174</v>
      </c>
      <c r="H17" s="8" t="s">
        <v>58</v>
      </c>
      <c r="I17" s="8" t="s">
        <v>36</v>
      </c>
      <c r="J17" s="15">
        <v>92127</v>
      </c>
      <c r="K17" s="2" t="s">
        <v>58</v>
      </c>
      <c r="L17" s="8" t="s">
        <v>59</v>
      </c>
      <c r="M17" s="8" t="s">
        <v>27</v>
      </c>
      <c r="N17" s="8" t="s">
        <v>170</v>
      </c>
      <c r="O17" s="8" t="s">
        <v>89</v>
      </c>
      <c r="P17" s="8" t="s">
        <v>90</v>
      </c>
      <c r="Q17" s="12" t="str">
        <f>HYPERLINK("http://www.nbcsandiego.com/news/local/Man-with-Knife-Shot-Killed-by-San-Diego-Police-Officer-Identified-311679131.html","http://www.nbcsandiego.com/news/local/Man-with-Knife-Shot-Killed-by-San-Diego-Police-Officer-Identified-311679131.html")</f>
        <v>http://www.nbcsandiego.com/news/local/Man-with-Knife-Shot-Killed-by-San-Diego-Police-Officer-Identified-311679131.html</v>
      </c>
      <c r="R17" s="8" t="s">
        <v>53</v>
      </c>
      <c r="S17" s="8" t="s">
        <v>28</v>
      </c>
      <c r="T17" s="8"/>
      <c r="U17" s="8"/>
      <c r="V17" s="8"/>
      <c r="W17" s="8"/>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spans="1:48" s="37" customFormat="1" ht="13" customHeight="1" x14ac:dyDescent="0.3">
      <c r="A18" s="8" t="str">
        <f>HYPERLINK("http://www.killedbypolice.net/victims/150496.jpg","Matthew Wayne McDaniel")</f>
        <v>Matthew Wayne McDaniel</v>
      </c>
      <c r="B18" s="15">
        <v>35</v>
      </c>
      <c r="C18" s="8" t="s">
        <v>20</v>
      </c>
      <c r="D18" s="8" t="s">
        <v>21</v>
      </c>
      <c r="E18" s="8"/>
      <c r="F18" s="16">
        <v>42163</v>
      </c>
      <c r="G18" s="8" t="s">
        <v>186</v>
      </c>
      <c r="H18" s="8" t="s">
        <v>187</v>
      </c>
      <c r="I18" s="8" t="s">
        <v>39</v>
      </c>
      <c r="J18" s="15" t="s">
        <v>188</v>
      </c>
      <c r="K18" s="2" t="s">
        <v>180</v>
      </c>
      <c r="L18" s="8" t="s">
        <v>189</v>
      </c>
      <c r="M18" s="8" t="s">
        <v>27</v>
      </c>
      <c r="N18" s="8" t="s">
        <v>190</v>
      </c>
      <c r="O18" s="8" t="s">
        <v>149</v>
      </c>
      <c r="P18" s="8" t="s">
        <v>90</v>
      </c>
      <c r="Q18" s="12" t="str">
        <f>HYPERLINK("http://www.wftv.com/news/news/local/police-person-interest-killed-melbourne-officer-in/nmX7b/","http://www.wftv.com/news/news/local/police-person-interest-killed-melbourne-officer-in/nmX7b/")</f>
        <v>http://www.wftv.com/news/news/local/police-person-interest-killed-melbourne-officer-in/nmX7b/</v>
      </c>
      <c r="R18" s="8" t="s">
        <v>29</v>
      </c>
      <c r="S18" s="7" t="s">
        <v>28</v>
      </c>
      <c r="T18" s="8"/>
      <c r="U18" s="2"/>
      <c r="V18" s="2"/>
      <c r="W18" s="2"/>
      <c r="X18" s="2"/>
      <c r="Y18" s="2"/>
      <c r="Z18" s="2"/>
      <c r="AA18" s="2"/>
      <c r="AB18" s="2"/>
      <c r="AC18" s="2"/>
      <c r="AD18" s="2"/>
      <c r="AE18" s="2"/>
      <c r="AF18" s="2"/>
      <c r="AG18" s="2"/>
      <c r="AH18" s="8"/>
      <c r="AI18" s="8"/>
      <c r="AJ18" s="8"/>
      <c r="AK18" s="8"/>
      <c r="AL18" s="8"/>
      <c r="AM18" s="2"/>
      <c r="AN18" s="2"/>
      <c r="AO18" s="2"/>
      <c r="AP18" s="2"/>
      <c r="AQ18" s="2"/>
      <c r="AR18" s="2"/>
      <c r="AS18" s="2"/>
      <c r="AT18" s="2"/>
      <c r="AU18" s="2"/>
      <c r="AV18" s="2"/>
    </row>
    <row r="19" spans="1:48" s="37" customFormat="1" ht="13" customHeight="1" x14ac:dyDescent="0.3">
      <c r="A19" s="8" t="str">
        <f>HYPERLINK("http://www.killedbypolice.net/victims/150479.jpg","Kamal Dajani")</f>
        <v>Kamal Dajani</v>
      </c>
      <c r="B19" s="15">
        <v>26</v>
      </c>
      <c r="C19" s="8" t="s">
        <v>20</v>
      </c>
      <c r="D19" s="8" t="s">
        <v>21</v>
      </c>
      <c r="E19" s="8"/>
      <c r="F19" s="16">
        <v>42157</v>
      </c>
      <c r="G19" s="8" t="s">
        <v>193</v>
      </c>
      <c r="H19" s="8" t="s">
        <v>194</v>
      </c>
      <c r="I19" s="8" t="s">
        <v>44</v>
      </c>
      <c r="J19" s="15" t="s">
        <v>195</v>
      </c>
      <c r="K19" s="2" t="s">
        <v>45</v>
      </c>
      <c r="L19" s="8" t="s">
        <v>196</v>
      </c>
      <c r="M19" s="8" t="s">
        <v>27</v>
      </c>
      <c r="N19" s="8" t="s">
        <v>197</v>
      </c>
      <c r="O19" s="8" t="s">
        <v>89</v>
      </c>
      <c r="P19" s="8" t="s">
        <v>90</v>
      </c>
      <c r="Q19" s="12" t="str">
        <f>HYPERLINK("http://crimeblog.dallasnews.com/2015/06/tarrant-county-sheriffs-deputy-fatally-shoots-azle-man-who-stabbed-three-relatives.html/","http://crimeblog.dallasnews.com/2015/06/tarrant-county-sheriffs-deputy-fatally-shoots-azle-man-who-stabbed-three-relatives.html/")</f>
        <v>http://crimeblog.dallasnews.com/2015/06/tarrant-county-sheriffs-deputy-fatally-shoots-azle-man-who-stabbed-three-relatives.html/</v>
      </c>
      <c r="R19" s="8" t="s">
        <v>116</v>
      </c>
      <c r="S19" s="7" t="s">
        <v>28</v>
      </c>
      <c r="T19" s="8"/>
      <c r="U19" s="2"/>
      <c r="V19" s="2"/>
      <c r="W19" s="2"/>
      <c r="X19" s="2"/>
      <c r="Y19" s="2"/>
      <c r="Z19" s="2"/>
      <c r="AA19" s="2"/>
      <c r="AB19" s="2"/>
      <c r="AC19" s="2"/>
      <c r="AD19" s="2"/>
      <c r="AE19" s="2"/>
      <c r="AF19" s="2"/>
      <c r="AG19" s="2"/>
      <c r="AH19" s="8"/>
      <c r="AI19" s="8"/>
      <c r="AJ19" s="8"/>
      <c r="AK19" s="8"/>
      <c r="AL19" s="8"/>
      <c r="AM19" s="2"/>
      <c r="AN19" s="2"/>
      <c r="AO19" s="2"/>
      <c r="AP19" s="2"/>
      <c r="AQ19" s="2"/>
      <c r="AR19" s="2"/>
      <c r="AS19" s="2"/>
      <c r="AT19" s="2"/>
      <c r="AU19" s="2"/>
      <c r="AV19" s="2"/>
    </row>
    <row r="20" spans="1:48" s="37" customFormat="1" ht="13" customHeight="1" x14ac:dyDescent="0.3">
      <c r="A20" s="8" t="s">
        <v>198</v>
      </c>
      <c r="B20" s="15">
        <v>20</v>
      </c>
      <c r="C20" s="8" t="s">
        <v>20</v>
      </c>
      <c r="D20" s="8" t="s">
        <v>21</v>
      </c>
      <c r="E20" s="8" t="s">
        <v>199</v>
      </c>
      <c r="F20" s="16">
        <v>42152</v>
      </c>
      <c r="G20" s="8" t="s">
        <v>200</v>
      </c>
      <c r="H20" s="8" t="s">
        <v>108</v>
      </c>
      <c r="I20" s="8" t="s">
        <v>36</v>
      </c>
      <c r="J20" s="15" t="s">
        <v>201</v>
      </c>
      <c r="K20" s="2" t="s">
        <v>51</v>
      </c>
      <c r="L20" s="8" t="s">
        <v>109</v>
      </c>
      <c r="M20" s="8" t="s">
        <v>27</v>
      </c>
      <c r="N20" s="8" t="s">
        <v>202</v>
      </c>
      <c r="O20" s="8" t="s">
        <v>89</v>
      </c>
      <c r="P20" s="8" t="s">
        <v>90</v>
      </c>
      <c r="Q20" s="12" t="str">
        <f>HYPERLINK("http://www.presstelegram.com/general-news/20150528/man-dies-after-long-beach-officer-involved-shooting","http://www.presstelegram.com/general-news/20150528/man-dies-after-long-beach-officer-involved-shooting")</f>
        <v>http://www.presstelegram.com/general-news/20150528/man-dies-after-long-beach-officer-involved-shooting</v>
      </c>
      <c r="R20" s="8" t="s">
        <v>144</v>
      </c>
      <c r="S20" s="7" t="s">
        <v>18</v>
      </c>
      <c r="T20" s="8"/>
      <c r="U20" s="2"/>
      <c r="V20" s="2"/>
      <c r="W20" s="2"/>
      <c r="X20" s="2"/>
      <c r="Y20" s="2"/>
      <c r="Z20" s="2"/>
      <c r="AA20" s="2"/>
      <c r="AB20" s="2"/>
      <c r="AC20" s="2"/>
      <c r="AD20" s="2"/>
      <c r="AE20" s="2"/>
      <c r="AF20" s="2"/>
      <c r="AG20" s="2"/>
      <c r="AH20" s="8"/>
      <c r="AI20" s="8"/>
      <c r="AJ20" s="8"/>
      <c r="AK20" s="8"/>
      <c r="AL20" s="8"/>
      <c r="AM20" s="2"/>
      <c r="AN20" s="2"/>
      <c r="AO20" s="2"/>
      <c r="AP20" s="2"/>
      <c r="AQ20" s="2"/>
      <c r="AR20" s="2"/>
      <c r="AS20" s="2"/>
      <c r="AT20" s="2"/>
      <c r="AU20" s="2"/>
      <c r="AV20" s="2"/>
    </row>
    <row r="21" spans="1:48" s="37" customFormat="1" ht="13" customHeight="1" x14ac:dyDescent="0.3">
      <c r="A21" s="8" t="s">
        <v>205</v>
      </c>
      <c r="B21" s="15">
        <v>33</v>
      </c>
      <c r="C21" s="8" t="s">
        <v>20</v>
      </c>
      <c r="D21" s="8" t="s">
        <v>21</v>
      </c>
      <c r="E21" s="8" t="s">
        <v>206</v>
      </c>
      <c r="F21" s="16">
        <v>42131</v>
      </c>
      <c r="G21" s="8" t="s">
        <v>207</v>
      </c>
      <c r="H21" s="8" t="s">
        <v>191</v>
      </c>
      <c r="I21" s="8" t="s">
        <v>39</v>
      </c>
      <c r="J21" s="15" t="s">
        <v>208</v>
      </c>
      <c r="K21" s="2" t="s">
        <v>191</v>
      </c>
      <c r="L21" s="8" t="s">
        <v>209</v>
      </c>
      <c r="M21" s="8" t="s">
        <v>29</v>
      </c>
      <c r="N21" s="8" t="s">
        <v>210</v>
      </c>
      <c r="O21" s="8" t="s">
        <v>89</v>
      </c>
      <c r="P21" s="8" t="s">
        <v>90</v>
      </c>
      <c r="Q21" s="12" t="str">
        <f>HYPERLINK("http://www.heraldtribune.com/article/20150507/ARTICLE/150509754/2416/NEWS","http://www.heraldtribune.com/article/20150507/ARTICLE/150509754/2416/NEWS")</f>
        <v>http://www.heraldtribune.com/article/20150507/ARTICLE/150509754/2416/NEWS</v>
      </c>
      <c r="R21" s="8" t="s">
        <v>144</v>
      </c>
      <c r="S21" s="7" t="s">
        <v>18</v>
      </c>
      <c r="T21" s="8"/>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spans="1:48" s="37" customFormat="1" ht="13" customHeight="1" x14ac:dyDescent="0.3">
      <c r="A22" s="8" t="s">
        <v>211</v>
      </c>
      <c r="B22" s="15">
        <v>32</v>
      </c>
      <c r="C22" s="8" t="s">
        <v>20</v>
      </c>
      <c r="D22" s="8" t="s">
        <v>21</v>
      </c>
      <c r="E22" s="8" t="s">
        <v>212</v>
      </c>
      <c r="F22" s="16">
        <v>42129</v>
      </c>
      <c r="G22" s="8" t="s">
        <v>213</v>
      </c>
      <c r="H22" s="8" t="s">
        <v>214</v>
      </c>
      <c r="I22" s="8" t="s">
        <v>36</v>
      </c>
      <c r="J22" s="15">
        <v>91733</v>
      </c>
      <c r="K22" s="2" t="s">
        <v>51</v>
      </c>
      <c r="L22" s="8" t="s">
        <v>94</v>
      </c>
      <c r="M22" s="8" t="s">
        <v>27</v>
      </c>
      <c r="N22" s="8" t="s">
        <v>215</v>
      </c>
      <c r="O22" s="8" t="s">
        <v>149</v>
      </c>
      <c r="P22" s="8" t="s">
        <v>90</v>
      </c>
      <c r="Q22" s="12" t="str">
        <f>HYPERLINK("http://www.sgvtribune.com/general-news/20150505/2-dead-1-injured-in-south-el-monte-stabbing-deputy-involved-shooting","http://www.sgvtribune.com/general-news/20150505/2-dead-1-injured-in-south-el-monte-stabbing-deputy-involved-shooting")</f>
        <v>http://www.sgvtribune.com/general-news/20150505/2-dead-1-injured-in-south-el-monte-stabbing-deputy-involved-shooting</v>
      </c>
      <c r="R22" s="8"/>
      <c r="S22" s="7" t="s">
        <v>28</v>
      </c>
      <c r="T22" s="8"/>
      <c r="U22" s="2"/>
      <c r="V22" s="2"/>
      <c r="W22" s="2"/>
      <c r="X22" s="2"/>
      <c r="Y22" s="2"/>
      <c r="Z22" s="2"/>
      <c r="AA22" s="2"/>
      <c r="AB22" s="2"/>
      <c r="AC22" s="2"/>
      <c r="AD22" s="2"/>
      <c r="AE22" s="2"/>
      <c r="AF22" s="2"/>
      <c r="AG22" s="2"/>
      <c r="AH22" s="8"/>
      <c r="AI22" s="8"/>
      <c r="AJ22" s="8"/>
      <c r="AK22" s="8"/>
      <c r="AL22" s="8"/>
      <c r="AM22" s="2"/>
      <c r="AN22" s="2"/>
      <c r="AO22" s="2"/>
      <c r="AP22" s="2"/>
      <c r="AQ22" s="2"/>
      <c r="AR22" s="2"/>
      <c r="AS22" s="2"/>
      <c r="AT22" s="2"/>
      <c r="AU22" s="2"/>
      <c r="AV22" s="2"/>
    </row>
    <row r="23" spans="1:48" s="37" customFormat="1" ht="13" customHeight="1" x14ac:dyDescent="0.3">
      <c r="A23" s="8" t="s">
        <v>216</v>
      </c>
      <c r="B23" s="15">
        <v>34</v>
      </c>
      <c r="C23" s="8" t="s">
        <v>20</v>
      </c>
      <c r="D23" s="8" t="s">
        <v>21</v>
      </c>
      <c r="E23" s="8" t="s">
        <v>217</v>
      </c>
      <c r="F23" s="16">
        <v>42127</v>
      </c>
      <c r="G23" s="8" t="s">
        <v>218</v>
      </c>
      <c r="H23" s="8" t="s">
        <v>219</v>
      </c>
      <c r="I23" s="8" t="s">
        <v>44</v>
      </c>
      <c r="J23" s="15">
        <v>75040</v>
      </c>
      <c r="K23" s="2" t="s">
        <v>76</v>
      </c>
      <c r="L23" s="8" t="s">
        <v>220</v>
      </c>
      <c r="M23" s="8" t="s">
        <v>27</v>
      </c>
      <c r="N23" s="8" t="s">
        <v>221</v>
      </c>
      <c r="O23" s="8" t="s">
        <v>149</v>
      </c>
      <c r="P23" s="8" t="s">
        <v>90</v>
      </c>
      <c r="Q23" s="12" t="str">
        <f>HYPERLINK("http://facebook.com/KilledByPolice/posts/1034785363216267","facebook.com/KilledByPolice/posts/1034785363216267")</f>
        <v>facebook.com/KilledByPolice/posts/1034785363216267</v>
      </c>
      <c r="R23" s="8" t="s">
        <v>53</v>
      </c>
      <c r="S23" s="7" t="s">
        <v>28</v>
      </c>
      <c r="T23" s="8"/>
      <c r="U23" s="2"/>
      <c r="V23" s="2"/>
      <c r="W23" s="2"/>
      <c r="X23" s="2"/>
      <c r="Y23" s="2"/>
      <c r="Z23" s="2"/>
      <c r="AA23" s="2"/>
      <c r="AB23" s="2"/>
      <c r="AC23" s="2"/>
      <c r="AD23" s="2"/>
      <c r="AE23" s="2"/>
      <c r="AF23" s="2"/>
      <c r="AG23" s="2"/>
      <c r="AH23" s="8"/>
      <c r="AI23" s="8"/>
      <c r="AJ23" s="8"/>
      <c r="AK23" s="8"/>
      <c r="AL23" s="8"/>
      <c r="AM23" s="2"/>
      <c r="AN23" s="2"/>
      <c r="AO23" s="2"/>
      <c r="AP23" s="2"/>
      <c r="AQ23" s="2"/>
      <c r="AR23" s="2"/>
      <c r="AS23" s="2"/>
      <c r="AT23" s="2"/>
      <c r="AU23" s="2"/>
      <c r="AV23" s="2"/>
    </row>
    <row r="24" spans="1:48" s="37" customFormat="1" ht="13" customHeight="1" x14ac:dyDescent="0.3">
      <c r="A24" s="8" t="s">
        <v>223</v>
      </c>
      <c r="B24" s="15">
        <v>42</v>
      </c>
      <c r="C24" s="8" t="s">
        <v>20</v>
      </c>
      <c r="D24" s="8" t="s">
        <v>21</v>
      </c>
      <c r="E24" s="8" t="s">
        <v>224</v>
      </c>
      <c r="F24" s="16">
        <v>42123</v>
      </c>
      <c r="G24" s="8" t="s">
        <v>225</v>
      </c>
      <c r="H24" s="8" t="s">
        <v>58</v>
      </c>
      <c r="I24" s="8" t="s">
        <v>36</v>
      </c>
      <c r="J24" s="15">
        <v>92110</v>
      </c>
      <c r="K24" s="2" t="s">
        <v>58</v>
      </c>
      <c r="L24" s="8" t="s">
        <v>59</v>
      </c>
      <c r="M24" s="8" t="s">
        <v>27</v>
      </c>
      <c r="N24" s="8" t="s">
        <v>226</v>
      </c>
      <c r="O24" s="8" t="s">
        <v>227</v>
      </c>
      <c r="P24" s="8" t="s">
        <v>90</v>
      </c>
      <c r="Q24" s="12" t="str">
        <f>HYPERLINK("http://www.cbs8.com/story/28940667/homicide-detectives-on-scene-after-officer-involved-shooting-in-midway","http://www.cbs8.com/story/28940667/homicide-detectives-on-scene-after-officer-involved-shooting-in-midway")</f>
        <v>http://www.cbs8.com/story/28940667/homicide-detectives-on-scene-after-officer-involved-shooting-in-midway</v>
      </c>
      <c r="R24" s="8" t="s">
        <v>29</v>
      </c>
      <c r="S24" s="7" t="s">
        <v>28</v>
      </c>
      <c r="T24" s="8"/>
      <c r="U24" s="2"/>
      <c r="V24" s="2"/>
      <c r="W24" s="2"/>
      <c r="X24" s="2"/>
      <c r="Y24" s="2"/>
      <c r="Z24" s="2"/>
      <c r="AA24" s="2"/>
      <c r="AB24" s="2"/>
      <c r="AC24" s="2"/>
      <c r="AD24" s="2"/>
      <c r="AE24" s="2"/>
      <c r="AF24" s="2"/>
      <c r="AG24" s="2"/>
      <c r="AH24" s="8"/>
      <c r="AI24" s="8"/>
      <c r="AJ24" s="8"/>
      <c r="AK24" s="8"/>
      <c r="AL24" s="8"/>
      <c r="AM24" s="2"/>
      <c r="AN24" s="2"/>
      <c r="AO24" s="2"/>
      <c r="AP24" s="2"/>
      <c r="AQ24" s="2"/>
      <c r="AR24" s="2"/>
      <c r="AS24" s="2"/>
      <c r="AT24" s="2"/>
      <c r="AU24" s="2"/>
      <c r="AV24" s="2"/>
    </row>
    <row r="25" spans="1:48" s="37" customFormat="1" ht="13" customHeight="1" x14ac:dyDescent="0.3">
      <c r="A25" s="8" t="s">
        <v>230</v>
      </c>
      <c r="B25" s="15">
        <v>39</v>
      </c>
      <c r="C25" s="8" t="s">
        <v>20</v>
      </c>
      <c r="D25" s="8" t="s">
        <v>21</v>
      </c>
      <c r="E25" s="8"/>
      <c r="F25" s="16">
        <v>42116</v>
      </c>
      <c r="G25" s="8" t="s">
        <v>231</v>
      </c>
      <c r="H25" s="8" t="s">
        <v>147</v>
      </c>
      <c r="I25" s="8" t="s">
        <v>68</v>
      </c>
      <c r="J25" s="15">
        <v>80303</v>
      </c>
      <c r="K25" s="2" t="s">
        <v>147</v>
      </c>
      <c r="L25" s="8" t="s">
        <v>232</v>
      </c>
      <c r="M25" s="8" t="s">
        <v>27</v>
      </c>
      <c r="N25" s="8" t="s">
        <v>233</v>
      </c>
      <c r="O25" s="8" t="s">
        <v>115</v>
      </c>
      <c r="P25" s="8" t="s">
        <v>90</v>
      </c>
      <c r="Q25" s="12" t="s">
        <v>234</v>
      </c>
      <c r="R25" s="8" t="s">
        <v>53</v>
      </c>
      <c r="S25" s="7" t="s">
        <v>28</v>
      </c>
      <c r="T25" s="8"/>
      <c r="U25" s="2"/>
      <c r="V25" s="2"/>
      <c r="W25" s="2"/>
      <c r="X25" s="2"/>
      <c r="Y25" s="2"/>
      <c r="Z25" s="2"/>
      <c r="AA25" s="2"/>
      <c r="AB25" s="2"/>
      <c r="AC25" s="2"/>
      <c r="AD25" s="2"/>
      <c r="AE25" s="2"/>
      <c r="AF25" s="2"/>
      <c r="AG25" s="2"/>
      <c r="AH25" s="8"/>
      <c r="AI25" s="8"/>
      <c r="AJ25" s="8"/>
      <c r="AK25" s="8"/>
      <c r="AL25" s="8"/>
      <c r="AM25" s="2"/>
      <c r="AN25" s="2"/>
      <c r="AO25" s="2"/>
      <c r="AP25" s="2"/>
      <c r="AQ25" s="2"/>
      <c r="AR25" s="2"/>
      <c r="AS25" s="2"/>
      <c r="AT25" s="2"/>
      <c r="AU25" s="2"/>
      <c r="AV25" s="2"/>
    </row>
    <row r="26" spans="1:48" s="37" customFormat="1" ht="13" customHeight="1" x14ac:dyDescent="0.3">
      <c r="A26" s="8" t="s">
        <v>254</v>
      </c>
      <c r="B26" s="15">
        <v>64</v>
      </c>
      <c r="C26" s="8" t="s">
        <v>54</v>
      </c>
      <c r="D26" s="8" t="s">
        <v>21</v>
      </c>
      <c r="E26" s="8"/>
      <c r="F26" s="16">
        <v>42072</v>
      </c>
      <c r="G26" s="8" t="s">
        <v>255</v>
      </c>
      <c r="H26" s="8" t="s">
        <v>183</v>
      </c>
      <c r="I26" s="8" t="s">
        <v>46</v>
      </c>
      <c r="J26" s="15" t="s">
        <v>184</v>
      </c>
      <c r="K26" s="2" t="s">
        <v>185</v>
      </c>
      <c r="L26" s="8" t="s">
        <v>256</v>
      </c>
      <c r="M26" s="8" t="s">
        <v>87</v>
      </c>
      <c r="N26" s="8" t="s">
        <v>257</v>
      </c>
      <c r="O26" s="8" t="s">
        <v>89</v>
      </c>
      <c r="P26" s="8" t="s">
        <v>90</v>
      </c>
      <c r="Q26" s="12" t="s">
        <v>258</v>
      </c>
      <c r="R26" s="8" t="s">
        <v>53</v>
      </c>
      <c r="S26" s="7" t="s">
        <v>18</v>
      </c>
      <c r="T26" s="8"/>
      <c r="U26" s="2"/>
      <c r="V26" s="2"/>
      <c r="W26" s="2"/>
      <c r="X26" s="2"/>
      <c r="Y26" s="2"/>
      <c r="Z26" s="2"/>
      <c r="AA26" s="2"/>
      <c r="AB26" s="2"/>
      <c r="AC26" s="2"/>
      <c r="AD26" s="2"/>
      <c r="AE26" s="2"/>
      <c r="AF26" s="2"/>
      <c r="AG26" s="2"/>
      <c r="AH26" s="8"/>
      <c r="AI26" s="8"/>
      <c r="AJ26" s="8"/>
      <c r="AK26" s="8"/>
      <c r="AL26" s="8"/>
      <c r="AM26" s="2"/>
      <c r="AN26" s="2"/>
      <c r="AO26" s="2"/>
      <c r="AP26" s="2"/>
      <c r="AQ26" s="2"/>
      <c r="AR26" s="2"/>
      <c r="AS26" s="2"/>
      <c r="AT26" s="2"/>
      <c r="AU26" s="2"/>
      <c r="AV26" s="2"/>
    </row>
    <row r="27" spans="1:48" s="37" customFormat="1" ht="13" customHeight="1" x14ac:dyDescent="0.3">
      <c r="A27" s="8" t="s">
        <v>261</v>
      </c>
      <c r="B27" s="15">
        <v>28</v>
      </c>
      <c r="C27" s="8" t="s">
        <v>20</v>
      </c>
      <c r="D27" s="8" t="s">
        <v>21</v>
      </c>
      <c r="E27" s="8"/>
      <c r="F27" s="16">
        <v>42067</v>
      </c>
      <c r="G27" s="8" t="s">
        <v>262</v>
      </c>
      <c r="H27" s="8" t="s">
        <v>178</v>
      </c>
      <c r="I27" s="8" t="s">
        <v>36</v>
      </c>
      <c r="J27" s="15" t="s">
        <v>263</v>
      </c>
      <c r="K27" s="2" t="s">
        <v>179</v>
      </c>
      <c r="L27" s="8" t="s">
        <v>264</v>
      </c>
      <c r="M27" s="8" t="s">
        <v>27</v>
      </c>
      <c r="N27" s="8" t="s">
        <v>265</v>
      </c>
      <c r="O27" s="8" t="s">
        <v>115</v>
      </c>
      <c r="P27" s="8" t="s">
        <v>90</v>
      </c>
      <c r="Q27" s="12" t="s">
        <v>266</v>
      </c>
      <c r="R27" s="8" t="s">
        <v>29</v>
      </c>
      <c r="S27" s="7" t="s">
        <v>28</v>
      </c>
      <c r="T27" s="8"/>
      <c r="U27" s="2"/>
      <c r="V27" s="2"/>
      <c r="W27" s="2"/>
      <c r="X27" s="2"/>
      <c r="Y27" s="2"/>
      <c r="Z27" s="2"/>
      <c r="AA27" s="2"/>
      <c r="AB27" s="2"/>
      <c r="AC27" s="2"/>
      <c r="AD27" s="2"/>
      <c r="AE27" s="2"/>
      <c r="AF27" s="2"/>
      <c r="AG27" s="2"/>
      <c r="AH27" s="8"/>
      <c r="AI27" s="8"/>
      <c r="AJ27" s="8"/>
      <c r="AK27" s="8"/>
      <c r="AL27" s="8"/>
      <c r="AM27" s="2"/>
      <c r="AN27" s="2"/>
      <c r="AO27" s="2"/>
      <c r="AP27" s="2"/>
      <c r="AQ27" s="2"/>
      <c r="AR27" s="2"/>
      <c r="AS27" s="2"/>
      <c r="AT27" s="2"/>
      <c r="AU27" s="2"/>
      <c r="AV27" s="2"/>
    </row>
    <row r="28" spans="1:48" s="37" customFormat="1" ht="13" customHeight="1" x14ac:dyDescent="0.3">
      <c r="A28" s="8" t="s">
        <v>277</v>
      </c>
      <c r="B28" s="15">
        <v>57</v>
      </c>
      <c r="C28" s="8" t="s">
        <v>20</v>
      </c>
      <c r="D28" s="8" t="s">
        <v>21</v>
      </c>
      <c r="E28" s="8" t="s">
        <v>278</v>
      </c>
      <c r="F28" s="16">
        <v>42020</v>
      </c>
      <c r="G28" s="8" t="s">
        <v>279</v>
      </c>
      <c r="H28" s="8" t="s">
        <v>280</v>
      </c>
      <c r="I28" s="8" t="s">
        <v>56</v>
      </c>
      <c r="J28" s="15" t="s">
        <v>281</v>
      </c>
      <c r="K28" s="2" t="s">
        <v>153</v>
      </c>
      <c r="L28" s="8" t="s">
        <v>282</v>
      </c>
      <c r="M28" s="8" t="s">
        <v>88</v>
      </c>
      <c r="N28" s="8" t="s">
        <v>283</v>
      </c>
      <c r="O28" s="8" t="s">
        <v>149</v>
      </c>
      <c r="P28" s="8" t="s">
        <v>90</v>
      </c>
      <c r="Q28" s="12" t="s">
        <v>284</v>
      </c>
      <c r="R28" s="8" t="s">
        <v>53</v>
      </c>
      <c r="S28" s="7" t="s">
        <v>28</v>
      </c>
      <c r="T28" s="8"/>
      <c r="U28" s="2"/>
      <c r="V28" s="2"/>
      <c r="W28" s="2"/>
      <c r="X28" s="2"/>
      <c r="Y28" s="2"/>
      <c r="Z28" s="2"/>
      <c r="AA28" s="2"/>
      <c r="AB28" s="2"/>
      <c r="AC28" s="2"/>
      <c r="AD28" s="2"/>
      <c r="AE28" s="2"/>
      <c r="AF28" s="2"/>
      <c r="AG28" s="2"/>
      <c r="AH28" s="8"/>
      <c r="AI28" s="8"/>
      <c r="AJ28" s="8"/>
      <c r="AK28" s="8"/>
      <c r="AL28" s="8"/>
      <c r="AM28" s="2"/>
      <c r="AN28" s="2"/>
      <c r="AO28" s="2"/>
      <c r="AP28" s="2"/>
      <c r="AQ28" s="2"/>
      <c r="AR28" s="2"/>
      <c r="AS28" s="2"/>
      <c r="AT28" s="2"/>
      <c r="AU28" s="2"/>
      <c r="AV28" s="2"/>
    </row>
    <row r="29" spans="1:48" s="37" customFormat="1" ht="13" customHeight="1" x14ac:dyDescent="0.3">
      <c r="A29" s="8" t="s">
        <v>287</v>
      </c>
      <c r="B29" s="15">
        <v>53</v>
      </c>
      <c r="C29" s="8" t="s">
        <v>20</v>
      </c>
      <c r="D29" s="8" t="s">
        <v>21</v>
      </c>
      <c r="E29" s="8" t="s">
        <v>288</v>
      </c>
      <c r="F29" s="16">
        <v>42006</v>
      </c>
      <c r="G29" s="8" t="s">
        <v>289</v>
      </c>
      <c r="H29" s="8" t="s">
        <v>290</v>
      </c>
      <c r="I29" s="8" t="s">
        <v>79</v>
      </c>
      <c r="J29" s="15" t="s">
        <v>291</v>
      </c>
      <c r="K29" s="2" t="s">
        <v>134</v>
      </c>
      <c r="L29" s="8" t="s">
        <v>135</v>
      </c>
      <c r="M29" s="8" t="s">
        <v>27</v>
      </c>
      <c r="N29" s="8" t="s">
        <v>292</v>
      </c>
      <c r="O29" s="8" t="s">
        <v>149</v>
      </c>
      <c r="P29" s="8" t="s">
        <v>90</v>
      </c>
      <c r="Q29" s="12" t="s">
        <v>293</v>
      </c>
      <c r="R29" s="8" t="s">
        <v>116</v>
      </c>
      <c r="S29" s="7" t="s">
        <v>28</v>
      </c>
      <c r="T29" s="8"/>
      <c r="U29" s="2"/>
      <c r="V29" s="2"/>
      <c r="W29" s="2"/>
      <c r="X29" s="2"/>
      <c r="Y29" s="2"/>
      <c r="Z29" s="2"/>
      <c r="AA29" s="2"/>
      <c r="AB29" s="2"/>
      <c r="AC29" s="2"/>
      <c r="AD29" s="2"/>
      <c r="AE29" s="2"/>
      <c r="AF29" s="2"/>
      <c r="AG29" s="2"/>
      <c r="AH29" s="8"/>
      <c r="AI29" s="8"/>
      <c r="AJ29" s="8"/>
      <c r="AK29" s="8"/>
      <c r="AL29" s="8"/>
      <c r="AM29" s="2"/>
      <c r="AN29" s="2"/>
      <c r="AO29" s="2"/>
      <c r="AP29" s="2"/>
      <c r="AQ29" s="2"/>
      <c r="AR29" s="2"/>
      <c r="AS29" s="2"/>
      <c r="AT29" s="2"/>
      <c r="AU29" s="2"/>
      <c r="AV29" s="2"/>
    </row>
    <row r="30" spans="1:48" s="37" customFormat="1" ht="13" customHeight="1" x14ac:dyDescent="0.3">
      <c r="A30" s="8" t="s">
        <v>295</v>
      </c>
      <c r="B30" s="15">
        <v>16</v>
      </c>
      <c r="C30" s="8" t="s">
        <v>20</v>
      </c>
      <c r="D30" s="8" t="s">
        <v>21</v>
      </c>
      <c r="E30" s="8"/>
      <c r="F30" s="16">
        <v>41974</v>
      </c>
      <c r="G30" s="8" t="s">
        <v>296</v>
      </c>
      <c r="H30" s="8" t="s">
        <v>136</v>
      </c>
      <c r="I30" s="8" t="s">
        <v>44</v>
      </c>
      <c r="J30" s="15">
        <v>77068</v>
      </c>
      <c r="K30" s="2" t="s">
        <v>117</v>
      </c>
      <c r="L30" s="8" t="s">
        <v>118</v>
      </c>
      <c r="M30" s="8" t="s">
        <v>27</v>
      </c>
      <c r="N30" s="8" t="s">
        <v>297</v>
      </c>
      <c r="O30" s="8"/>
      <c r="P30" s="8" t="s">
        <v>90</v>
      </c>
      <c r="Q30" s="12" t="str">
        <f>HYPERLINK("http://www.chron.com/news/houston-texas/article/1-dead-in-officer-involved-shooting-in-NW-Harris-5928188.php","http://www.chron.com/news/houston-texas/article/1-dead-in-officer-involved-shooting-in-NW-Harris-5928188.php")</f>
        <v>http://www.chron.com/news/houston-texas/article/1-dead-in-officer-involved-shooting-in-NW-Harris-5928188.php</v>
      </c>
      <c r="R30" s="8"/>
      <c r="S30" s="7" t="s">
        <v>28</v>
      </c>
      <c r="T30" s="8"/>
      <c r="U30" s="2"/>
      <c r="V30" s="2"/>
      <c r="W30" s="2"/>
      <c r="X30" s="2"/>
      <c r="Y30" s="2"/>
      <c r="Z30" s="2"/>
      <c r="AA30" s="2"/>
      <c r="AB30" s="2"/>
      <c r="AC30" s="2"/>
      <c r="AD30" s="2"/>
      <c r="AE30" s="2"/>
      <c r="AF30" s="2"/>
      <c r="AG30" s="2"/>
      <c r="AH30" s="8"/>
      <c r="AI30" s="8"/>
      <c r="AJ30" s="8"/>
      <c r="AK30" s="8"/>
      <c r="AL30" s="8"/>
      <c r="AM30" s="2"/>
      <c r="AN30" s="2"/>
      <c r="AO30" s="2"/>
      <c r="AP30" s="2"/>
      <c r="AQ30" s="2"/>
      <c r="AR30" s="2"/>
      <c r="AS30" s="2"/>
      <c r="AT30" s="2"/>
      <c r="AU30" s="2"/>
      <c r="AV30" s="2"/>
    </row>
    <row r="31" spans="1:48" s="37" customFormat="1" ht="13" customHeight="1" x14ac:dyDescent="0.3">
      <c r="A31" s="8" t="s">
        <v>302</v>
      </c>
      <c r="B31" s="15">
        <v>20</v>
      </c>
      <c r="C31" s="8" t="s">
        <v>20</v>
      </c>
      <c r="D31" s="8" t="s">
        <v>21</v>
      </c>
      <c r="E31" s="8" t="s">
        <v>303</v>
      </c>
      <c r="F31" s="16">
        <v>41957</v>
      </c>
      <c r="G31" s="8" t="s">
        <v>304</v>
      </c>
      <c r="H31" s="8" t="s">
        <v>305</v>
      </c>
      <c r="I31" s="8" t="s">
        <v>103</v>
      </c>
      <c r="J31" s="15" t="s">
        <v>306</v>
      </c>
      <c r="K31" s="2" t="s">
        <v>307</v>
      </c>
      <c r="L31" s="8" t="s">
        <v>308</v>
      </c>
      <c r="M31" s="8" t="s">
        <v>27</v>
      </c>
      <c r="N31" s="8" t="s">
        <v>309</v>
      </c>
      <c r="O31" s="8" t="s">
        <v>89</v>
      </c>
      <c r="P31" s="8" t="s">
        <v>90</v>
      </c>
      <c r="Q31" s="12" t="s">
        <v>310</v>
      </c>
      <c r="R31" s="8" t="s">
        <v>53</v>
      </c>
      <c r="S31" s="7" t="s">
        <v>28</v>
      </c>
      <c r="T31" s="8"/>
      <c r="U31" s="2"/>
      <c r="V31" s="2"/>
      <c r="W31" s="2"/>
      <c r="X31" s="2"/>
      <c r="Y31" s="2"/>
      <c r="Z31" s="2"/>
      <c r="AA31" s="2"/>
      <c r="AB31" s="2"/>
      <c r="AC31" s="2"/>
      <c r="AD31" s="2"/>
      <c r="AE31" s="2"/>
      <c r="AF31" s="2"/>
      <c r="AG31" s="2"/>
      <c r="AH31" s="8"/>
      <c r="AI31" s="8"/>
      <c r="AJ31" s="8"/>
      <c r="AK31" s="8"/>
      <c r="AL31" s="8"/>
      <c r="AM31" s="2"/>
      <c r="AN31" s="2"/>
      <c r="AO31" s="2"/>
      <c r="AP31" s="2"/>
      <c r="AQ31" s="2"/>
      <c r="AR31" s="2"/>
      <c r="AS31" s="2"/>
      <c r="AT31" s="2"/>
      <c r="AU31" s="2"/>
      <c r="AV31" s="2"/>
    </row>
    <row r="32" spans="1:48" s="37" customFormat="1" ht="13" customHeight="1" x14ac:dyDescent="0.3">
      <c r="A32" s="8" t="s">
        <v>312</v>
      </c>
      <c r="B32" s="15">
        <v>31</v>
      </c>
      <c r="C32" s="8" t="s">
        <v>20</v>
      </c>
      <c r="D32" s="8" t="s">
        <v>21</v>
      </c>
      <c r="E32" s="8"/>
      <c r="F32" s="16">
        <v>41954</v>
      </c>
      <c r="G32" s="8" t="s">
        <v>313</v>
      </c>
      <c r="H32" s="8" t="s">
        <v>314</v>
      </c>
      <c r="I32" s="8" t="s">
        <v>39</v>
      </c>
      <c r="J32" s="15" t="s">
        <v>315</v>
      </c>
      <c r="K32" s="2" t="s">
        <v>128</v>
      </c>
      <c r="L32" s="8" t="s">
        <v>316</v>
      </c>
      <c r="M32" s="8" t="s">
        <v>27</v>
      </c>
      <c r="N32" s="8" t="s">
        <v>317</v>
      </c>
      <c r="O32" s="8" t="s">
        <v>149</v>
      </c>
      <c r="P32" s="8" t="s">
        <v>90</v>
      </c>
      <c r="Q32" s="12" t="s">
        <v>318</v>
      </c>
      <c r="R32" s="8" t="s">
        <v>53</v>
      </c>
      <c r="S32" s="7" t="s">
        <v>28</v>
      </c>
      <c r="T32" s="8"/>
      <c r="U32" s="2"/>
      <c r="V32" s="2"/>
      <c r="W32" s="2"/>
      <c r="X32" s="2"/>
      <c r="Y32" s="2"/>
      <c r="Z32" s="2"/>
      <c r="AA32" s="2"/>
      <c r="AB32" s="2"/>
      <c r="AC32" s="2"/>
      <c r="AD32" s="2"/>
      <c r="AE32" s="2"/>
      <c r="AF32" s="2"/>
      <c r="AG32" s="2"/>
      <c r="AH32" s="8"/>
      <c r="AI32" s="8"/>
      <c r="AJ32" s="8"/>
      <c r="AK32" s="8"/>
      <c r="AL32" s="8"/>
      <c r="AM32" s="2"/>
      <c r="AN32" s="2"/>
      <c r="AO32" s="2"/>
      <c r="AP32" s="2"/>
      <c r="AQ32" s="2"/>
      <c r="AR32" s="2"/>
      <c r="AS32" s="2"/>
      <c r="AT32" s="2"/>
      <c r="AU32" s="2"/>
      <c r="AV32" s="2"/>
    </row>
    <row r="33" spans="1:48" s="37" customFormat="1" ht="13" customHeight="1" x14ac:dyDescent="0.3">
      <c r="A33" s="8" t="s">
        <v>319</v>
      </c>
      <c r="B33" s="15">
        <v>38</v>
      </c>
      <c r="C33" s="8" t="s">
        <v>20</v>
      </c>
      <c r="D33" s="8" t="s">
        <v>21</v>
      </c>
      <c r="E33" s="8" t="s">
        <v>320</v>
      </c>
      <c r="F33" s="16">
        <v>41952</v>
      </c>
      <c r="G33" s="8" t="s">
        <v>321</v>
      </c>
      <c r="H33" s="8" t="s">
        <v>322</v>
      </c>
      <c r="I33" s="8" t="s">
        <v>44</v>
      </c>
      <c r="J33" s="15" t="s">
        <v>323</v>
      </c>
      <c r="K33" s="2" t="s">
        <v>76</v>
      </c>
      <c r="L33" s="8" t="s">
        <v>324</v>
      </c>
      <c r="M33" s="8" t="s">
        <v>27</v>
      </c>
      <c r="N33" s="8" t="s">
        <v>325</v>
      </c>
      <c r="O33" s="8" t="s">
        <v>149</v>
      </c>
      <c r="P33" s="8" t="s">
        <v>90</v>
      </c>
      <c r="Q33" s="12" t="s">
        <v>326</v>
      </c>
      <c r="R33" s="8" t="s">
        <v>53</v>
      </c>
      <c r="S33" s="7" t="s">
        <v>28</v>
      </c>
      <c r="T33" s="8"/>
      <c r="U33" s="2"/>
      <c r="V33" s="2"/>
      <c r="W33" s="2"/>
      <c r="X33" s="2"/>
      <c r="Y33" s="2"/>
      <c r="Z33" s="2"/>
      <c r="AA33" s="2"/>
      <c r="AB33" s="2"/>
      <c r="AC33" s="2"/>
      <c r="AD33" s="2"/>
      <c r="AE33" s="2"/>
      <c r="AF33" s="2"/>
      <c r="AG33" s="2"/>
      <c r="AH33" s="8"/>
      <c r="AI33" s="8"/>
      <c r="AJ33" s="8"/>
      <c r="AK33" s="8"/>
      <c r="AL33" s="8"/>
      <c r="AM33" s="2"/>
      <c r="AN33" s="2"/>
      <c r="AO33" s="2"/>
      <c r="AP33" s="2"/>
      <c r="AQ33" s="2"/>
      <c r="AR33" s="2"/>
      <c r="AS33" s="2"/>
      <c r="AT33" s="2"/>
      <c r="AU33" s="2"/>
      <c r="AV33" s="2"/>
    </row>
    <row r="34" spans="1:48" s="37" customFormat="1" ht="13" customHeight="1" x14ac:dyDescent="0.3">
      <c r="A34" s="8" t="s">
        <v>335</v>
      </c>
      <c r="B34" s="15">
        <v>25</v>
      </c>
      <c r="C34" s="8" t="s">
        <v>20</v>
      </c>
      <c r="D34" s="8" t="s">
        <v>21</v>
      </c>
      <c r="E34" s="8"/>
      <c r="F34" s="16">
        <v>41935</v>
      </c>
      <c r="G34" s="8" t="s">
        <v>336</v>
      </c>
      <c r="H34" s="8" t="s">
        <v>337</v>
      </c>
      <c r="I34" s="8" t="s">
        <v>75</v>
      </c>
      <c r="J34" s="15" t="s">
        <v>338</v>
      </c>
      <c r="K34" s="2" t="s">
        <v>119</v>
      </c>
      <c r="L34" s="8" t="s">
        <v>143</v>
      </c>
      <c r="M34" s="8" t="s">
        <v>27</v>
      </c>
      <c r="N34" s="8" t="s">
        <v>339</v>
      </c>
      <c r="O34" s="8" t="s">
        <v>89</v>
      </c>
      <c r="P34" s="8" t="s">
        <v>90</v>
      </c>
      <c r="Q34" s="12" t="s">
        <v>340</v>
      </c>
      <c r="R34" s="8" t="s">
        <v>116</v>
      </c>
      <c r="S34" s="7" t="s">
        <v>28</v>
      </c>
      <c r="T34" s="8"/>
      <c r="U34" s="2"/>
      <c r="V34" s="2"/>
      <c r="W34" s="2"/>
      <c r="X34" s="2"/>
      <c r="Y34" s="2"/>
      <c r="Z34" s="2"/>
      <c r="AA34" s="2"/>
      <c r="AB34" s="2"/>
      <c r="AC34" s="2"/>
      <c r="AD34" s="2"/>
      <c r="AE34" s="2"/>
      <c r="AF34" s="2"/>
      <c r="AG34" s="2"/>
      <c r="AH34" s="8"/>
      <c r="AI34" s="8"/>
      <c r="AJ34" s="8"/>
      <c r="AK34" s="8"/>
      <c r="AL34" s="8"/>
      <c r="AM34" s="2"/>
      <c r="AN34" s="2"/>
      <c r="AO34" s="2"/>
      <c r="AP34" s="2"/>
      <c r="AQ34" s="2"/>
      <c r="AR34" s="2"/>
      <c r="AS34" s="2"/>
      <c r="AT34" s="2"/>
      <c r="AU34" s="2"/>
      <c r="AV34" s="2"/>
    </row>
    <row r="35" spans="1:48" s="37" customFormat="1" ht="13" customHeight="1" x14ac:dyDescent="0.3">
      <c r="A35" s="8" t="s">
        <v>138</v>
      </c>
      <c r="B35" s="15">
        <v>33</v>
      </c>
      <c r="C35" s="8" t="s">
        <v>20</v>
      </c>
      <c r="D35" s="8" t="s">
        <v>21</v>
      </c>
      <c r="E35" s="8" t="s">
        <v>343</v>
      </c>
      <c r="F35" s="16">
        <v>41901</v>
      </c>
      <c r="G35" s="8" t="s">
        <v>344</v>
      </c>
      <c r="H35" s="8" t="s">
        <v>145</v>
      </c>
      <c r="I35" s="8" t="s">
        <v>63</v>
      </c>
      <c r="J35" s="15" t="s">
        <v>345</v>
      </c>
      <c r="K35" s="2" t="s">
        <v>333</v>
      </c>
      <c r="L35" s="8" t="s">
        <v>346</v>
      </c>
      <c r="M35" s="8" t="s">
        <v>27</v>
      </c>
      <c r="N35" s="8" t="s">
        <v>347</v>
      </c>
      <c r="O35" s="8" t="s">
        <v>149</v>
      </c>
      <c r="P35" s="8" t="s">
        <v>90</v>
      </c>
      <c r="Q35" s="12" t="str">
        <f>HYPERLINK("http://www.demingheadlight.com/deming-news/ci_26572049/pursuit-through-luna-county-ends-stand-off-las","http://www.demingheadlight.com/deming-news/ci_26572049/pursuit-through-luna-county-ends-stand-off-las")</f>
        <v>http://www.demingheadlight.com/deming-news/ci_26572049/pursuit-through-luna-county-ends-stand-off-las</v>
      </c>
      <c r="R35" s="8" t="s">
        <v>53</v>
      </c>
      <c r="S35" s="7" t="s">
        <v>28</v>
      </c>
      <c r="T35" s="8"/>
      <c r="U35" s="2"/>
      <c r="V35" s="2"/>
      <c r="W35" s="2"/>
      <c r="X35" s="2"/>
      <c r="Y35" s="2"/>
      <c r="Z35" s="2"/>
      <c r="AA35" s="2"/>
      <c r="AB35" s="2"/>
      <c r="AC35" s="2"/>
      <c r="AD35" s="2"/>
      <c r="AE35" s="2"/>
      <c r="AF35" s="2"/>
      <c r="AG35" s="2"/>
      <c r="AH35" s="8"/>
      <c r="AI35" s="8"/>
      <c r="AJ35" s="8"/>
      <c r="AK35" s="8"/>
      <c r="AL35" s="8"/>
      <c r="AM35" s="2"/>
      <c r="AN35" s="2"/>
      <c r="AO35" s="2"/>
      <c r="AP35" s="2"/>
      <c r="AQ35" s="2"/>
      <c r="AR35" s="2"/>
      <c r="AS35" s="2"/>
      <c r="AT35" s="2"/>
      <c r="AU35" s="2"/>
      <c r="AV35" s="2"/>
    </row>
    <row r="36" spans="1:48" s="37" customFormat="1" ht="13" customHeight="1" x14ac:dyDescent="0.3">
      <c r="A36" s="8" t="s">
        <v>348</v>
      </c>
      <c r="B36" s="15">
        <v>58</v>
      </c>
      <c r="C36" s="8" t="s">
        <v>20</v>
      </c>
      <c r="D36" s="8" t="s">
        <v>21</v>
      </c>
      <c r="E36" s="8"/>
      <c r="F36" s="16">
        <v>41885</v>
      </c>
      <c r="G36" s="8" t="s">
        <v>349</v>
      </c>
      <c r="H36" s="8" t="s">
        <v>125</v>
      </c>
      <c r="I36" s="8" t="s">
        <v>36</v>
      </c>
      <c r="J36" s="15">
        <v>94606</v>
      </c>
      <c r="K36" s="2" t="s">
        <v>126</v>
      </c>
      <c r="L36" s="8" t="s">
        <v>127</v>
      </c>
      <c r="M36" s="8" t="s">
        <v>87</v>
      </c>
      <c r="N36" s="8" t="s">
        <v>350</v>
      </c>
      <c r="O36" s="8"/>
      <c r="P36" s="8" t="s">
        <v>90</v>
      </c>
      <c r="Q36" s="12" t="s">
        <v>351</v>
      </c>
      <c r="R36" s="8"/>
      <c r="S36" s="7" t="s">
        <v>18</v>
      </c>
      <c r="T36" s="8"/>
      <c r="U36" s="2"/>
      <c r="V36" s="2"/>
      <c r="W36" s="2"/>
      <c r="X36" s="2"/>
      <c r="Y36" s="2"/>
      <c r="Z36" s="2"/>
      <c r="AA36" s="2"/>
      <c r="AB36" s="2"/>
      <c r="AC36" s="2"/>
      <c r="AD36" s="2"/>
      <c r="AE36" s="2"/>
      <c r="AF36" s="2"/>
      <c r="AG36" s="2"/>
      <c r="AH36" s="8"/>
      <c r="AI36" s="8"/>
      <c r="AJ36" s="8"/>
      <c r="AK36" s="8"/>
      <c r="AL36" s="8"/>
      <c r="AM36" s="2"/>
      <c r="AN36" s="2"/>
      <c r="AO36" s="2"/>
      <c r="AP36" s="2"/>
      <c r="AQ36" s="2"/>
      <c r="AR36" s="2"/>
      <c r="AS36" s="2"/>
      <c r="AT36" s="2"/>
      <c r="AU36" s="2"/>
      <c r="AV36" s="2"/>
    </row>
    <row r="37" spans="1:48" s="37" customFormat="1" ht="13" customHeight="1" x14ac:dyDescent="0.3">
      <c r="A37" s="8" t="s">
        <v>355</v>
      </c>
      <c r="B37" s="15">
        <v>20</v>
      </c>
      <c r="C37" s="8" t="s">
        <v>20</v>
      </c>
      <c r="D37" s="8" t="s">
        <v>21</v>
      </c>
      <c r="E37" s="8"/>
      <c r="F37" s="16">
        <v>41854</v>
      </c>
      <c r="G37" s="8" t="s">
        <v>356</v>
      </c>
      <c r="H37" s="8" t="s">
        <v>248</v>
      </c>
      <c r="I37" s="8" t="s">
        <v>56</v>
      </c>
      <c r="J37" s="15" t="s">
        <v>357</v>
      </c>
      <c r="K37" s="2" t="s">
        <v>249</v>
      </c>
      <c r="L37" s="8" t="s">
        <v>286</v>
      </c>
      <c r="M37" s="8" t="s">
        <v>27</v>
      </c>
      <c r="N37" s="8" t="s">
        <v>358</v>
      </c>
      <c r="O37" s="8" t="s">
        <v>149</v>
      </c>
      <c r="P37" s="8" t="s">
        <v>90</v>
      </c>
      <c r="Q37" s="12" t="s">
        <v>359</v>
      </c>
      <c r="R37" s="8" t="s">
        <v>53</v>
      </c>
      <c r="S37" s="7" t="s">
        <v>28</v>
      </c>
      <c r="T37" s="8"/>
      <c r="U37" s="2"/>
      <c r="V37" s="2"/>
      <c r="W37" s="2"/>
      <c r="X37" s="2"/>
      <c r="Y37" s="2"/>
      <c r="Z37" s="2"/>
      <c r="AA37" s="2"/>
      <c r="AB37" s="2"/>
      <c r="AC37" s="2"/>
      <c r="AD37" s="2"/>
      <c r="AE37" s="2"/>
      <c r="AF37" s="2"/>
      <c r="AG37" s="2"/>
      <c r="AH37" s="8"/>
      <c r="AI37" s="8"/>
      <c r="AJ37" s="8"/>
      <c r="AK37" s="8"/>
      <c r="AL37" s="8"/>
      <c r="AM37" s="2"/>
      <c r="AN37" s="2"/>
      <c r="AO37" s="2"/>
      <c r="AP37" s="2"/>
      <c r="AQ37" s="2"/>
      <c r="AR37" s="2"/>
      <c r="AS37" s="2"/>
      <c r="AT37" s="2"/>
      <c r="AU37" s="2"/>
      <c r="AV37" s="2"/>
    </row>
    <row r="38" spans="1:48" s="37" customFormat="1" ht="13" customHeight="1" x14ac:dyDescent="0.3">
      <c r="A38" s="8" t="s">
        <v>360</v>
      </c>
      <c r="B38" s="15">
        <v>21</v>
      </c>
      <c r="C38" s="8" t="s">
        <v>20</v>
      </c>
      <c r="D38" s="8" t="s">
        <v>21</v>
      </c>
      <c r="E38" s="8" t="s">
        <v>361</v>
      </c>
      <c r="F38" s="16">
        <v>41833</v>
      </c>
      <c r="G38" s="8" t="s">
        <v>362</v>
      </c>
      <c r="H38" s="8" t="s">
        <v>58</v>
      </c>
      <c r="I38" s="8" t="s">
        <v>36</v>
      </c>
      <c r="J38" s="15" t="s">
        <v>363</v>
      </c>
      <c r="K38" s="2" t="s">
        <v>58</v>
      </c>
      <c r="L38" s="8" t="s">
        <v>59</v>
      </c>
      <c r="M38" s="8" t="s">
        <v>27</v>
      </c>
      <c r="N38" s="8" t="s">
        <v>364</v>
      </c>
      <c r="O38" s="8" t="s">
        <v>149</v>
      </c>
      <c r="P38" s="8" t="s">
        <v>90</v>
      </c>
      <c r="Q38" s="12" t="s">
        <v>365</v>
      </c>
      <c r="R38" s="8" t="s">
        <v>116</v>
      </c>
      <c r="S38" s="7" t="s">
        <v>28</v>
      </c>
      <c r="T38" s="8"/>
      <c r="U38" s="2"/>
      <c r="V38" s="2"/>
      <c r="W38" s="2"/>
      <c r="X38" s="2"/>
      <c r="Y38" s="2"/>
      <c r="Z38" s="2"/>
      <c r="AA38" s="2"/>
      <c r="AB38" s="2"/>
      <c r="AC38" s="2"/>
      <c r="AD38" s="2"/>
      <c r="AE38" s="2"/>
      <c r="AF38" s="2"/>
      <c r="AG38" s="2"/>
      <c r="AH38" s="8"/>
      <c r="AI38" s="8"/>
      <c r="AJ38" s="8"/>
      <c r="AK38" s="8"/>
      <c r="AL38" s="8"/>
      <c r="AM38" s="2"/>
      <c r="AN38" s="2"/>
      <c r="AO38" s="2"/>
      <c r="AP38" s="2"/>
      <c r="AQ38" s="2"/>
      <c r="AR38" s="2"/>
      <c r="AS38" s="2"/>
      <c r="AT38" s="2"/>
      <c r="AU38" s="2"/>
      <c r="AV38" s="2"/>
    </row>
    <row r="39" spans="1:48" s="37" customFormat="1" ht="13" customHeight="1" x14ac:dyDescent="0.3">
      <c r="A39" s="8" t="s">
        <v>372</v>
      </c>
      <c r="B39" s="15">
        <v>45</v>
      </c>
      <c r="C39" s="8" t="s">
        <v>20</v>
      </c>
      <c r="D39" s="8" t="s">
        <v>21</v>
      </c>
      <c r="E39" s="8"/>
      <c r="F39" s="16">
        <v>41742</v>
      </c>
      <c r="G39" s="8" t="s">
        <v>373</v>
      </c>
      <c r="H39" s="8" t="s">
        <v>51</v>
      </c>
      <c r="I39" s="8" t="s">
        <v>36</v>
      </c>
      <c r="J39" s="15" t="s">
        <v>374</v>
      </c>
      <c r="K39" s="2" t="s">
        <v>51</v>
      </c>
      <c r="L39" s="8" t="s">
        <v>52</v>
      </c>
      <c r="M39" s="8" t="s">
        <v>27</v>
      </c>
      <c r="N39" s="8" t="s">
        <v>375</v>
      </c>
      <c r="O39" s="8" t="s">
        <v>149</v>
      </c>
      <c r="P39" s="8" t="s">
        <v>90</v>
      </c>
      <c r="Q39" s="12" t="s">
        <v>376</v>
      </c>
      <c r="R39" s="8" t="s">
        <v>29</v>
      </c>
      <c r="S39" s="7" t="s">
        <v>28</v>
      </c>
      <c r="T39" s="8"/>
      <c r="U39" s="2"/>
      <c r="V39" s="2"/>
      <c r="W39" s="2"/>
      <c r="X39" s="2"/>
      <c r="Y39" s="2"/>
      <c r="Z39" s="2"/>
      <c r="AA39" s="2"/>
      <c r="AB39" s="2"/>
      <c r="AC39" s="2"/>
      <c r="AD39" s="2"/>
      <c r="AE39" s="2"/>
      <c r="AF39" s="2"/>
      <c r="AG39" s="2"/>
      <c r="AH39" s="8"/>
      <c r="AI39" s="8"/>
      <c r="AJ39" s="8"/>
      <c r="AK39" s="8"/>
      <c r="AL39" s="8"/>
      <c r="AM39" s="2"/>
      <c r="AN39" s="2"/>
      <c r="AO39" s="2"/>
      <c r="AP39" s="2"/>
      <c r="AQ39" s="2"/>
      <c r="AR39" s="2"/>
      <c r="AS39" s="2"/>
      <c r="AT39" s="2"/>
      <c r="AU39" s="2"/>
      <c r="AV39" s="2"/>
    </row>
    <row r="40" spans="1:48" s="37" customFormat="1" ht="13" customHeight="1" x14ac:dyDescent="0.3">
      <c r="A40" s="8" t="s">
        <v>380</v>
      </c>
      <c r="B40" s="15">
        <v>47</v>
      </c>
      <c r="C40" s="8" t="s">
        <v>54</v>
      </c>
      <c r="D40" s="8" t="s">
        <v>21</v>
      </c>
      <c r="E40" s="8" t="s">
        <v>381</v>
      </c>
      <c r="F40" s="16">
        <v>41723</v>
      </c>
      <c r="G40" s="8" t="s">
        <v>382</v>
      </c>
      <c r="H40" s="8" t="s">
        <v>334</v>
      </c>
      <c r="I40" s="8" t="s">
        <v>86</v>
      </c>
      <c r="J40" s="15" t="s">
        <v>379</v>
      </c>
      <c r="K40" s="2" t="s">
        <v>129</v>
      </c>
      <c r="L40" s="8" t="s">
        <v>383</v>
      </c>
      <c r="M40" s="8" t="s">
        <v>27</v>
      </c>
      <c r="N40" s="8" t="s">
        <v>384</v>
      </c>
      <c r="O40" s="8" t="s">
        <v>115</v>
      </c>
      <c r="P40" s="8" t="s">
        <v>90</v>
      </c>
      <c r="Q40" s="12" t="s">
        <v>385</v>
      </c>
      <c r="R40" s="8" t="s">
        <v>29</v>
      </c>
      <c r="S40" s="7" t="s">
        <v>28</v>
      </c>
      <c r="T40" s="8"/>
      <c r="U40" s="2"/>
      <c r="V40" s="2"/>
      <c r="W40" s="2"/>
      <c r="X40" s="8"/>
      <c r="Y40" s="8"/>
      <c r="Z40" s="8"/>
      <c r="AA40" s="8"/>
      <c r="AB40" s="8"/>
      <c r="AC40" s="8"/>
      <c r="AD40" s="8"/>
      <c r="AE40" s="8"/>
      <c r="AF40" s="8"/>
      <c r="AG40" s="8"/>
      <c r="AH40" s="8"/>
      <c r="AI40" s="8"/>
      <c r="AJ40" s="8"/>
      <c r="AK40" s="8"/>
      <c r="AL40" s="8"/>
      <c r="AM40" s="2"/>
      <c r="AN40" s="2"/>
      <c r="AO40" s="2"/>
      <c r="AP40" s="2"/>
      <c r="AQ40" s="2"/>
      <c r="AR40" s="2"/>
      <c r="AS40" s="2"/>
      <c r="AT40" s="2"/>
      <c r="AU40" s="2"/>
      <c r="AV40" s="2"/>
    </row>
    <row r="41" spans="1:48" s="37" customFormat="1" ht="13" customHeight="1" x14ac:dyDescent="0.3">
      <c r="A41" s="8" t="s">
        <v>386</v>
      </c>
      <c r="B41" s="15">
        <v>34</v>
      </c>
      <c r="C41" s="8" t="s">
        <v>20</v>
      </c>
      <c r="D41" s="8" t="s">
        <v>21</v>
      </c>
      <c r="E41" s="8" t="s">
        <v>387</v>
      </c>
      <c r="F41" s="16">
        <v>41717</v>
      </c>
      <c r="G41" s="8" t="s">
        <v>388</v>
      </c>
      <c r="H41" s="8" t="s">
        <v>389</v>
      </c>
      <c r="I41" s="8" t="s">
        <v>36</v>
      </c>
      <c r="J41" s="15" t="s">
        <v>390</v>
      </c>
      <c r="K41" s="2" t="s">
        <v>275</v>
      </c>
      <c r="L41" s="8" t="s">
        <v>391</v>
      </c>
      <c r="M41" s="8" t="s">
        <v>27</v>
      </c>
      <c r="N41" s="8" t="s">
        <v>392</v>
      </c>
      <c r="O41" s="8" t="s">
        <v>115</v>
      </c>
      <c r="P41" s="8" t="s">
        <v>90</v>
      </c>
      <c r="Q41" s="12" t="s">
        <v>393</v>
      </c>
      <c r="R41" s="8" t="s">
        <v>116</v>
      </c>
      <c r="S41" s="7" t="s">
        <v>28</v>
      </c>
      <c r="T41" s="8"/>
      <c r="U41" s="2"/>
      <c r="V41" s="2"/>
      <c r="W41" s="2"/>
      <c r="X41" s="2"/>
      <c r="Y41" s="2"/>
      <c r="Z41" s="2"/>
      <c r="AA41" s="2"/>
      <c r="AB41" s="2"/>
      <c r="AC41" s="2"/>
      <c r="AD41" s="2"/>
      <c r="AE41" s="2"/>
      <c r="AF41" s="2"/>
      <c r="AG41" s="2"/>
      <c r="AH41" s="8"/>
      <c r="AI41" s="8"/>
      <c r="AJ41" s="8"/>
      <c r="AK41" s="8"/>
      <c r="AL41" s="8"/>
      <c r="AM41" s="2"/>
      <c r="AN41" s="2"/>
      <c r="AO41" s="2"/>
      <c r="AP41" s="2"/>
      <c r="AQ41" s="2"/>
      <c r="AR41" s="2"/>
      <c r="AS41" s="2"/>
      <c r="AT41" s="2"/>
      <c r="AU41" s="2"/>
      <c r="AV41" s="2"/>
    </row>
    <row r="42" spans="1:48" s="37" customFormat="1" ht="13" customHeight="1" x14ac:dyDescent="0.3">
      <c r="A42" s="8" t="s">
        <v>394</v>
      </c>
      <c r="B42" s="15">
        <v>51</v>
      </c>
      <c r="C42" s="8" t="s">
        <v>20</v>
      </c>
      <c r="D42" s="8" t="s">
        <v>21</v>
      </c>
      <c r="E42" s="8" t="s">
        <v>395</v>
      </c>
      <c r="F42" s="16">
        <v>41714</v>
      </c>
      <c r="G42" s="8" t="s">
        <v>396</v>
      </c>
      <c r="H42" s="8" t="s">
        <v>182</v>
      </c>
      <c r="I42" s="8" t="s">
        <v>39</v>
      </c>
      <c r="J42" s="15" t="s">
        <v>273</v>
      </c>
      <c r="K42" s="2" t="s">
        <v>156</v>
      </c>
      <c r="L42" s="8" t="s">
        <v>274</v>
      </c>
      <c r="M42" s="8" t="s">
        <v>27</v>
      </c>
      <c r="N42" s="8" t="s">
        <v>397</v>
      </c>
      <c r="O42" s="8" t="s">
        <v>149</v>
      </c>
      <c r="P42" s="8" t="s">
        <v>90</v>
      </c>
      <c r="Q42" s="12" t="s">
        <v>398</v>
      </c>
      <c r="R42" s="8" t="s">
        <v>53</v>
      </c>
      <c r="S42" s="7" t="s">
        <v>28</v>
      </c>
      <c r="T42" s="8"/>
      <c r="U42" s="2"/>
      <c r="V42" s="2"/>
      <c r="W42" s="2"/>
      <c r="X42" s="2"/>
      <c r="Y42" s="2"/>
      <c r="Z42" s="2"/>
      <c r="AA42" s="2"/>
      <c r="AB42" s="2"/>
      <c r="AC42" s="2"/>
      <c r="AD42" s="2"/>
      <c r="AE42" s="2"/>
      <c r="AF42" s="2"/>
      <c r="AG42" s="2"/>
      <c r="AH42" s="8"/>
      <c r="AI42" s="8"/>
      <c r="AJ42" s="8"/>
      <c r="AK42" s="8"/>
      <c r="AL42" s="8"/>
      <c r="AM42" s="2"/>
      <c r="AN42" s="2"/>
      <c r="AO42" s="2"/>
      <c r="AP42" s="2"/>
      <c r="AQ42" s="2"/>
      <c r="AR42" s="2"/>
      <c r="AS42" s="2"/>
      <c r="AT42" s="2"/>
      <c r="AU42" s="2"/>
      <c r="AV42" s="2"/>
    </row>
    <row r="43" spans="1:48" s="37" customFormat="1" ht="13" customHeight="1" x14ac:dyDescent="0.3">
      <c r="A43" s="8" t="s">
        <v>402</v>
      </c>
      <c r="B43" s="15">
        <v>40</v>
      </c>
      <c r="C43" s="8" t="s">
        <v>20</v>
      </c>
      <c r="D43" s="8" t="s">
        <v>21</v>
      </c>
      <c r="E43" s="8" t="s">
        <v>403</v>
      </c>
      <c r="F43" s="16">
        <v>41707</v>
      </c>
      <c r="G43" s="8" t="s">
        <v>404</v>
      </c>
      <c r="H43" s="8" t="s">
        <v>405</v>
      </c>
      <c r="I43" s="8" t="s">
        <v>35</v>
      </c>
      <c r="J43" s="15" t="s">
        <v>406</v>
      </c>
      <c r="K43" s="2" t="s">
        <v>167</v>
      </c>
      <c r="L43" s="8" t="s">
        <v>407</v>
      </c>
      <c r="M43" s="8" t="s">
        <v>27</v>
      </c>
      <c r="N43" s="8" t="s">
        <v>408</v>
      </c>
      <c r="O43" s="8" t="s">
        <v>149</v>
      </c>
      <c r="P43" s="8" t="s">
        <v>90</v>
      </c>
      <c r="Q43" s="12" t="s">
        <v>409</v>
      </c>
      <c r="R43" s="8" t="s">
        <v>53</v>
      </c>
      <c r="S43" s="7" t="s">
        <v>28</v>
      </c>
      <c r="T43" s="8"/>
      <c r="U43" s="2"/>
      <c r="V43" s="2"/>
      <c r="W43" s="2"/>
      <c r="X43" s="2"/>
      <c r="Y43" s="2"/>
      <c r="Z43" s="2"/>
      <c r="AA43" s="2"/>
      <c r="AB43" s="2"/>
      <c r="AC43" s="2"/>
      <c r="AD43" s="2"/>
      <c r="AE43" s="2"/>
      <c r="AF43" s="2"/>
      <c r="AG43" s="2"/>
      <c r="AH43" s="8"/>
      <c r="AI43" s="8"/>
      <c r="AJ43" s="8"/>
      <c r="AK43" s="8"/>
      <c r="AL43" s="8"/>
      <c r="AM43" s="2"/>
      <c r="AN43" s="2"/>
      <c r="AO43" s="2"/>
      <c r="AP43" s="2"/>
      <c r="AQ43" s="2"/>
      <c r="AR43" s="2"/>
      <c r="AS43" s="2"/>
      <c r="AT43" s="2"/>
      <c r="AU43" s="2"/>
      <c r="AV43" s="2"/>
    </row>
    <row r="44" spans="1:48" s="37" customFormat="1" ht="13" customHeight="1" x14ac:dyDescent="0.3">
      <c r="A44" s="8" t="s">
        <v>412</v>
      </c>
      <c r="B44" s="15">
        <v>32</v>
      </c>
      <c r="C44" s="8" t="s">
        <v>20</v>
      </c>
      <c r="D44" s="8" t="s">
        <v>21</v>
      </c>
      <c r="E44" s="8"/>
      <c r="F44" s="16">
        <v>41696</v>
      </c>
      <c r="G44" s="8" t="s">
        <v>413</v>
      </c>
      <c r="H44" s="8" t="s">
        <v>414</v>
      </c>
      <c r="I44" s="8" t="s">
        <v>33</v>
      </c>
      <c r="J44" s="15" t="s">
        <v>415</v>
      </c>
      <c r="K44" s="2" t="s">
        <v>285</v>
      </c>
      <c r="L44" s="8" t="s">
        <v>34</v>
      </c>
      <c r="M44" s="8" t="s">
        <v>27</v>
      </c>
      <c r="N44" s="8" t="s">
        <v>416</v>
      </c>
      <c r="O44" s="8" t="s">
        <v>149</v>
      </c>
      <c r="P44" s="8" t="s">
        <v>90</v>
      </c>
      <c r="Q44" s="12" t="s">
        <v>417</v>
      </c>
      <c r="R44" s="8" t="s">
        <v>29</v>
      </c>
      <c r="S44" s="7" t="s">
        <v>28</v>
      </c>
      <c r="T44" s="8"/>
      <c r="U44" s="2"/>
      <c r="V44" s="2"/>
      <c r="W44" s="2"/>
      <c r="X44" s="2"/>
      <c r="Y44" s="2"/>
      <c r="Z44" s="2"/>
      <c r="AA44" s="2"/>
      <c r="AB44" s="2"/>
      <c r="AC44" s="2"/>
      <c r="AD44" s="2"/>
      <c r="AE44" s="2"/>
      <c r="AF44" s="2"/>
      <c r="AG44" s="2"/>
      <c r="AH44" s="8"/>
      <c r="AI44" s="8"/>
      <c r="AJ44" s="8"/>
      <c r="AK44" s="8"/>
      <c r="AL44" s="8"/>
      <c r="AM44" s="2"/>
      <c r="AN44" s="2"/>
      <c r="AO44" s="2"/>
      <c r="AP44" s="2"/>
      <c r="AQ44" s="2"/>
      <c r="AR44" s="2"/>
      <c r="AS44" s="2"/>
      <c r="AT44" s="2"/>
      <c r="AU44" s="2"/>
      <c r="AV44" s="2"/>
    </row>
    <row r="45" spans="1:48" s="37" customFormat="1" ht="13" customHeight="1" x14ac:dyDescent="0.3">
      <c r="A45" s="8" t="s">
        <v>418</v>
      </c>
      <c r="B45" s="15">
        <v>18</v>
      </c>
      <c r="C45" s="8" t="s">
        <v>20</v>
      </c>
      <c r="D45" s="8" t="s">
        <v>21</v>
      </c>
      <c r="E45" s="8" t="s">
        <v>419</v>
      </c>
      <c r="F45" s="16">
        <v>41693</v>
      </c>
      <c r="G45" s="8" t="s">
        <v>420</v>
      </c>
      <c r="H45" s="8" t="s">
        <v>64</v>
      </c>
      <c r="I45" s="8" t="s">
        <v>36</v>
      </c>
      <c r="J45" s="15" t="s">
        <v>342</v>
      </c>
      <c r="K45" s="2" t="s">
        <v>64</v>
      </c>
      <c r="L45" s="8" t="s">
        <v>65</v>
      </c>
      <c r="M45" s="8" t="s">
        <v>27</v>
      </c>
      <c r="N45" s="8" t="s">
        <v>421</v>
      </c>
      <c r="O45" s="8" t="s">
        <v>149</v>
      </c>
      <c r="P45" s="8" t="s">
        <v>90</v>
      </c>
      <c r="Q45" s="12" t="s">
        <v>422</v>
      </c>
      <c r="R45" s="8" t="s">
        <v>53</v>
      </c>
      <c r="S45" s="7" t="s">
        <v>28</v>
      </c>
      <c r="T45" s="8"/>
      <c r="U45" s="2"/>
      <c r="V45" s="2"/>
      <c r="W45" s="2"/>
      <c r="X45" s="2"/>
      <c r="Y45" s="2"/>
      <c r="Z45" s="2"/>
      <c r="AA45" s="2"/>
      <c r="AB45" s="2"/>
      <c r="AC45" s="2"/>
      <c r="AD45" s="2"/>
      <c r="AE45" s="2"/>
      <c r="AF45" s="2"/>
      <c r="AG45" s="2"/>
      <c r="AH45" s="8"/>
      <c r="AI45" s="8"/>
      <c r="AJ45" s="8"/>
      <c r="AK45" s="8"/>
      <c r="AL45" s="8"/>
      <c r="AM45" s="2"/>
      <c r="AN45" s="2"/>
      <c r="AO45" s="2"/>
      <c r="AP45" s="2"/>
      <c r="AQ45" s="2"/>
      <c r="AR45" s="2"/>
      <c r="AS45" s="2"/>
      <c r="AT45" s="2"/>
      <c r="AU45" s="2"/>
      <c r="AV45" s="2"/>
    </row>
    <row r="46" spans="1:48" s="37" customFormat="1" ht="13" customHeight="1" x14ac:dyDescent="0.3">
      <c r="A46" s="8" t="s">
        <v>424</v>
      </c>
      <c r="B46" s="15">
        <v>43</v>
      </c>
      <c r="C46" s="8" t="s">
        <v>20</v>
      </c>
      <c r="D46" s="8" t="s">
        <v>21</v>
      </c>
      <c r="E46" s="8" t="s">
        <v>425</v>
      </c>
      <c r="F46" s="16">
        <v>41664</v>
      </c>
      <c r="G46" s="8" t="s">
        <v>426</v>
      </c>
      <c r="H46" s="8" t="s">
        <v>92</v>
      </c>
      <c r="I46" s="8" t="s">
        <v>36</v>
      </c>
      <c r="J46" s="15" t="s">
        <v>427</v>
      </c>
      <c r="K46" s="2" t="s">
        <v>179</v>
      </c>
      <c r="L46" s="8" t="s">
        <v>93</v>
      </c>
      <c r="M46" s="8" t="s">
        <v>27</v>
      </c>
      <c r="N46" s="8" t="s">
        <v>428</v>
      </c>
      <c r="O46" s="8" t="s">
        <v>149</v>
      </c>
      <c r="P46" s="8" t="s">
        <v>90</v>
      </c>
      <c r="Q46" s="12" t="s">
        <v>429</v>
      </c>
      <c r="R46" s="8" t="s">
        <v>116</v>
      </c>
      <c r="S46" s="7" t="s">
        <v>28</v>
      </c>
      <c r="T46" s="8"/>
      <c r="U46" s="2"/>
      <c r="V46" s="2"/>
      <c r="W46" s="2"/>
      <c r="X46" s="2"/>
      <c r="Y46" s="2"/>
      <c r="Z46" s="2"/>
      <c r="AA46" s="2"/>
      <c r="AB46" s="2"/>
      <c r="AC46" s="2"/>
      <c r="AD46" s="2"/>
      <c r="AE46" s="2"/>
      <c r="AF46" s="2"/>
      <c r="AG46" s="2"/>
      <c r="AH46" s="8"/>
      <c r="AI46" s="8"/>
      <c r="AJ46" s="8"/>
      <c r="AK46" s="8"/>
      <c r="AL46" s="8"/>
      <c r="AM46" s="2"/>
      <c r="AN46" s="2"/>
      <c r="AO46" s="2"/>
      <c r="AP46" s="2"/>
      <c r="AQ46" s="2"/>
      <c r="AR46" s="2"/>
      <c r="AS46" s="2"/>
      <c r="AT46" s="2"/>
      <c r="AU46" s="2"/>
      <c r="AV46" s="2"/>
    </row>
    <row r="47" spans="1:48" s="37" customFormat="1" ht="13" customHeight="1" x14ac:dyDescent="0.3">
      <c r="A47" s="8" t="s">
        <v>431</v>
      </c>
      <c r="B47" s="15">
        <v>45</v>
      </c>
      <c r="C47" s="8" t="s">
        <v>20</v>
      </c>
      <c r="D47" s="8" t="s">
        <v>21</v>
      </c>
      <c r="E47" s="8"/>
      <c r="F47" s="16">
        <v>41637</v>
      </c>
      <c r="G47" s="8" t="s">
        <v>432</v>
      </c>
      <c r="H47" s="8" t="s">
        <v>131</v>
      </c>
      <c r="I47" s="8" t="s">
        <v>36</v>
      </c>
      <c r="J47" s="15" t="s">
        <v>354</v>
      </c>
      <c r="K47" s="2" t="s">
        <v>132</v>
      </c>
      <c r="L47" s="8" t="s">
        <v>133</v>
      </c>
      <c r="M47" s="8" t="s">
        <v>27</v>
      </c>
      <c r="N47" s="8" t="s">
        <v>433</v>
      </c>
      <c r="O47" s="8" t="s">
        <v>149</v>
      </c>
      <c r="P47" s="8" t="s">
        <v>90</v>
      </c>
      <c r="Q47" s="12" t="s">
        <v>434</v>
      </c>
      <c r="R47" s="8" t="s">
        <v>29</v>
      </c>
      <c r="S47" s="7" t="s">
        <v>28</v>
      </c>
      <c r="T47" s="8"/>
      <c r="U47" s="2"/>
      <c r="V47" s="2"/>
      <c r="W47" s="2"/>
      <c r="X47" s="8"/>
      <c r="Y47" s="8"/>
      <c r="Z47" s="8"/>
      <c r="AA47" s="8"/>
      <c r="AB47" s="8"/>
      <c r="AC47" s="8"/>
      <c r="AD47" s="8"/>
      <c r="AE47" s="8"/>
      <c r="AF47" s="8"/>
      <c r="AG47" s="8"/>
      <c r="AH47" s="8"/>
      <c r="AI47" s="8"/>
      <c r="AJ47" s="8"/>
      <c r="AK47" s="8"/>
      <c r="AL47" s="8"/>
      <c r="AM47" s="2"/>
      <c r="AN47" s="2"/>
      <c r="AO47" s="2"/>
      <c r="AP47" s="2"/>
      <c r="AQ47" s="2"/>
      <c r="AR47" s="2"/>
      <c r="AS47" s="2"/>
      <c r="AT47" s="2"/>
      <c r="AU47" s="2"/>
      <c r="AV47" s="2"/>
    </row>
    <row r="48" spans="1:48" s="37" customFormat="1" ht="13" customHeight="1" x14ac:dyDescent="0.3">
      <c r="A48" s="8" t="s">
        <v>437</v>
      </c>
      <c r="B48" s="15">
        <v>27</v>
      </c>
      <c r="C48" s="8" t="s">
        <v>20</v>
      </c>
      <c r="D48" s="8" t="s">
        <v>21</v>
      </c>
      <c r="E48" s="8" t="s">
        <v>438</v>
      </c>
      <c r="F48" s="16">
        <v>41583</v>
      </c>
      <c r="G48" s="8" t="s">
        <v>439</v>
      </c>
      <c r="H48" s="8" t="s">
        <v>64</v>
      </c>
      <c r="I48" s="8" t="s">
        <v>36</v>
      </c>
      <c r="J48" s="15" t="s">
        <v>440</v>
      </c>
      <c r="K48" s="2" t="s">
        <v>64</v>
      </c>
      <c r="L48" s="8" t="s">
        <v>441</v>
      </c>
      <c r="M48" s="8" t="s">
        <v>27</v>
      </c>
      <c r="N48" s="8" t="s">
        <v>442</v>
      </c>
      <c r="O48" s="8" t="s">
        <v>149</v>
      </c>
      <c r="P48" s="8" t="s">
        <v>90</v>
      </c>
      <c r="Q48" s="12" t="s">
        <v>443</v>
      </c>
      <c r="R48" s="8" t="s">
        <v>53</v>
      </c>
      <c r="S48" s="7" t="s">
        <v>28</v>
      </c>
      <c r="T48" s="8"/>
      <c r="U48" s="2"/>
      <c r="V48" s="2"/>
      <c r="W48" s="2"/>
      <c r="X48" s="2"/>
      <c r="Y48" s="2"/>
      <c r="Z48" s="2"/>
      <c r="AA48" s="2"/>
      <c r="AB48" s="2"/>
      <c r="AC48" s="2"/>
      <c r="AD48" s="2"/>
      <c r="AE48" s="2"/>
      <c r="AF48" s="2"/>
      <c r="AG48" s="2"/>
      <c r="AH48" s="8"/>
      <c r="AI48" s="8"/>
      <c r="AJ48" s="8"/>
      <c r="AK48" s="8"/>
      <c r="AL48" s="8"/>
      <c r="AM48" s="2"/>
      <c r="AN48" s="2"/>
      <c r="AO48" s="2"/>
      <c r="AP48" s="2"/>
      <c r="AQ48" s="2"/>
      <c r="AR48" s="2"/>
      <c r="AS48" s="2"/>
      <c r="AT48" s="2"/>
      <c r="AU48" s="2"/>
      <c r="AV48" s="2"/>
    </row>
    <row r="49" spans="1:48" s="37" customFormat="1" ht="13" customHeight="1" x14ac:dyDescent="0.3">
      <c r="A49" s="8" t="s">
        <v>449</v>
      </c>
      <c r="B49" s="15">
        <v>20</v>
      </c>
      <c r="C49" s="8" t="s">
        <v>20</v>
      </c>
      <c r="D49" s="8" t="s">
        <v>21</v>
      </c>
      <c r="E49" s="8" t="s">
        <v>450</v>
      </c>
      <c r="F49" s="16">
        <v>41499</v>
      </c>
      <c r="G49" s="8" t="s">
        <v>451</v>
      </c>
      <c r="H49" s="8" t="s">
        <v>401</v>
      </c>
      <c r="I49" s="8" t="s">
        <v>25</v>
      </c>
      <c r="J49" s="15" t="s">
        <v>452</v>
      </c>
      <c r="K49" s="2" t="s">
        <v>453</v>
      </c>
      <c r="L49" s="8" t="s">
        <v>454</v>
      </c>
      <c r="M49" s="8" t="s">
        <v>27</v>
      </c>
      <c r="N49" s="8" t="s">
        <v>455</v>
      </c>
      <c r="O49" s="8" t="s">
        <v>115</v>
      </c>
      <c r="P49" s="8" t="s">
        <v>90</v>
      </c>
      <c r="Q49" s="12" t="s">
        <v>456</v>
      </c>
      <c r="R49" s="8" t="s">
        <v>116</v>
      </c>
      <c r="S49" s="7" t="s">
        <v>28</v>
      </c>
      <c r="T49" s="8"/>
      <c r="U49" s="2"/>
      <c r="V49" s="2"/>
      <c r="W49" s="2"/>
      <c r="X49" s="2"/>
      <c r="Y49" s="2"/>
      <c r="Z49" s="2"/>
      <c r="AA49" s="2"/>
      <c r="AB49" s="2"/>
      <c r="AC49" s="2"/>
      <c r="AD49" s="2"/>
      <c r="AE49" s="2"/>
      <c r="AF49" s="2"/>
      <c r="AG49" s="2"/>
      <c r="AH49" s="8"/>
      <c r="AI49" s="8"/>
      <c r="AJ49" s="8"/>
      <c r="AK49" s="8"/>
      <c r="AL49" s="8"/>
      <c r="AM49" s="2"/>
      <c r="AN49" s="2"/>
      <c r="AO49" s="2"/>
      <c r="AP49" s="2"/>
      <c r="AQ49" s="2"/>
      <c r="AR49" s="2"/>
      <c r="AS49" s="2"/>
      <c r="AT49" s="2"/>
      <c r="AU49" s="2"/>
      <c r="AV49" s="2"/>
    </row>
    <row r="50" spans="1:48" s="37" customFormat="1" ht="13" customHeight="1" x14ac:dyDescent="0.3">
      <c r="A50" s="8" t="s">
        <v>457</v>
      </c>
      <c r="B50" s="15">
        <v>35</v>
      </c>
      <c r="C50" s="8" t="s">
        <v>20</v>
      </c>
      <c r="D50" s="8" t="s">
        <v>21</v>
      </c>
      <c r="E50" s="8" t="s">
        <v>458</v>
      </c>
      <c r="F50" s="16">
        <v>41478</v>
      </c>
      <c r="G50" s="8" t="s">
        <v>459</v>
      </c>
      <c r="H50" s="8" t="s">
        <v>130</v>
      </c>
      <c r="I50" s="8" t="s">
        <v>75</v>
      </c>
      <c r="J50" s="15" t="s">
        <v>460</v>
      </c>
      <c r="K50" s="2" t="s">
        <v>119</v>
      </c>
      <c r="L50" s="8" t="s">
        <v>120</v>
      </c>
      <c r="M50" s="8" t="s">
        <v>27</v>
      </c>
      <c r="N50" s="8" t="s">
        <v>461</v>
      </c>
      <c r="O50" s="8" t="s">
        <v>115</v>
      </c>
      <c r="P50" s="8" t="s">
        <v>90</v>
      </c>
      <c r="Q50" s="12" t="s">
        <v>462</v>
      </c>
      <c r="R50" s="8" t="s">
        <v>53</v>
      </c>
      <c r="S50" s="7" t="s">
        <v>28</v>
      </c>
      <c r="T50" s="8"/>
      <c r="U50" s="2"/>
      <c r="V50" s="2"/>
      <c r="W50" s="2"/>
      <c r="X50" s="2"/>
      <c r="Y50" s="2"/>
      <c r="Z50" s="2"/>
      <c r="AA50" s="2"/>
      <c r="AB50" s="2"/>
      <c r="AC50" s="2"/>
      <c r="AD50" s="2"/>
      <c r="AE50" s="2"/>
      <c r="AF50" s="2"/>
      <c r="AG50" s="2"/>
      <c r="AH50" s="8"/>
      <c r="AI50" s="8"/>
      <c r="AJ50" s="8"/>
      <c r="AK50" s="8"/>
      <c r="AL50" s="8"/>
      <c r="AM50" s="2"/>
      <c r="AN50" s="2"/>
      <c r="AO50" s="2"/>
      <c r="AP50" s="2"/>
      <c r="AQ50" s="2"/>
      <c r="AR50" s="2"/>
      <c r="AS50" s="2"/>
      <c r="AT50" s="2"/>
      <c r="AU50" s="2"/>
      <c r="AV50" s="2"/>
    </row>
    <row r="51" spans="1:48" s="37" customFormat="1" ht="13" customHeight="1" x14ac:dyDescent="0.3">
      <c r="A51" s="8" t="s">
        <v>463</v>
      </c>
      <c r="B51" s="15">
        <v>34</v>
      </c>
      <c r="C51" s="8" t="s">
        <v>20</v>
      </c>
      <c r="D51" s="8" t="s">
        <v>21</v>
      </c>
      <c r="E51" s="8"/>
      <c r="F51" s="16">
        <v>41473</v>
      </c>
      <c r="G51" s="8" t="s">
        <v>464</v>
      </c>
      <c r="H51" s="8" t="s">
        <v>37</v>
      </c>
      <c r="I51" s="8" t="s">
        <v>30</v>
      </c>
      <c r="J51" s="15" t="s">
        <v>465</v>
      </c>
      <c r="K51" s="2" t="s">
        <v>228</v>
      </c>
      <c r="L51" s="8" t="s">
        <v>400</v>
      </c>
      <c r="M51" s="8" t="s">
        <v>27</v>
      </c>
      <c r="N51" s="8" t="s">
        <v>466</v>
      </c>
      <c r="O51" s="8" t="s">
        <v>89</v>
      </c>
      <c r="P51" s="8" t="s">
        <v>90</v>
      </c>
      <c r="Q51" s="12" t="s">
        <v>467</v>
      </c>
      <c r="R51" s="8" t="s">
        <v>53</v>
      </c>
      <c r="S51" s="7" t="s">
        <v>28</v>
      </c>
      <c r="T51" s="8"/>
      <c r="U51" s="2"/>
      <c r="V51" s="2"/>
      <c r="W51" s="2"/>
      <c r="X51" s="2"/>
      <c r="Y51" s="2"/>
      <c r="Z51" s="2"/>
      <c r="AA51" s="2"/>
      <c r="AB51" s="2"/>
      <c r="AC51" s="2"/>
      <c r="AD51" s="2"/>
      <c r="AE51" s="2"/>
      <c r="AF51" s="2"/>
      <c r="AG51" s="2"/>
      <c r="AH51" s="8"/>
      <c r="AI51" s="8"/>
      <c r="AJ51" s="8"/>
      <c r="AK51" s="8"/>
      <c r="AL51" s="8"/>
      <c r="AM51" s="2"/>
      <c r="AN51" s="2"/>
      <c r="AO51" s="2"/>
      <c r="AP51" s="2"/>
      <c r="AQ51" s="2"/>
      <c r="AR51" s="2"/>
      <c r="AS51" s="2"/>
      <c r="AT51" s="2"/>
      <c r="AU51" s="2"/>
      <c r="AV51" s="2"/>
    </row>
    <row r="52" spans="1:48" s="37" customFormat="1" ht="13" customHeight="1" x14ac:dyDescent="0.3">
      <c r="A52" s="8" t="s">
        <v>468</v>
      </c>
      <c r="B52" s="15">
        <v>76</v>
      </c>
      <c r="C52" s="8" t="s">
        <v>20</v>
      </c>
      <c r="D52" s="8" t="s">
        <v>21</v>
      </c>
      <c r="E52" s="8"/>
      <c r="F52" s="16">
        <v>41469</v>
      </c>
      <c r="G52" s="8" t="s">
        <v>469</v>
      </c>
      <c r="H52" s="8" t="s">
        <v>470</v>
      </c>
      <c r="I52" s="8" t="s">
        <v>56</v>
      </c>
      <c r="J52" s="15" t="s">
        <v>471</v>
      </c>
      <c r="K52" s="2" t="s">
        <v>153</v>
      </c>
      <c r="L52" s="8" t="s">
        <v>565</v>
      </c>
      <c r="M52" s="8" t="s">
        <v>88</v>
      </c>
      <c r="N52" s="8" t="s">
        <v>472</v>
      </c>
      <c r="O52" s="8" t="s">
        <v>149</v>
      </c>
      <c r="P52" s="8" t="s">
        <v>90</v>
      </c>
      <c r="Q52" s="12" t="s">
        <v>473</v>
      </c>
      <c r="R52" s="8" t="s">
        <v>53</v>
      </c>
      <c r="S52" s="7" t="s">
        <v>28</v>
      </c>
      <c r="T52" s="8"/>
      <c r="U52" s="2"/>
      <c r="V52" s="2"/>
      <c r="W52" s="2"/>
      <c r="X52" s="2"/>
      <c r="Y52" s="2"/>
      <c r="Z52" s="2"/>
      <c r="AA52" s="2"/>
      <c r="AB52" s="2"/>
      <c r="AC52" s="2"/>
      <c r="AD52" s="2"/>
      <c r="AE52" s="2"/>
      <c r="AF52" s="2"/>
      <c r="AG52" s="2"/>
      <c r="AH52" s="8"/>
      <c r="AI52" s="8"/>
      <c r="AJ52" s="8"/>
      <c r="AK52" s="8"/>
      <c r="AL52" s="8"/>
      <c r="AM52" s="2"/>
      <c r="AN52" s="2"/>
      <c r="AO52" s="2"/>
      <c r="AP52" s="2"/>
      <c r="AQ52" s="2"/>
      <c r="AR52" s="2"/>
      <c r="AS52" s="2"/>
      <c r="AT52" s="2"/>
      <c r="AU52" s="2"/>
      <c r="AV52" s="2"/>
    </row>
    <row r="53" spans="1:48" s="37" customFormat="1" ht="13" customHeight="1" x14ac:dyDescent="0.3">
      <c r="A53" s="8" t="s">
        <v>474</v>
      </c>
      <c r="B53" s="15">
        <v>27</v>
      </c>
      <c r="C53" s="8" t="s">
        <v>20</v>
      </c>
      <c r="D53" s="8" t="s">
        <v>21</v>
      </c>
      <c r="E53" s="8"/>
      <c r="F53" s="16">
        <v>41461</v>
      </c>
      <c r="G53" s="8" t="s">
        <v>475</v>
      </c>
      <c r="H53" s="8" t="s">
        <v>64</v>
      </c>
      <c r="I53" s="8" t="s">
        <v>36</v>
      </c>
      <c r="J53" s="15" t="s">
        <v>476</v>
      </c>
      <c r="K53" s="2" t="s">
        <v>64</v>
      </c>
      <c r="L53" s="8" t="s">
        <v>65</v>
      </c>
      <c r="M53" s="8" t="s">
        <v>27</v>
      </c>
      <c r="N53" s="8" t="s">
        <v>477</v>
      </c>
      <c r="O53" s="8" t="s">
        <v>149</v>
      </c>
      <c r="P53" s="8" t="s">
        <v>90</v>
      </c>
      <c r="Q53" s="12" t="s">
        <v>478</v>
      </c>
      <c r="R53" s="8" t="s">
        <v>53</v>
      </c>
      <c r="S53" s="7" t="s">
        <v>28</v>
      </c>
      <c r="T53" s="8"/>
      <c r="U53" s="2"/>
      <c r="V53" s="2"/>
      <c r="W53" s="2"/>
      <c r="X53" s="2"/>
      <c r="Y53" s="2"/>
      <c r="Z53" s="2"/>
      <c r="AA53" s="2"/>
      <c r="AB53" s="2"/>
      <c r="AC53" s="2"/>
      <c r="AD53" s="2"/>
      <c r="AE53" s="2"/>
      <c r="AF53" s="2"/>
      <c r="AG53" s="2"/>
      <c r="AH53" s="8"/>
      <c r="AI53" s="8"/>
      <c r="AJ53" s="8"/>
      <c r="AK53" s="8"/>
      <c r="AL53" s="8"/>
      <c r="AM53" s="2"/>
      <c r="AN53" s="2"/>
      <c r="AO53" s="2"/>
      <c r="AP53" s="2"/>
      <c r="AQ53" s="2"/>
      <c r="AR53" s="2"/>
      <c r="AS53" s="2"/>
      <c r="AT53" s="2"/>
      <c r="AU53" s="2"/>
      <c r="AV53" s="2"/>
    </row>
    <row r="54" spans="1:48" s="37" customFormat="1" ht="13" customHeight="1" x14ac:dyDescent="0.3">
      <c r="A54" s="8" t="s">
        <v>479</v>
      </c>
      <c r="B54" s="15">
        <v>31</v>
      </c>
      <c r="C54" s="8" t="s">
        <v>20</v>
      </c>
      <c r="D54" s="8" t="s">
        <v>21</v>
      </c>
      <c r="E54" s="8"/>
      <c r="F54" s="16">
        <v>41459</v>
      </c>
      <c r="G54" s="8" t="s">
        <v>480</v>
      </c>
      <c r="H54" s="8" t="s">
        <v>139</v>
      </c>
      <c r="I54" s="8" t="s">
        <v>44</v>
      </c>
      <c r="J54" s="15" t="s">
        <v>481</v>
      </c>
      <c r="K54" s="2" t="s">
        <v>45</v>
      </c>
      <c r="L54" s="8" t="s">
        <v>140</v>
      </c>
      <c r="M54" s="8" t="s">
        <v>27</v>
      </c>
      <c r="N54" s="8" t="s">
        <v>482</v>
      </c>
      <c r="O54" s="8" t="s">
        <v>115</v>
      </c>
      <c r="P54" s="8" t="s">
        <v>90</v>
      </c>
      <c r="Q54" s="12" t="s">
        <v>483</v>
      </c>
      <c r="R54" s="8" t="s">
        <v>53</v>
      </c>
      <c r="S54" s="7" t="s">
        <v>28</v>
      </c>
      <c r="T54" s="8"/>
      <c r="U54" s="2"/>
      <c r="V54" s="2"/>
      <c r="W54" s="2"/>
      <c r="X54" s="8"/>
      <c r="Y54" s="8"/>
      <c r="Z54" s="8"/>
      <c r="AA54" s="8"/>
      <c r="AB54" s="8"/>
      <c r="AC54" s="8"/>
      <c r="AD54" s="8"/>
      <c r="AE54" s="8"/>
      <c r="AF54" s="8"/>
      <c r="AG54" s="8"/>
      <c r="AH54" s="8"/>
      <c r="AI54" s="8"/>
      <c r="AJ54" s="8"/>
      <c r="AK54" s="8"/>
      <c r="AL54" s="8"/>
      <c r="AM54" s="2"/>
      <c r="AN54" s="2"/>
      <c r="AO54" s="2"/>
      <c r="AP54" s="2"/>
      <c r="AQ54" s="2"/>
      <c r="AR54" s="2"/>
      <c r="AS54" s="2"/>
      <c r="AT54" s="2"/>
      <c r="AU54" s="2"/>
      <c r="AV54" s="2"/>
    </row>
    <row r="55" spans="1:48" s="37" customFormat="1" ht="13" customHeight="1" x14ac:dyDescent="0.3">
      <c r="A55" s="8" t="s">
        <v>484</v>
      </c>
      <c r="B55" s="15">
        <v>32</v>
      </c>
      <c r="C55" s="8" t="s">
        <v>20</v>
      </c>
      <c r="D55" s="8" t="s">
        <v>21</v>
      </c>
      <c r="E55" s="8" t="s">
        <v>485</v>
      </c>
      <c r="F55" s="16">
        <v>41453</v>
      </c>
      <c r="G55" s="8" t="s">
        <v>486</v>
      </c>
      <c r="H55" s="8" t="s">
        <v>121</v>
      </c>
      <c r="I55" s="8" t="s">
        <v>44</v>
      </c>
      <c r="J55" s="15" t="s">
        <v>235</v>
      </c>
      <c r="K55" s="2" t="s">
        <v>122</v>
      </c>
      <c r="L55" s="8" t="s">
        <v>123</v>
      </c>
      <c r="M55" s="8" t="s">
        <v>27</v>
      </c>
      <c r="N55" s="8" t="s">
        <v>487</v>
      </c>
      <c r="O55" s="8" t="s">
        <v>115</v>
      </c>
      <c r="P55" s="8" t="s">
        <v>90</v>
      </c>
      <c r="Q55" s="12" t="s">
        <v>488</v>
      </c>
      <c r="R55" s="8" t="s">
        <v>29</v>
      </c>
      <c r="S55" s="7" t="s">
        <v>28</v>
      </c>
      <c r="T55" s="8"/>
      <c r="U55" s="2"/>
      <c r="V55" s="2"/>
      <c r="W55" s="2"/>
      <c r="X55" s="2"/>
      <c r="Y55" s="2"/>
      <c r="Z55" s="2"/>
      <c r="AA55" s="2"/>
      <c r="AB55" s="2"/>
      <c r="AC55" s="2"/>
      <c r="AD55" s="2"/>
      <c r="AE55" s="2"/>
      <c r="AF55" s="2"/>
      <c r="AG55" s="2"/>
      <c r="AH55" s="8"/>
      <c r="AI55" s="8"/>
      <c r="AJ55" s="8"/>
      <c r="AK55" s="8"/>
      <c r="AL55" s="8"/>
      <c r="AM55" s="2"/>
      <c r="AN55" s="2"/>
      <c r="AO55" s="2"/>
      <c r="AP55" s="2"/>
      <c r="AQ55" s="2"/>
      <c r="AR55" s="2"/>
      <c r="AS55" s="2"/>
      <c r="AT55" s="2"/>
      <c r="AU55" s="2"/>
      <c r="AV55" s="2"/>
    </row>
    <row r="56" spans="1:48" s="37" customFormat="1" ht="13" customHeight="1" x14ac:dyDescent="0.3">
      <c r="A56" s="8" t="s">
        <v>498</v>
      </c>
      <c r="B56" s="15" t="s">
        <v>499</v>
      </c>
      <c r="C56" s="8" t="s">
        <v>20</v>
      </c>
      <c r="D56" s="8" t="s">
        <v>21</v>
      </c>
      <c r="E56" s="8"/>
      <c r="F56" s="16">
        <v>41433</v>
      </c>
      <c r="G56" s="8" t="s">
        <v>500</v>
      </c>
      <c r="H56" s="8" t="s">
        <v>239</v>
      </c>
      <c r="I56" s="8" t="s">
        <v>36</v>
      </c>
      <c r="J56" s="15" t="s">
        <v>377</v>
      </c>
      <c r="K56" s="2" t="s">
        <v>240</v>
      </c>
      <c r="L56" s="8" t="s">
        <v>241</v>
      </c>
      <c r="M56" s="8" t="s">
        <v>27</v>
      </c>
      <c r="N56" s="8" t="s">
        <v>501</v>
      </c>
      <c r="O56" s="8" t="s">
        <v>29</v>
      </c>
      <c r="P56" s="8" t="s">
        <v>90</v>
      </c>
      <c r="Q56" s="12" t="s">
        <v>502</v>
      </c>
      <c r="R56" s="8" t="s">
        <v>53</v>
      </c>
      <c r="S56" s="7" t="s">
        <v>28</v>
      </c>
      <c r="T56" s="8"/>
      <c r="U56" s="2"/>
      <c r="V56" s="2"/>
      <c r="W56" s="2"/>
      <c r="X56" s="2"/>
      <c r="Y56" s="2"/>
      <c r="Z56" s="2"/>
      <c r="AA56" s="2"/>
      <c r="AB56" s="2"/>
      <c r="AC56" s="2"/>
      <c r="AD56" s="2"/>
      <c r="AE56" s="2"/>
      <c r="AF56" s="2"/>
      <c r="AG56" s="2"/>
      <c r="AH56" s="8"/>
      <c r="AI56" s="8"/>
      <c r="AJ56" s="8"/>
      <c r="AK56" s="8"/>
      <c r="AL56" s="8"/>
      <c r="AM56" s="2"/>
      <c r="AN56" s="2"/>
      <c r="AO56" s="2"/>
      <c r="AP56" s="2"/>
      <c r="AQ56" s="2"/>
      <c r="AR56" s="2"/>
      <c r="AS56" s="2"/>
      <c r="AT56" s="2"/>
      <c r="AU56" s="2"/>
      <c r="AV56" s="2"/>
    </row>
    <row r="57" spans="1:48" s="37" customFormat="1" ht="13" customHeight="1" x14ac:dyDescent="0.3">
      <c r="A57" s="8" t="s">
        <v>490</v>
      </c>
      <c r="B57" s="15">
        <v>21</v>
      </c>
      <c r="C57" s="8" t="s">
        <v>20</v>
      </c>
      <c r="D57" s="8" t="s">
        <v>21</v>
      </c>
      <c r="E57" s="8" t="s">
        <v>491</v>
      </c>
      <c r="F57" s="16">
        <v>41433</v>
      </c>
      <c r="G57" s="8" t="s">
        <v>492</v>
      </c>
      <c r="H57" s="8" t="s">
        <v>493</v>
      </c>
      <c r="I57" s="8" t="s">
        <v>50</v>
      </c>
      <c r="J57" s="15" t="s">
        <v>494</v>
      </c>
      <c r="K57" s="2" t="s">
        <v>446</v>
      </c>
      <c r="L57" s="8" t="s">
        <v>495</v>
      </c>
      <c r="M57" s="8" t="s">
        <v>27</v>
      </c>
      <c r="N57" s="8" t="s">
        <v>496</v>
      </c>
      <c r="O57" s="8" t="s">
        <v>89</v>
      </c>
      <c r="P57" s="8" t="s">
        <v>90</v>
      </c>
      <c r="Q57" s="12" t="s">
        <v>497</v>
      </c>
      <c r="R57" s="8" t="s">
        <v>53</v>
      </c>
      <c r="S57" s="7" t="s">
        <v>28</v>
      </c>
      <c r="T57" s="8"/>
      <c r="U57" s="8"/>
      <c r="V57" s="8"/>
      <c r="W57" s="8"/>
      <c r="X57" s="8"/>
      <c r="Y57" s="8"/>
      <c r="Z57" s="8"/>
      <c r="AA57" s="8"/>
      <c r="AB57" s="8"/>
      <c r="AC57" s="8"/>
      <c r="AD57" s="8"/>
      <c r="AE57" s="8"/>
      <c r="AF57" s="8"/>
      <c r="AG57" s="8"/>
      <c r="AH57" s="8"/>
      <c r="AI57" s="8"/>
      <c r="AJ57" s="8"/>
      <c r="AK57" s="8"/>
      <c r="AL57" s="8"/>
      <c r="AM57" s="2"/>
      <c r="AN57" s="2"/>
      <c r="AO57" s="2"/>
      <c r="AP57" s="2"/>
      <c r="AQ57" s="2"/>
      <c r="AR57" s="2"/>
      <c r="AS57" s="2"/>
      <c r="AT57" s="2"/>
      <c r="AU57" s="2"/>
      <c r="AV57" s="2"/>
    </row>
    <row r="58" spans="1:48" s="37" customFormat="1" ht="13" customHeight="1" x14ac:dyDescent="0.3">
      <c r="A58" s="8" t="s">
        <v>503</v>
      </c>
      <c r="B58" s="15" t="s">
        <v>489</v>
      </c>
      <c r="C58" s="8" t="s">
        <v>20</v>
      </c>
      <c r="D58" s="8" t="s">
        <v>21</v>
      </c>
      <c r="E58" s="8" t="s">
        <v>504</v>
      </c>
      <c r="F58" s="16">
        <v>41432</v>
      </c>
      <c r="G58" s="8" t="s">
        <v>505</v>
      </c>
      <c r="H58" s="8" t="s">
        <v>506</v>
      </c>
      <c r="I58" s="8" t="s">
        <v>36</v>
      </c>
      <c r="J58" s="15" t="s">
        <v>507</v>
      </c>
      <c r="K58" s="2" t="s">
        <v>51</v>
      </c>
      <c r="L58" s="8" t="s">
        <v>508</v>
      </c>
      <c r="M58" s="8" t="s">
        <v>27</v>
      </c>
      <c r="N58" s="8" t="s">
        <v>509</v>
      </c>
      <c r="O58" s="8" t="s">
        <v>29</v>
      </c>
      <c r="P58" s="8" t="s">
        <v>90</v>
      </c>
      <c r="Q58" s="12" t="s">
        <v>510</v>
      </c>
      <c r="R58" s="8" t="s">
        <v>53</v>
      </c>
      <c r="S58" s="7" t="s">
        <v>28</v>
      </c>
      <c r="T58" s="8"/>
      <c r="U58" s="2"/>
      <c r="V58" s="2"/>
      <c r="W58" s="2"/>
      <c r="X58" s="2"/>
      <c r="Y58" s="2"/>
      <c r="Z58" s="2"/>
      <c r="AA58" s="2"/>
      <c r="AB58" s="2"/>
      <c r="AC58" s="2"/>
      <c r="AD58" s="2"/>
      <c r="AE58" s="2"/>
      <c r="AF58" s="2"/>
      <c r="AG58" s="2"/>
      <c r="AH58" s="8"/>
      <c r="AI58" s="8"/>
      <c r="AJ58" s="8"/>
      <c r="AK58" s="8"/>
      <c r="AL58" s="8"/>
      <c r="AM58" s="2"/>
      <c r="AN58" s="2"/>
      <c r="AO58" s="2"/>
      <c r="AP58" s="2"/>
      <c r="AQ58" s="2"/>
      <c r="AR58" s="2"/>
      <c r="AS58" s="2"/>
      <c r="AT58" s="2"/>
      <c r="AU58" s="2"/>
      <c r="AV58" s="2"/>
    </row>
    <row r="59" spans="1:48" s="37" customFormat="1" ht="13" customHeight="1" x14ac:dyDescent="0.3">
      <c r="A59" s="8" t="s">
        <v>511</v>
      </c>
      <c r="B59" s="15" t="s">
        <v>399</v>
      </c>
      <c r="C59" s="8" t="s">
        <v>54</v>
      </c>
      <c r="D59" s="8" t="s">
        <v>21</v>
      </c>
      <c r="E59" s="8" t="s">
        <v>512</v>
      </c>
      <c r="F59" s="16">
        <v>41424</v>
      </c>
      <c r="G59" s="8" t="s">
        <v>513</v>
      </c>
      <c r="H59" s="8" t="s">
        <v>514</v>
      </c>
      <c r="I59" s="8" t="s">
        <v>74</v>
      </c>
      <c r="J59" s="15" t="s">
        <v>515</v>
      </c>
      <c r="K59" s="2" t="s">
        <v>369</v>
      </c>
      <c r="L59" s="8" t="s">
        <v>516</v>
      </c>
      <c r="M59" s="8" t="s">
        <v>27</v>
      </c>
      <c r="N59" s="8" t="s">
        <v>517</v>
      </c>
      <c r="O59" s="8" t="s">
        <v>115</v>
      </c>
      <c r="P59" s="8" t="s">
        <v>90</v>
      </c>
      <c r="Q59" s="12" t="s">
        <v>518</v>
      </c>
      <c r="R59" s="8" t="s">
        <v>116</v>
      </c>
      <c r="S59" s="7" t="s">
        <v>28</v>
      </c>
      <c r="T59" s="8"/>
      <c r="U59" s="2"/>
      <c r="V59" s="2"/>
      <c r="W59" s="2"/>
      <c r="X59" s="2"/>
      <c r="Y59" s="2"/>
      <c r="Z59" s="2"/>
      <c r="AA59" s="2"/>
      <c r="AB59" s="2"/>
      <c r="AC59" s="2"/>
      <c r="AD59" s="2"/>
      <c r="AE59" s="2"/>
      <c r="AF59" s="2"/>
      <c r="AG59" s="2"/>
      <c r="AH59" s="8"/>
      <c r="AI59" s="8"/>
      <c r="AJ59" s="8"/>
      <c r="AK59" s="8"/>
      <c r="AL59" s="8"/>
      <c r="AM59" s="2"/>
      <c r="AN59" s="2"/>
      <c r="AO59" s="2"/>
      <c r="AP59" s="2"/>
      <c r="AQ59" s="2"/>
      <c r="AR59" s="2"/>
      <c r="AS59" s="2"/>
      <c r="AT59" s="2"/>
      <c r="AU59" s="2"/>
      <c r="AV59" s="2"/>
    </row>
    <row r="60" spans="1:48" s="37" customFormat="1" ht="13" customHeight="1" x14ac:dyDescent="0.3">
      <c r="A60" s="8" t="s">
        <v>519</v>
      </c>
      <c r="B60" s="15" t="s">
        <v>444</v>
      </c>
      <c r="C60" s="8" t="s">
        <v>20</v>
      </c>
      <c r="D60" s="8" t="s">
        <v>21</v>
      </c>
      <c r="E60" s="8"/>
      <c r="F60" s="16">
        <v>41411</v>
      </c>
      <c r="G60" s="8" t="s">
        <v>520</v>
      </c>
      <c r="H60" s="8" t="s">
        <v>521</v>
      </c>
      <c r="I60" s="8" t="s">
        <v>36</v>
      </c>
      <c r="J60" s="15" t="s">
        <v>522</v>
      </c>
      <c r="K60" s="2" t="s">
        <v>51</v>
      </c>
      <c r="L60" s="8" t="s">
        <v>523</v>
      </c>
      <c r="M60" s="8" t="s">
        <v>27</v>
      </c>
      <c r="N60" s="8" t="s">
        <v>524</v>
      </c>
      <c r="O60" s="8" t="s">
        <v>29</v>
      </c>
      <c r="P60" s="8" t="s">
        <v>90</v>
      </c>
      <c r="Q60" s="12" t="s">
        <v>525</v>
      </c>
      <c r="R60" s="8" t="s">
        <v>53</v>
      </c>
      <c r="S60" s="7" t="s">
        <v>28</v>
      </c>
      <c r="T60" s="8"/>
      <c r="U60" s="2"/>
      <c r="V60" s="2"/>
      <c r="W60" s="2"/>
      <c r="X60" s="8"/>
      <c r="Y60" s="8"/>
      <c r="Z60" s="8"/>
      <c r="AA60" s="8"/>
      <c r="AB60" s="8"/>
      <c r="AC60" s="8"/>
      <c r="AD60" s="8"/>
      <c r="AE60" s="8"/>
      <c r="AF60" s="8"/>
      <c r="AG60" s="8"/>
      <c r="AH60" s="8"/>
      <c r="AI60" s="8"/>
      <c r="AJ60" s="8"/>
      <c r="AK60" s="8"/>
      <c r="AL60" s="8"/>
      <c r="AM60" s="2"/>
      <c r="AN60" s="2"/>
      <c r="AO60" s="2"/>
      <c r="AP60" s="2"/>
      <c r="AQ60" s="2"/>
      <c r="AR60" s="2"/>
      <c r="AS60" s="2"/>
      <c r="AT60" s="2"/>
      <c r="AU60" s="2"/>
      <c r="AV60" s="2"/>
    </row>
    <row r="61" spans="1:48" s="37" customFormat="1" ht="13" customHeight="1" x14ac:dyDescent="0.3">
      <c r="A61" s="8" t="s">
        <v>527</v>
      </c>
      <c r="B61" s="15">
        <v>32</v>
      </c>
      <c r="C61" s="8" t="s">
        <v>20</v>
      </c>
      <c r="D61" s="8" t="s">
        <v>21</v>
      </c>
      <c r="E61" s="8" t="s">
        <v>528</v>
      </c>
      <c r="F61" s="16">
        <v>41400</v>
      </c>
      <c r="G61" s="8" t="s">
        <v>529</v>
      </c>
      <c r="H61" s="8" t="s">
        <v>330</v>
      </c>
      <c r="I61" s="8" t="s">
        <v>36</v>
      </c>
      <c r="J61" s="15" t="s">
        <v>331</v>
      </c>
      <c r="K61" s="2" t="s">
        <v>240</v>
      </c>
      <c r="L61" s="8" t="s">
        <v>332</v>
      </c>
      <c r="M61" s="8" t="s">
        <v>27</v>
      </c>
      <c r="N61" s="8" t="s">
        <v>530</v>
      </c>
      <c r="O61" s="8" t="s">
        <v>29</v>
      </c>
      <c r="P61" s="8" t="s">
        <v>90</v>
      </c>
      <c r="Q61" s="12" t="s">
        <v>531</v>
      </c>
      <c r="R61" s="8" t="s">
        <v>116</v>
      </c>
      <c r="S61" s="7" t="s">
        <v>28</v>
      </c>
      <c r="T61" s="8"/>
      <c r="U61" s="2"/>
      <c r="V61" s="2"/>
      <c r="W61" s="2"/>
      <c r="X61" s="2"/>
      <c r="Y61" s="2"/>
      <c r="Z61" s="2"/>
      <c r="AA61" s="2"/>
      <c r="AB61" s="2"/>
      <c r="AC61" s="2"/>
      <c r="AD61" s="2"/>
      <c r="AE61" s="2"/>
      <c r="AF61" s="2"/>
      <c r="AG61" s="2"/>
      <c r="AH61" s="8"/>
      <c r="AI61" s="8"/>
      <c r="AJ61" s="8"/>
      <c r="AK61" s="8"/>
      <c r="AL61" s="8"/>
      <c r="AM61" s="2"/>
      <c r="AN61" s="2"/>
      <c r="AO61" s="2"/>
      <c r="AP61" s="2"/>
      <c r="AQ61" s="2"/>
      <c r="AR61" s="2"/>
      <c r="AS61" s="2"/>
      <c r="AT61" s="2"/>
      <c r="AU61" s="2"/>
      <c r="AV61" s="2"/>
    </row>
    <row r="62" spans="1:48" s="37" customFormat="1" ht="13" customHeight="1" x14ac:dyDescent="0.3">
      <c r="A62" s="8" t="s">
        <v>539</v>
      </c>
      <c r="B62" s="15">
        <v>31</v>
      </c>
      <c r="C62" s="8" t="s">
        <v>20</v>
      </c>
      <c r="D62" s="8" t="s">
        <v>21</v>
      </c>
      <c r="E62" s="8"/>
      <c r="F62" s="16">
        <v>41367</v>
      </c>
      <c r="G62" s="8" t="s">
        <v>533</v>
      </c>
      <c r="H62" s="8" t="s">
        <v>69</v>
      </c>
      <c r="I62" s="8" t="s">
        <v>39</v>
      </c>
      <c r="J62" s="15" t="s">
        <v>534</v>
      </c>
      <c r="K62" s="2" t="s">
        <v>60</v>
      </c>
      <c r="L62" s="8" t="s">
        <v>535</v>
      </c>
      <c r="M62" s="8" t="s">
        <v>87</v>
      </c>
      <c r="N62" s="8" t="s">
        <v>536</v>
      </c>
      <c r="O62" s="8" t="s">
        <v>149</v>
      </c>
      <c r="P62" s="8" t="s">
        <v>90</v>
      </c>
      <c r="Q62" s="12" t="s">
        <v>537</v>
      </c>
      <c r="R62" s="8" t="s">
        <v>53</v>
      </c>
      <c r="S62" s="7" t="s">
        <v>28</v>
      </c>
      <c r="T62" s="8"/>
      <c r="U62" s="2"/>
      <c r="V62" s="2"/>
      <c r="W62" s="2"/>
      <c r="X62" s="2"/>
      <c r="Y62" s="2"/>
      <c r="Z62" s="2"/>
      <c r="AA62" s="2"/>
      <c r="AB62" s="2"/>
      <c r="AC62" s="2"/>
      <c r="AD62" s="2"/>
      <c r="AE62" s="2"/>
      <c r="AF62" s="2"/>
      <c r="AG62" s="2"/>
      <c r="AH62" s="8"/>
      <c r="AI62" s="8"/>
      <c r="AJ62" s="8"/>
      <c r="AK62" s="8"/>
      <c r="AL62" s="8"/>
      <c r="AM62" s="2"/>
      <c r="AN62" s="2"/>
      <c r="AO62" s="2"/>
      <c r="AP62" s="2"/>
      <c r="AQ62" s="2"/>
      <c r="AR62" s="2"/>
      <c r="AS62" s="2"/>
      <c r="AT62" s="2"/>
      <c r="AU62" s="2"/>
      <c r="AV62" s="2"/>
    </row>
    <row r="63" spans="1:48" s="37" customFormat="1" ht="13" customHeight="1" x14ac:dyDescent="0.3">
      <c r="A63" s="8" t="s">
        <v>540</v>
      </c>
      <c r="B63" s="15">
        <v>33</v>
      </c>
      <c r="C63" s="8" t="s">
        <v>20</v>
      </c>
      <c r="D63" s="8" t="s">
        <v>21</v>
      </c>
      <c r="E63" s="8"/>
      <c r="F63" s="16">
        <v>41367</v>
      </c>
      <c r="G63" s="8" t="s">
        <v>533</v>
      </c>
      <c r="H63" s="8" t="s">
        <v>69</v>
      </c>
      <c r="I63" s="8" t="s">
        <v>39</v>
      </c>
      <c r="J63" s="15" t="s">
        <v>534</v>
      </c>
      <c r="K63" s="2" t="s">
        <v>60</v>
      </c>
      <c r="L63" s="8" t="s">
        <v>535</v>
      </c>
      <c r="M63" s="8" t="s">
        <v>87</v>
      </c>
      <c r="N63" s="8" t="s">
        <v>536</v>
      </c>
      <c r="O63" s="8" t="s">
        <v>149</v>
      </c>
      <c r="P63" s="8" t="s">
        <v>90</v>
      </c>
      <c r="Q63" s="12" t="s">
        <v>537</v>
      </c>
      <c r="R63" s="8" t="s">
        <v>53</v>
      </c>
      <c r="S63" s="7" t="s">
        <v>28</v>
      </c>
      <c r="T63" s="8"/>
      <c r="U63" s="2"/>
      <c r="V63" s="2"/>
      <c r="W63" s="2"/>
      <c r="X63" s="2"/>
      <c r="Y63" s="2"/>
      <c r="Z63" s="2"/>
      <c r="AA63" s="2"/>
      <c r="AB63" s="2"/>
      <c r="AC63" s="2"/>
      <c r="AD63" s="2"/>
      <c r="AE63" s="2"/>
      <c r="AF63" s="2"/>
      <c r="AG63" s="2"/>
      <c r="AH63" s="8"/>
      <c r="AI63" s="8"/>
      <c r="AJ63" s="8"/>
      <c r="AK63" s="8"/>
      <c r="AL63" s="8"/>
      <c r="AM63" s="2"/>
      <c r="AN63" s="2"/>
      <c r="AO63" s="2"/>
      <c r="AP63" s="2"/>
      <c r="AQ63" s="2"/>
      <c r="AR63" s="2"/>
      <c r="AS63" s="2"/>
      <c r="AT63" s="2"/>
      <c r="AU63" s="2"/>
      <c r="AV63" s="2"/>
    </row>
    <row r="64" spans="1:48" s="37" customFormat="1" ht="13" customHeight="1" x14ac:dyDescent="0.3">
      <c r="A64" s="8" t="s">
        <v>532</v>
      </c>
      <c r="B64" s="15">
        <v>26</v>
      </c>
      <c r="C64" s="8" t="s">
        <v>54</v>
      </c>
      <c r="D64" s="8" t="s">
        <v>21</v>
      </c>
      <c r="E64" s="8"/>
      <c r="F64" s="16">
        <v>41367</v>
      </c>
      <c r="G64" s="8" t="s">
        <v>533</v>
      </c>
      <c r="H64" s="8" t="s">
        <v>69</v>
      </c>
      <c r="I64" s="8" t="s">
        <v>39</v>
      </c>
      <c r="J64" s="15" t="s">
        <v>534</v>
      </c>
      <c r="K64" s="2" t="s">
        <v>60</v>
      </c>
      <c r="L64" s="8" t="s">
        <v>535</v>
      </c>
      <c r="M64" s="8" t="s">
        <v>87</v>
      </c>
      <c r="N64" s="8" t="s">
        <v>536</v>
      </c>
      <c r="O64" s="8" t="s">
        <v>149</v>
      </c>
      <c r="P64" s="8" t="s">
        <v>90</v>
      </c>
      <c r="Q64" s="12" t="s">
        <v>537</v>
      </c>
      <c r="R64" s="8" t="s">
        <v>53</v>
      </c>
      <c r="S64" s="7" t="s">
        <v>28</v>
      </c>
      <c r="T64" s="8"/>
      <c r="U64" s="2"/>
      <c r="V64" s="2"/>
      <c r="W64" s="2"/>
      <c r="X64" s="2"/>
      <c r="Y64" s="2"/>
      <c r="Z64" s="2"/>
      <c r="AA64" s="2"/>
      <c r="AB64" s="2"/>
      <c r="AC64" s="2"/>
      <c r="AD64" s="2"/>
      <c r="AE64" s="2"/>
      <c r="AF64" s="2"/>
      <c r="AG64" s="2"/>
      <c r="AH64" s="8"/>
      <c r="AI64" s="8"/>
      <c r="AJ64" s="8"/>
      <c r="AK64" s="8"/>
      <c r="AL64" s="8"/>
      <c r="AM64" s="2"/>
      <c r="AN64" s="2"/>
      <c r="AO64" s="2"/>
      <c r="AP64" s="2"/>
      <c r="AQ64" s="2"/>
      <c r="AR64" s="2"/>
      <c r="AS64" s="2"/>
      <c r="AT64" s="2"/>
      <c r="AU64" s="2"/>
      <c r="AV64" s="2"/>
    </row>
    <row r="65" spans="1:48" s="37" customFormat="1" ht="13" customHeight="1" x14ac:dyDescent="0.3">
      <c r="A65" s="8" t="s">
        <v>538</v>
      </c>
      <c r="B65" s="15">
        <v>26</v>
      </c>
      <c r="C65" s="8" t="s">
        <v>54</v>
      </c>
      <c r="D65" s="8" t="s">
        <v>21</v>
      </c>
      <c r="E65" s="8"/>
      <c r="F65" s="16">
        <v>41367</v>
      </c>
      <c r="G65" s="8" t="s">
        <v>533</v>
      </c>
      <c r="H65" s="8" t="s">
        <v>69</v>
      </c>
      <c r="I65" s="8" t="s">
        <v>39</v>
      </c>
      <c r="J65" s="15" t="s">
        <v>534</v>
      </c>
      <c r="K65" s="2" t="s">
        <v>60</v>
      </c>
      <c r="L65" s="8" t="s">
        <v>535</v>
      </c>
      <c r="M65" s="8" t="s">
        <v>87</v>
      </c>
      <c r="N65" s="8" t="s">
        <v>536</v>
      </c>
      <c r="O65" s="8" t="s">
        <v>149</v>
      </c>
      <c r="P65" s="8" t="s">
        <v>90</v>
      </c>
      <c r="Q65" s="12" t="s">
        <v>537</v>
      </c>
      <c r="R65" s="8" t="s">
        <v>53</v>
      </c>
      <c r="S65" s="7" t="s">
        <v>28</v>
      </c>
      <c r="T65" s="8"/>
      <c r="U65" s="2"/>
      <c r="V65" s="2"/>
      <c r="W65" s="2"/>
      <c r="X65" s="2"/>
      <c r="Y65" s="2"/>
      <c r="Z65" s="2"/>
      <c r="AA65" s="2"/>
      <c r="AB65" s="2"/>
      <c r="AC65" s="2"/>
      <c r="AD65" s="2"/>
      <c r="AE65" s="2"/>
      <c r="AF65" s="2"/>
      <c r="AG65" s="2"/>
      <c r="AH65" s="8"/>
      <c r="AI65" s="8"/>
      <c r="AJ65" s="8"/>
      <c r="AK65" s="8"/>
      <c r="AL65" s="8"/>
      <c r="AM65" s="2"/>
      <c r="AN65" s="2"/>
      <c r="AO65" s="2"/>
      <c r="AP65" s="2"/>
      <c r="AQ65" s="2"/>
      <c r="AR65" s="2"/>
      <c r="AS65" s="2"/>
      <c r="AT65" s="2"/>
      <c r="AU65" s="2"/>
      <c r="AV65" s="2"/>
    </row>
    <row r="66" spans="1:48" s="37" customFormat="1" ht="13" customHeight="1" x14ac:dyDescent="0.3">
      <c r="A66" s="8" t="s">
        <v>541</v>
      </c>
      <c r="B66" s="15">
        <v>24</v>
      </c>
      <c r="C66" s="8" t="s">
        <v>20</v>
      </c>
      <c r="D66" s="8" t="s">
        <v>21</v>
      </c>
      <c r="E66" s="8" t="s">
        <v>542</v>
      </c>
      <c r="F66" s="16">
        <v>41326</v>
      </c>
      <c r="G66" s="8" t="s">
        <v>543</v>
      </c>
      <c r="H66" s="8" t="s">
        <v>544</v>
      </c>
      <c r="I66" s="8" t="s">
        <v>97</v>
      </c>
      <c r="J66" s="15" t="s">
        <v>545</v>
      </c>
      <c r="K66" s="2" t="s">
        <v>229</v>
      </c>
      <c r="L66" s="8" t="s">
        <v>124</v>
      </c>
      <c r="M66" s="8" t="s">
        <v>87</v>
      </c>
      <c r="N66" s="8" t="s">
        <v>546</v>
      </c>
      <c r="O66" s="8" t="s">
        <v>149</v>
      </c>
      <c r="P66" s="8" t="s">
        <v>90</v>
      </c>
      <c r="Q66" s="12" t="s">
        <v>547</v>
      </c>
      <c r="R66" s="8" t="s">
        <v>53</v>
      </c>
      <c r="S66" s="7" t="s">
        <v>28</v>
      </c>
      <c r="T66" s="8"/>
      <c r="U66" s="2"/>
      <c r="V66" s="2"/>
      <c r="W66" s="2"/>
      <c r="X66" s="2"/>
      <c r="Y66" s="2"/>
      <c r="Z66" s="2"/>
      <c r="AA66" s="2"/>
      <c r="AB66" s="2"/>
      <c r="AC66" s="2"/>
      <c r="AD66" s="2"/>
      <c r="AE66" s="2"/>
      <c r="AF66" s="2"/>
      <c r="AG66" s="2"/>
      <c r="AH66" s="8"/>
      <c r="AI66" s="8"/>
      <c r="AJ66" s="8"/>
      <c r="AK66" s="8"/>
      <c r="AL66" s="8"/>
      <c r="AM66" s="2"/>
      <c r="AN66" s="2"/>
      <c r="AO66" s="2"/>
      <c r="AP66" s="2"/>
      <c r="AQ66" s="2"/>
      <c r="AR66" s="2"/>
      <c r="AS66" s="2"/>
      <c r="AT66" s="2"/>
      <c r="AU66" s="2"/>
      <c r="AV66" s="2"/>
    </row>
    <row r="67" spans="1:48" s="37" customFormat="1" ht="13" customHeight="1" x14ac:dyDescent="0.3">
      <c r="A67" s="8" t="s">
        <v>548</v>
      </c>
      <c r="B67" s="15">
        <v>39</v>
      </c>
      <c r="C67" s="8" t="s">
        <v>20</v>
      </c>
      <c r="D67" s="8" t="s">
        <v>21</v>
      </c>
      <c r="E67" s="8" t="s">
        <v>549</v>
      </c>
      <c r="F67" s="16">
        <v>41285</v>
      </c>
      <c r="G67" s="8" t="s">
        <v>550</v>
      </c>
      <c r="H67" s="8" t="s">
        <v>252</v>
      </c>
      <c r="I67" s="8" t="s">
        <v>36</v>
      </c>
      <c r="J67" s="15" t="s">
        <v>269</v>
      </c>
      <c r="K67" s="2" t="s">
        <v>152</v>
      </c>
      <c r="L67" s="8" t="s">
        <v>253</v>
      </c>
      <c r="M67" s="8" t="s">
        <v>27</v>
      </c>
      <c r="N67" s="8" t="s">
        <v>551</v>
      </c>
      <c r="O67" s="8" t="s">
        <v>115</v>
      </c>
      <c r="P67" s="8" t="s">
        <v>90</v>
      </c>
      <c r="Q67" s="12" t="s">
        <v>552</v>
      </c>
      <c r="R67" s="8" t="s">
        <v>53</v>
      </c>
      <c r="S67" s="7" t="s">
        <v>28</v>
      </c>
      <c r="T67" s="8"/>
      <c r="U67" s="2"/>
      <c r="V67" s="2"/>
      <c r="W67" s="2"/>
      <c r="X67" s="2"/>
      <c r="Y67" s="2"/>
      <c r="Z67" s="2"/>
      <c r="AA67" s="2"/>
      <c r="AB67" s="2"/>
      <c r="AC67" s="2"/>
      <c r="AD67" s="2"/>
      <c r="AE67" s="2"/>
      <c r="AF67" s="2"/>
      <c r="AG67" s="2"/>
      <c r="AH67" s="8"/>
      <c r="AI67" s="8"/>
      <c r="AJ67" s="8"/>
      <c r="AK67" s="8"/>
      <c r="AL67" s="8"/>
      <c r="AM67" s="2"/>
      <c r="AN67" s="2"/>
      <c r="AO67" s="2"/>
      <c r="AP67" s="2"/>
      <c r="AQ67" s="2"/>
      <c r="AR67" s="2"/>
      <c r="AS67" s="2"/>
      <c r="AT67" s="2"/>
      <c r="AU67" s="2"/>
      <c r="AV67" s="2"/>
    </row>
    <row r="68" spans="1:48" s="37" customFormat="1" ht="13" customHeight="1" x14ac:dyDescent="0.3">
      <c r="A68" s="8" t="s">
        <v>553</v>
      </c>
      <c r="B68" s="15">
        <v>27</v>
      </c>
      <c r="C68" s="8" t="s">
        <v>20</v>
      </c>
      <c r="D68" s="8" t="s">
        <v>21</v>
      </c>
      <c r="E68" s="8" t="s">
        <v>554</v>
      </c>
      <c r="F68" s="16">
        <v>41279</v>
      </c>
      <c r="G68" s="8" t="s">
        <v>555</v>
      </c>
      <c r="H68" s="8" t="s">
        <v>556</v>
      </c>
      <c r="I68" s="8" t="s">
        <v>46</v>
      </c>
      <c r="J68" s="15" t="s">
        <v>557</v>
      </c>
      <c r="K68" s="2" t="s">
        <v>558</v>
      </c>
      <c r="L68" s="8" t="s">
        <v>559</v>
      </c>
      <c r="M68" s="8" t="s">
        <v>27</v>
      </c>
      <c r="N68" s="8" t="s">
        <v>560</v>
      </c>
      <c r="O68" s="8" t="s">
        <v>157</v>
      </c>
      <c r="P68" s="8" t="s">
        <v>158</v>
      </c>
      <c r="Q68" s="12" t="s">
        <v>561</v>
      </c>
      <c r="R68" s="8" t="s">
        <v>53</v>
      </c>
      <c r="S68" s="7" t="s">
        <v>28</v>
      </c>
      <c r="T68" s="8"/>
      <c r="U68" s="2"/>
      <c r="V68" s="2"/>
      <c r="W68" s="2"/>
      <c r="X68" s="2"/>
      <c r="Y68" s="2"/>
      <c r="Z68" s="2"/>
      <c r="AA68" s="2"/>
      <c r="AB68" s="2"/>
      <c r="AC68" s="2"/>
      <c r="AD68" s="2"/>
      <c r="AE68" s="2"/>
      <c r="AF68" s="2"/>
      <c r="AG68" s="2"/>
      <c r="AH68" s="8"/>
      <c r="AI68" s="8"/>
      <c r="AJ68" s="8"/>
      <c r="AK68" s="8"/>
      <c r="AL68" s="8"/>
      <c r="AM68" s="2"/>
      <c r="AN68" s="2"/>
      <c r="AO68" s="2"/>
      <c r="AP68" s="2"/>
      <c r="AQ68" s="2"/>
      <c r="AR68" s="2"/>
      <c r="AS68" s="2"/>
      <c r="AT68" s="2"/>
      <c r="AU68" s="2"/>
      <c r="AV68" s="2"/>
    </row>
    <row r="69" spans="1:48" s="37" customFormat="1" ht="13" customHeight="1" x14ac:dyDescent="0.3">
      <c r="A69" s="37" t="s">
        <v>943</v>
      </c>
      <c r="B69" s="41">
        <v>23</v>
      </c>
      <c r="C69" s="37" t="s">
        <v>20</v>
      </c>
      <c r="D69" s="37" t="s">
        <v>47</v>
      </c>
      <c r="E69" s="37" t="s">
        <v>944</v>
      </c>
      <c r="F69" s="44">
        <v>42369</v>
      </c>
      <c r="G69" s="37" t="s">
        <v>941</v>
      </c>
      <c r="H69" s="37" t="s">
        <v>130</v>
      </c>
      <c r="I69" s="37" t="s">
        <v>75</v>
      </c>
      <c r="K69" s="37" t="s">
        <v>119</v>
      </c>
      <c r="L69" s="37" t="s">
        <v>120</v>
      </c>
      <c r="M69" s="37" t="s">
        <v>27</v>
      </c>
      <c r="N69" s="37" t="s">
        <v>942</v>
      </c>
      <c r="P69" s="26" t="s">
        <v>90</v>
      </c>
      <c r="Q69" s="37" t="s">
        <v>940</v>
      </c>
      <c r="S69" s="37" t="s">
        <v>18</v>
      </c>
    </row>
    <row r="70" spans="1:48" s="37" customFormat="1" ht="13" customHeight="1" x14ac:dyDescent="0.3">
      <c r="A70" s="37" t="s">
        <v>926</v>
      </c>
      <c r="B70" s="41">
        <v>19</v>
      </c>
      <c r="C70" s="37" t="s">
        <v>20</v>
      </c>
      <c r="D70" s="37" t="s">
        <v>47</v>
      </c>
      <c r="E70" s="37" t="s">
        <v>930</v>
      </c>
      <c r="F70" s="38">
        <v>42363</v>
      </c>
      <c r="G70" s="37" t="s">
        <v>929</v>
      </c>
      <c r="H70" s="37" t="s">
        <v>48</v>
      </c>
      <c r="I70" s="37" t="s">
        <v>35</v>
      </c>
      <c r="L70" s="37" t="s">
        <v>49</v>
      </c>
      <c r="M70" s="37" t="s">
        <v>27</v>
      </c>
      <c r="N70" s="37" t="s">
        <v>927</v>
      </c>
      <c r="P70" s="26" t="s">
        <v>90</v>
      </c>
      <c r="Q70" s="37" t="s">
        <v>928</v>
      </c>
      <c r="S70" s="37" t="s">
        <v>28</v>
      </c>
    </row>
    <row r="71" spans="1:48" s="37" customFormat="1" ht="13" customHeight="1" x14ac:dyDescent="0.3">
      <c r="A71" s="37" t="s">
        <v>931</v>
      </c>
      <c r="B71" s="41">
        <v>55</v>
      </c>
      <c r="C71" s="37" t="s">
        <v>54</v>
      </c>
      <c r="D71" s="37" t="s">
        <v>47</v>
      </c>
      <c r="E71" s="37" t="s">
        <v>932</v>
      </c>
      <c r="F71" s="38">
        <v>42363</v>
      </c>
      <c r="G71" s="37" t="s">
        <v>929</v>
      </c>
      <c r="H71" s="37" t="s">
        <v>48</v>
      </c>
      <c r="I71" s="37" t="s">
        <v>35</v>
      </c>
      <c r="L71" s="37" t="s">
        <v>49</v>
      </c>
      <c r="M71" s="37" t="s">
        <v>27</v>
      </c>
      <c r="N71" s="37" t="s">
        <v>927</v>
      </c>
      <c r="P71" s="26" t="s">
        <v>90</v>
      </c>
      <c r="Q71" s="37" t="s">
        <v>928</v>
      </c>
      <c r="S71" s="37" t="s">
        <v>18</v>
      </c>
    </row>
    <row r="72" spans="1:48" s="37" customFormat="1" ht="13" customHeight="1" x14ac:dyDescent="0.3">
      <c r="A72" s="37" t="s">
        <v>919</v>
      </c>
      <c r="B72" s="41">
        <v>24</v>
      </c>
      <c r="C72" s="37" t="s">
        <v>20</v>
      </c>
      <c r="D72" s="37" t="s">
        <v>47</v>
      </c>
      <c r="E72" s="37" t="s">
        <v>920</v>
      </c>
      <c r="F72" s="38">
        <v>42363</v>
      </c>
      <c r="G72" s="37" t="s">
        <v>925</v>
      </c>
      <c r="H72" s="37" t="s">
        <v>921</v>
      </c>
      <c r="I72" s="37" t="s">
        <v>38</v>
      </c>
      <c r="L72" s="37" t="s">
        <v>924</v>
      </c>
      <c r="M72" s="37" t="s">
        <v>27</v>
      </c>
      <c r="N72" s="37" t="s">
        <v>923</v>
      </c>
      <c r="P72" s="26" t="s">
        <v>90</v>
      </c>
      <c r="Q72" s="37" t="s">
        <v>922</v>
      </c>
      <c r="S72" s="37" t="s">
        <v>28</v>
      </c>
    </row>
    <row r="73" spans="1:48" s="37" customFormat="1" ht="13" customHeight="1" x14ac:dyDescent="0.3">
      <c r="A73" s="37" t="s">
        <v>913</v>
      </c>
      <c r="B73" s="41">
        <v>18</v>
      </c>
      <c r="C73" s="37" t="s">
        <v>20</v>
      </c>
      <c r="D73" s="37" t="s">
        <v>47</v>
      </c>
      <c r="E73" s="37" t="s">
        <v>914</v>
      </c>
      <c r="F73" s="38">
        <v>42362</v>
      </c>
      <c r="G73" s="37" t="s">
        <v>918</v>
      </c>
      <c r="H73" s="37" t="s">
        <v>272</v>
      </c>
      <c r="I73" s="37" t="s">
        <v>86</v>
      </c>
      <c r="L73" s="37" t="s">
        <v>917</v>
      </c>
      <c r="M73" s="37" t="s">
        <v>27</v>
      </c>
      <c r="N73" s="37" t="s">
        <v>916</v>
      </c>
      <c r="P73" s="26" t="s">
        <v>90</v>
      </c>
      <c r="Q73" s="37" t="s">
        <v>915</v>
      </c>
      <c r="S73" s="37" t="s">
        <v>28</v>
      </c>
    </row>
    <row r="74" spans="1:48" s="37" customFormat="1" ht="13" customHeight="1" x14ac:dyDescent="0.3">
      <c r="A74" s="37" t="s">
        <v>935</v>
      </c>
      <c r="B74" s="41">
        <v>35</v>
      </c>
      <c r="C74" s="37" t="s">
        <v>20</v>
      </c>
      <c r="D74" s="37" t="s">
        <v>47</v>
      </c>
      <c r="E74" s="37" t="s">
        <v>895</v>
      </c>
      <c r="F74" s="38">
        <v>42361</v>
      </c>
      <c r="G74" s="37" t="s">
        <v>901</v>
      </c>
      <c r="H74" s="37" t="s">
        <v>298</v>
      </c>
      <c r="I74" s="37" t="s">
        <v>38</v>
      </c>
      <c r="L74" s="37" t="s">
        <v>299</v>
      </c>
      <c r="M74" s="37" t="s">
        <v>27</v>
      </c>
      <c r="N74" s="37" t="s">
        <v>899</v>
      </c>
      <c r="P74" s="26" t="s">
        <v>90</v>
      </c>
      <c r="Q74" s="37" t="s">
        <v>900</v>
      </c>
      <c r="R74" s="37" t="s">
        <v>116</v>
      </c>
      <c r="S74" s="37" t="s">
        <v>18</v>
      </c>
    </row>
    <row r="75" spans="1:48" s="37" customFormat="1" ht="13" customHeight="1" x14ac:dyDescent="0.3">
      <c r="A75" s="37" t="s">
        <v>908</v>
      </c>
      <c r="B75" s="41">
        <v>25</v>
      </c>
      <c r="C75" s="37" t="s">
        <v>20</v>
      </c>
      <c r="D75" s="37" t="s">
        <v>47</v>
      </c>
      <c r="E75" s="37" t="s">
        <v>907</v>
      </c>
      <c r="F75" s="38">
        <v>42359</v>
      </c>
      <c r="G75" s="37" t="s">
        <v>874</v>
      </c>
      <c r="H75" s="37" t="s">
        <v>168</v>
      </c>
      <c r="I75" s="37" t="s">
        <v>68</v>
      </c>
      <c r="L75" s="37" t="s">
        <v>260</v>
      </c>
      <c r="M75" s="37" t="s">
        <v>27</v>
      </c>
      <c r="N75" s="37" t="s">
        <v>882</v>
      </c>
      <c r="P75" s="26" t="s">
        <v>90</v>
      </c>
      <c r="Q75" s="37" t="s">
        <v>883</v>
      </c>
      <c r="S75" s="37" t="s">
        <v>28</v>
      </c>
    </row>
    <row r="76" spans="1:48" s="37" customFormat="1" ht="13" customHeight="1" x14ac:dyDescent="0.3">
      <c r="A76" s="37" t="s">
        <v>891</v>
      </c>
      <c r="B76" s="41">
        <v>48</v>
      </c>
      <c r="C76" s="37" t="s">
        <v>20</v>
      </c>
      <c r="D76" s="37" t="s">
        <v>47</v>
      </c>
      <c r="E76" s="37" t="s">
        <v>894</v>
      </c>
      <c r="F76" s="38">
        <v>42359</v>
      </c>
      <c r="G76" s="37" t="s">
        <v>872</v>
      </c>
      <c r="H76" s="37" t="s">
        <v>873</v>
      </c>
      <c r="I76" s="37" t="s">
        <v>62</v>
      </c>
      <c r="L76" s="37" t="s">
        <v>177</v>
      </c>
      <c r="M76" s="37" t="s">
        <v>27</v>
      </c>
      <c r="N76" s="37" t="s">
        <v>884</v>
      </c>
      <c r="P76" s="26" t="s">
        <v>90</v>
      </c>
      <c r="Q76" s="37" t="s">
        <v>885</v>
      </c>
      <c r="S76" s="37" t="s">
        <v>28</v>
      </c>
    </row>
    <row r="77" spans="1:48" s="37" customFormat="1" ht="13" customHeight="1" x14ac:dyDescent="0.3">
      <c r="A77" s="37" t="s">
        <v>892</v>
      </c>
      <c r="B77" s="41">
        <v>32</v>
      </c>
      <c r="C77" s="37" t="s">
        <v>20</v>
      </c>
      <c r="D77" s="37" t="s">
        <v>47</v>
      </c>
      <c r="E77" s="37" t="s">
        <v>893</v>
      </c>
      <c r="F77" s="38">
        <v>42359</v>
      </c>
      <c r="G77" s="37" t="s">
        <v>870</v>
      </c>
      <c r="H77" s="37" t="s">
        <v>871</v>
      </c>
      <c r="I77" s="37" t="s">
        <v>25</v>
      </c>
      <c r="L77" s="37" t="s">
        <v>435</v>
      </c>
      <c r="M77" s="37" t="s">
        <v>27</v>
      </c>
      <c r="N77" s="37" t="s">
        <v>886</v>
      </c>
      <c r="P77" s="26" t="s">
        <v>90</v>
      </c>
      <c r="Q77" s="37" t="s">
        <v>887</v>
      </c>
      <c r="S77" s="37" t="s">
        <v>32</v>
      </c>
    </row>
    <row r="78" spans="1:48" s="37" customFormat="1" ht="13" customHeight="1" x14ac:dyDescent="0.3">
      <c r="A78" s="37" t="s">
        <v>875</v>
      </c>
      <c r="B78" s="41">
        <v>30</v>
      </c>
      <c r="C78" s="37" t="s">
        <v>20</v>
      </c>
      <c r="D78" s="37" t="s">
        <v>47</v>
      </c>
      <c r="E78" s="37" t="s">
        <v>888</v>
      </c>
      <c r="F78" s="38">
        <v>42358</v>
      </c>
      <c r="G78" s="37" t="s">
        <v>876</v>
      </c>
      <c r="H78" s="37" t="s">
        <v>329</v>
      </c>
      <c r="I78" s="37" t="s">
        <v>36</v>
      </c>
      <c r="L78" s="37" t="s">
        <v>94</v>
      </c>
      <c r="M78" s="37" t="s">
        <v>27</v>
      </c>
      <c r="N78" s="37" t="s">
        <v>880</v>
      </c>
      <c r="P78" s="26" t="s">
        <v>90</v>
      </c>
      <c r="Q78" s="37" t="s">
        <v>881</v>
      </c>
      <c r="S78" s="37" t="s">
        <v>18</v>
      </c>
    </row>
    <row r="79" spans="1:48" s="37" customFormat="1" ht="13" customHeight="1" x14ac:dyDescent="0.3">
      <c r="A79" s="37" t="s">
        <v>889</v>
      </c>
      <c r="B79" s="41">
        <v>24</v>
      </c>
      <c r="C79" s="37" t="s">
        <v>20</v>
      </c>
      <c r="D79" s="37" t="s">
        <v>47</v>
      </c>
      <c r="E79" s="37" t="s">
        <v>890</v>
      </c>
      <c r="F79" s="38">
        <v>42357</v>
      </c>
      <c r="G79" s="37" t="s">
        <v>877</v>
      </c>
      <c r="H79" s="37" t="s">
        <v>311</v>
      </c>
      <c r="I79" s="37" t="s">
        <v>74</v>
      </c>
      <c r="L79" s="37" t="s">
        <v>238</v>
      </c>
      <c r="M79" s="37" t="s">
        <v>27</v>
      </c>
      <c r="N79" s="37" t="s">
        <v>878</v>
      </c>
      <c r="P79" s="26" t="s">
        <v>90</v>
      </c>
      <c r="Q79" s="37" t="s">
        <v>879</v>
      </c>
      <c r="S79" s="37" t="s">
        <v>28</v>
      </c>
    </row>
    <row r="80" spans="1:48" s="37" customFormat="1" ht="13" customHeight="1" x14ac:dyDescent="0.3">
      <c r="A80" s="37" t="s">
        <v>902</v>
      </c>
      <c r="B80" s="41">
        <v>42</v>
      </c>
      <c r="C80" s="37" t="s">
        <v>20</v>
      </c>
      <c r="D80" s="37" t="s">
        <v>47</v>
      </c>
      <c r="E80" s="37" t="s">
        <v>906</v>
      </c>
      <c r="F80" s="38">
        <v>42357</v>
      </c>
      <c r="G80" s="37" t="s">
        <v>903</v>
      </c>
      <c r="H80" s="37" t="s">
        <v>366</v>
      </c>
      <c r="I80" s="37" t="s">
        <v>36</v>
      </c>
      <c r="L80" s="37" t="s">
        <v>367</v>
      </c>
      <c r="M80" s="37" t="s">
        <v>203</v>
      </c>
      <c r="N80" s="37" t="s">
        <v>904</v>
      </c>
      <c r="P80" s="26" t="s">
        <v>90</v>
      </c>
      <c r="Q80" s="37" t="s">
        <v>905</v>
      </c>
      <c r="R80" s="37" t="s">
        <v>116</v>
      </c>
      <c r="S80" s="37" t="s">
        <v>18</v>
      </c>
    </row>
    <row r="81" spans="1:48" s="37" customFormat="1" ht="13" customHeight="1" x14ac:dyDescent="0.3">
      <c r="A81" s="37" t="s">
        <v>765</v>
      </c>
      <c r="B81" s="41">
        <v>51</v>
      </c>
      <c r="C81" s="37" t="s">
        <v>20</v>
      </c>
      <c r="D81" s="37" t="s">
        <v>47</v>
      </c>
      <c r="E81" s="37" t="s">
        <v>764</v>
      </c>
      <c r="F81" s="38">
        <v>42353</v>
      </c>
      <c r="G81" s="37" t="s">
        <v>768</v>
      </c>
      <c r="H81" s="37" t="s">
        <v>76</v>
      </c>
      <c r="I81" s="37" t="s">
        <v>44</v>
      </c>
      <c r="L81" s="37" t="s">
        <v>77</v>
      </c>
      <c r="M81" s="37" t="s">
        <v>27</v>
      </c>
      <c r="N81" s="37" t="s">
        <v>767</v>
      </c>
      <c r="P81" s="26" t="s">
        <v>90</v>
      </c>
      <c r="Q81" s="37" t="s">
        <v>766</v>
      </c>
      <c r="S81" s="8" t="s">
        <v>87</v>
      </c>
    </row>
    <row r="82" spans="1:48" s="37" customFormat="1" ht="13" customHeight="1" x14ac:dyDescent="0.3">
      <c r="A82" s="37" t="s">
        <v>745</v>
      </c>
      <c r="B82" s="41">
        <v>24</v>
      </c>
      <c r="C82" s="37" t="s">
        <v>20</v>
      </c>
      <c r="D82" s="37" t="s">
        <v>47</v>
      </c>
      <c r="E82" s="37" t="s">
        <v>746</v>
      </c>
      <c r="F82" s="38">
        <v>42350</v>
      </c>
      <c r="G82" s="37" t="s">
        <v>747</v>
      </c>
      <c r="H82" s="37" t="s">
        <v>164</v>
      </c>
      <c r="I82" s="37" t="s">
        <v>81</v>
      </c>
      <c r="L82" s="37" t="s">
        <v>165</v>
      </c>
      <c r="M82" s="37" t="s">
        <v>27</v>
      </c>
      <c r="N82" s="37" t="s">
        <v>748</v>
      </c>
      <c r="P82" s="26" t="s">
        <v>90</v>
      </c>
      <c r="Q82" s="37" t="s">
        <v>749</v>
      </c>
      <c r="R82" s="37" t="s">
        <v>116</v>
      </c>
      <c r="S82" s="8" t="s">
        <v>28</v>
      </c>
    </row>
    <row r="83" spans="1:48" s="37" customFormat="1" ht="13" customHeight="1" x14ac:dyDescent="0.3">
      <c r="A83" s="37" t="s">
        <v>755</v>
      </c>
      <c r="B83" s="41">
        <v>25</v>
      </c>
      <c r="C83" s="37" t="s">
        <v>20</v>
      </c>
      <c r="D83" s="37" t="s">
        <v>47</v>
      </c>
      <c r="E83" s="37" t="s">
        <v>756</v>
      </c>
      <c r="F83" s="38">
        <v>42350</v>
      </c>
      <c r="G83" s="37" t="s">
        <v>757</v>
      </c>
      <c r="H83" s="37" t="s">
        <v>70</v>
      </c>
      <c r="I83" s="37" t="s">
        <v>71</v>
      </c>
      <c r="L83" s="37" t="s">
        <v>72</v>
      </c>
      <c r="M83" s="37" t="s">
        <v>27</v>
      </c>
      <c r="N83" s="37" t="s">
        <v>758</v>
      </c>
      <c r="P83" s="26" t="s">
        <v>90</v>
      </c>
      <c r="Q83" s="37" t="s">
        <v>759</v>
      </c>
      <c r="S83" s="8" t="s">
        <v>28</v>
      </c>
    </row>
    <row r="84" spans="1:48" s="37" customFormat="1" ht="13" customHeight="1" x14ac:dyDescent="0.3">
      <c r="A84" s="37" t="s">
        <v>750</v>
      </c>
      <c r="B84" s="41">
        <v>28</v>
      </c>
      <c r="C84" s="37" t="s">
        <v>20</v>
      </c>
      <c r="D84" s="37" t="s">
        <v>47</v>
      </c>
      <c r="E84" s="37" t="s">
        <v>751</v>
      </c>
      <c r="F84" s="38">
        <v>42350</v>
      </c>
      <c r="G84" s="37" t="s">
        <v>752</v>
      </c>
      <c r="H84" s="37" t="s">
        <v>353</v>
      </c>
      <c r="I84" s="37" t="s">
        <v>36</v>
      </c>
      <c r="K84" s="37" t="s">
        <v>51</v>
      </c>
      <c r="L84" s="37" t="s">
        <v>94</v>
      </c>
      <c r="M84" s="37" t="s">
        <v>27</v>
      </c>
      <c r="N84" s="37" t="s">
        <v>753</v>
      </c>
      <c r="P84" s="26" t="s">
        <v>90</v>
      </c>
      <c r="Q84" s="37" t="s">
        <v>754</v>
      </c>
      <c r="S84" s="8" t="s">
        <v>28</v>
      </c>
    </row>
    <row r="85" spans="1:48" s="37" customFormat="1" ht="13" customHeight="1" x14ac:dyDescent="0.3">
      <c r="A85" s="37" t="s">
        <v>763</v>
      </c>
      <c r="B85" s="41">
        <v>33</v>
      </c>
      <c r="C85" s="37" t="s">
        <v>20</v>
      </c>
      <c r="D85" s="37" t="s">
        <v>47</v>
      </c>
      <c r="F85" s="38">
        <v>42350</v>
      </c>
      <c r="G85" s="37" t="s">
        <v>743</v>
      </c>
      <c r="H85" s="37" t="s">
        <v>150</v>
      </c>
      <c r="I85" s="37" t="s">
        <v>25</v>
      </c>
      <c r="L85" s="37" t="s">
        <v>151</v>
      </c>
      <c r="M85" s="37" t="s">
        <v>27</v>
      </c>
      <c r="P85" s="26" t="s">
        <v>90</v>
      </c>
      <c r="Q85" s="37" t="s">
        <v>744</v>
      </c>
      <c r="S85" s="8" t="s">
        <v>28</v>
      </c>
    </row>
    <row r="86" spans="1:48" s="37" customFormat="1" ht="13" customHeight="1" x14ac:dyDescent="0.3">
      <c r="A86" s="37" t="s">
        <v>706</v>
      </c>
      <c r="B86" s="41">
        <v>55</v>
      </c>
      <c r="C86" s="37" t="s">
        <v>20</v>
      </c>
      <c r="D86" s="37" t="s">
        <v>47</v>
      </c>
      <c r="E86" s="37" t="s">
        <v>707</v>
      </c>
      <c r="F86" s="38">
        <v>42348</v>
      </c>
      <c r="G86" s="37" t="s">
        <v>708</v>
      </c>
      <c r="H86" s="37" t="s">
        <v>709</v>
      </c>
      <c r="I86" s="37" t="s">
        <v>30</v>
      </c>
      <c r="L86" s="37" t="s">
        <v>31</v>
      </c>
      <c r="M86" s="37" t="s">
        <v>27</v>
      </c>
      <c r="P86" s="26" t="s">
        <v>90</v>
      </c>
      <c r="Q86" s="37" t="s">
        <v>710</v>
      </c>
      <c r="S86" s="8" t="s">
        <v>28</v>
      </c>
    </row>
    <row r="87" spans="1:48" s="37" customFormat="1" ht="13" customHeight="1" x14ac:dyDescent="0.3">
      <c r="A87" s="37" t="s">
        <v>714</v>
      </c>
      <c r="B87" s="41">
        <v>33</v>
      </c>
      <c r="C87" s="37" t="s">
        <v>20</v>
      </c>
      <c r="D87" s="37" t="s">
        <v>47</v>
      </c>
      <c r="E87" s="37" t="s">
        <v>713</v>
      </c>
      <c r="F87" s="38">
        <v>42347</v>
      </c>
      <c r="G87" s="37" t="s">
        <v>736</v>
      </c>
      <c r="H87" s="37" t="s">
        <v>146</v>
      </c>
      <c r="I87" s="37" t="s">
        <v>42</v>
      </c>
      <c r="L87" s="37" t="s">
        <v>737</v>
      </c>
      <c r="M87" s="37" t="s">
        <v>27</v>
      </c>
      <c r="N87" s="37" t="s">
        <v>727</v>
      </c>
      <c r="P87" s="26" t="s">
        <v>90</v>
      </c>
      <c r="Q87" s="37" t="s">
        <v>716</v>
      </c>
      <c r="S87" s="8" t="s">
        <v>28</v>
      </c>
    </row>
    <row r="88" spans="1:48" s="37" customFormat="1" ht="13" customHeight="1" x14ac:dyDescent="0.3">
      <c r="A88" s="37" t="s">
        <v>703</v>
      </c>
      <c r="B88" s="41">
        <v>32</v>
      </c>
      <c r="C88" s="37" t="s">
        <v>20</v>
      </c>
      <c r="D88" s="37" t="s">
        <v>47</v>
      </c>
      <c r="E88" s="37" t="s">
        <v>702</v>
      </c>
      <c r="F88" s="38">
        <v>42347</v>
      </c>
      <c r="G88" s="37" t="s">
        <v>704</v>
      </c>
      <c r="H88" s="37" t="s">
        <v>243</v>
      </c>
      <c r="I88" s="37" t="s">
        <v>39</v>
      </c>
      <c r="L88" s="37" t="s">
        <v>244</v>
      </c>
      <c r="M88" s="37" t="s">
        <v>27</v>
      </c>
      <c r="P88" s="26" t="s">
        <v>90</v>
      </c>
      <c r="Q88" s="37" t="s">
        <v>705</v>
      </c>
      <c r="S88" s="8" t="s">
        <v>28</v>
      </c>
    </row>
    <row r="89" spans="1:48" s="37" customFormat="1" ht="13" customHeight="1" x14ac:dyDescent="0.3">
      <c r="A89" s="37" t="s">
        <v>711</v>
      </c>
      <c r="B89" s="41">
        <v>31</v>
      </c>
      <c r="C89" s="37" t="s">
        <v>20</v>
      </c>
      <c r="D89" s="37" t="s">
        <v>47</v>
      </c>
      <c r="E89" s="37" t="s">
        <v>707</v>
      </c>
      <c r="F89" s="38">
        <v>42347</v>
      </c>
      <c r="G89" s="37" t="s">
        <v>725</v>
      </c>
      <c r="H89" s="37" t="s">
        <v>726</v>
      </c>
      <c r="I89" s="37" t="s">
        <v>86</v>
      </c>
      <c r="L89" s="37" t="s">
        <v>723</v>
      </c>
      <c r="M89" s="37" t="s">
        <v>294</v>
      </c>
      <c r="N89" s="33" t="s">
        <v>724</v>
      </c>
      <c r="P89" s="26" t="s">
        <v>90</v>
      </c>
      <c r="Q89" s="37" t="s">
        <v>712</v>
      </c>
      <c r="S89" s="8" t="s">
        <v>28</v>
      </c>
    </row>
    <row r="90" spans="1:48" s="37" customFormat="1" ht="13" customHeight="1" x14ac:dyDescent="0.3">
      <c r="A90" s="37" t="s">
        <v>698</v>
      </c>
      <c r="B90" s="41">
        <v>36</v>
      </c>
      <c r="C90" s="37" t="s">
        <v>20</v>
      </c>
      <c r="D90" s="37" t="s">
        <v>47</v>
      </c>
      <c r="E90" s="37" t="s">
        <v>699</v>
      </c>
      <c r="F90" s="38">
        <v>42346</v>
      </c>
      <c r="G90" s="37" t="s">
        <v>700</v>
      </c>
      <c r="H90" s="37" t="s">
        <v>368</v>
      </c>
      <c r="I90" s="37" t="s">
        <v>97</v>
      </c>
      <c r="L90" s="37" t="s">
        <v>124</v>
      </c>
      <c r="M90" s="37" t="s">
        <v>27</v>
      </c>
      <c r="P90" s="26" t="s">
        <v>90</v>
      </c>
      <c r="Q90" s="37" t="s">
        <v>701</v>
      </c>
      <c r="S90" s="37" t="s">
        <v>18</v>
      </c>
    </row>
    <row r="91" spans="1:48" s="37" customFormat="1" ht="13" customHeight="1" x14ac:dyDescent="0.3">
      <c r="A91" s="37" t="s">
        <v>717</v>
      </c>
      <c r="B91" s="41">
        <v>30</v>
      </c>
      <c r="C91" s="37" t="s">
        <v>20</v>
      </c>
      <c r="D91" s="37" t="s">
        <v>47</v>
      </c>
      <c r="E91" s="37" t="s">
        <v>715</v>
      </c>
      <c r="F91" s="38">
        <v>42345</v>
      </c>
      <c r="G91" s="37" t="s">
        <v>735</v>
      </c>
      <c r="H91" s="37" t="s">
        <v>137</v>
      </c>
      <c r="I91" s="37" t="s">
        <v>97</v>
      </c>
      <c r="L91" s="37" t="s">
        <v>124</v>
      </c>
      <c r="M91" s="37" t="s">
        <v>27</v>
      </c>
      <c r="N91" s="37" t="s">
        <v>728</v>
      </c>
      <c r="P91" s="26" t="s">
        <v>90</v>
      </c>
      <c r="Q91" s="37" t="s">
        <v>718</v>
      </c>
      <c r="S91" s="8" t="s">
        <v>28</v>
      </c>
    </row>
    <row r="92" spans="1:48" s="37" customFormat="1" ht="13" customHeight="1" x14ac:dyDescent="0.3">
      <c r="A92" s="37" t="s">
        <v>719</v>
      </c>
      <c r="B92" s="41">
        <v>46</v>
      </c>
      <c r="C92" s="37" t="s">
        <v>20</v>
      </c>
      <c r="D92" s="37" t="s">
        <v>47</v>
      </c>
      <c r="F92" s="38">
        <v>42344</v>
      </c>
      <c r="G92" s="37" t="s">
        <v>729</v>
      </c>
      <c r="H92" s="37" t="s">
        <v>730</v>
      </c>
      <c r="I92" s="37" t="s">
        <v>42</v>
      </c>
      <c r="L92" s="37" t="s">
        <v>731</v>
      </c>
      <c r="M92" s="37" t="s">
        <v>27</v>
      </c>
      <c r="N92" s="37" t="s">
        <v>732</v>
      </c>
      <c r="P92" s="26" t="s">
        <v>90</v>
      </c>
      <c r="Q92" s="37" t="s">
        <v>720</v>
      </c>
      <c r="S92" s="8" t="s">
        <v>28</v>
      </c>
    </row>
    <row r="93" spans="1:48" s="37" customFormat="1" ht="13" customHeight="1" x14ac:dyDescent="0.3">
      <c r="A93" s="37" t="s">
        <v>721</v>
      </c>
      <c r="B93" s="41">
        <v>21</v>
      </c>
      <c r="C93" s="37" t="s">
        <v>20</v>
      </c>
      <c r="D93" s="37" t="s">
        <v>47</v>
      </c>
      <c r="F93" s="38">
        <v>42342</v>
      </c>
      <c r="G93" s="37" t="s">
        <v>733</v>
      </c>
      <c r="H93" s="37" t="s">
        <v>447</v>
      </c>
      <c r="I93" s="37" t="s">
        <v>91</v>
      </c>
      <c r="L93" s="37" t="s">
        <v>448</v>
      </c>
      <c r="M93" s="37" t="s">
        <v>27</v>
      </c>
      <c r="N93" s="37" t="s">
        <v>734</v>
      </c>
      <c r="P93" s="26" t="s">
        <v>90</v>
      </c>
      <c r="Q93" s="37" t="s">
        <v>722</v>
      </c>
      <c r="S93" s="8" t="s">
        <v>28</v>
      </c>
    </row>
    <row r="94" spans="1:48" s="37" customFormat="1" ht="13" customHeight="1" x14ac:dyDescent="0.3">
      <c r="A94" s="8" t="s">
        <v>686</v>
      </c>
      <c r="B94" s="15">
        <v>26</v>
      </c>
      <c r="C94" s="8" t="s">
        <v>20</v>
      </c>
      <c r="D94" s="8" t="s">
        <v>47</v>
      </c>
      <c r="E94" s="8" t="s">
        <v>687</v>
      </c>
      <c r="F94" s="16">
        <v>42340</v>
      </c>
      <c r="G94" s="8" t="s">
        <v>688</v>
      </c>
      <c r="H94" s="8" t="s">
        <v>141</v>
      </c>
      <c r="I94" s="8" t="s">
        <v>36</v>
      </c>
      <c r="J94" s="15">
        <v>94124</v>
      </c>
      <c r="K94" s="34" t="s">
        <v>141</v>
      </c>
      <c r="L94" s="33" t="s">
        <v>142</v>
      </c>
      <c r="M94" s="33" t="s">
        <v>27</v>
      </c>
      <c r="N94" s="33" t="s">
        <v>690</v>
      </c>
      <c r="O94" s="8"/>
      <c r="P94" s="26" t="s">
        <v>90</v>
      </c>
      <c r="Q94" s="33" t="s">
        <v>689</v>
      </c>
      <c r="R94" s="35" t="s">
        <v>144</v>
      </c>
      <c r="S94" s="33" t="s">
        <v>32</v>
      </c>
      <c r="T94" s="33"/>
      <c r="U94" s="33"/>
      <c r="V94" s="33"/>
      <c r="W94" s="33"/>
      <c r="X94" s="33"/>
      <c r="Y94" s="33"/>
      <c r="Z94" s="33"/>
      <c r="AA94" s="33"/>
      <c r="AB94" s="33"/>
      <c r="AC94" s="33"/>
      <c r="AD94" s="33"/>
      <c r="AE94" s="33"/>
      <c r="AF94" s="35"/>
      <c r="AG94" s="35"/>
      <c r="AH94" s="35"/>
      <c r="AI94" s="35"/>
      <c r="AJ94" s="35"/>
      <c r="AK94" s="35"/>
      <c r="AL94" s="35"/>
      <c r="AM94" s="35"/>
      <c r="AN94" s="35"/>
      <c r="AO94" s="35"/>
      <c r="AP94" s="35"/>
      <c r="AQ94" s="35"/>
      <c r="AR94" s="35"/>
      <c r="AS94" s="35"/>
    </row>
    <row r="95" spans="1:48" s="37" customFormat="1" ht="13" customHeight="1" x14ac:dyDescent="0.3">
      <c r="A95" s="8" t="s">
        <v>641</v>
      </c>
      <c r="B95" s="15">
        <v>18</v>
      </c>
      <c r="C95" s="8" t="s">
        <v>20</v>
      </c>
      <c r="D95" s="8" t="s">
        <v>47</v>
      </c>
      <c r="E95" s="8" t="s">
        <v>658</v>
      </c>
      <c r="F95" s="16">
        <v>42338</v>
      </c>
      <c r="G95" s="8" t="s">
        <v>642</v>
      </c>
      <c r="H95" s="8" t="s">
        <v>192</v>
      </c>
      <c r="I95" s="8" t="s">
        <v>62</v>
      </c>
      <c r="J95" s="15"/>
      <c r="K95" s="2"/>
      <c r="L95" s="8" t="s">
        <v>222</v>
      </c>
      <c r="M95" s="8" t="s">
        <v>27</v>
      </c>
      <c r="N95" s="8"/>
      <c r="O95" s="8" t="s">
        <v>89</v>
      </c>
      <c r="P95" s="8" t="s">
        <v>90</v>
      </c>
      <c r="Q95" s="12" t="s">
        <v>643</v>
      </c>
      <c r="R95" s="8"/>
      <c r="S95" s="8" t="s">
        <v>28</v>
      </c>
      <c r="T95" s="8"/>
      <c r="U95" s="8"/>
      <c r="V95" s="8"/>
      <c r="W95" s="8"/>
      <c r="X95" s="2"/>
      <c r="Y95" s="2"/>
      <c r="Z95" s="2"/>
      <c r="AA95" s="2"/>
      <c r="AB95" s="2"/>
      <c r="AC95" s="2"/>
      <c r="AD95" s="2"/>
      <c r="AE95" s="2"/>
      <c r="AF95" s="2"/>
      <c r="AG95" s="2"/>
      <c r="AH95" s="8"/>
      <c r="AI95" s="8"/>
      <c r="AJ95" s="8"/>
      <c r="AK95" s="8"/>
      <c r="AL95" s="8"/>
      <c r="AM95" s="2"/>
      <c r="AN95" s="2"/>
      <c r="AO95" s="2"/>
      <c r="AP95" s="2"/>
      <c r="AQ95" s="2"/>
      <c r="AR95" s="2"/>
      <c r="AS95" s="2"/>
      <c r="AT95" s="8"/>
      <c r="AU95" s="8"/>
      <c r="AV95" s="8"/>
    </row>
    <row r="96" spans="1:48" s="37" customFormat="1" ht="13" customHeight="1" x14ac:dyDescent="0.3">
      <c r="A96" s="8" t="s">
        <v>644</v>
      </c>
      <c r="B96" s="15">
        <v>24</v>
      </c>
      <c r="C96" s="8" t="s">
        <v>20</v>
      </c>
      <c r="D96" s="8" t="s">
        <v>47</v>
      </c>
      <c r="E96" s="8" t="s">
        <v>657</v>
      </c>
      <c r="F96" s="16">
        <v>42332</v>
      </c>
      <c r="G96" s="8" t="s">
        <v>645</v>
      </c>
      <c r="H96" s="8" t="s">
        <v>171</v>
      </c>
      <c r="I96" s="8" t="s">
        <v>46</v>
      </c>
      <c r="J96" s="15"/>
      <c r="K96" s="2"/>
      <c r="L96" s="8" t="s">
        <v>172</v>
      </c>
      <c r="M96" s="8" t="s">
        <v>27</v>
      </c>
      <c r="N96" s="8"/>
      <c r="O96" s="8" t="s">
        <v>89</v>
      </c>
      <c r="P96" s="8" t="s">
        <v>90</v>
      </c>
      <c r="Q96" s="12" t="s">
        <v>646</v>
      </c>
      <c r="R96" s="8"/>
      <c r="S96" s="8" t="s">
        <v>28</v>
      </c>
      <c r="T96" s="8"/>
      <c r="U96" s="8"/>
      <c r="V96" s="8"/>
      <c r="W96" s="8"/>
      <c r="X96" s="2"/>
      <c r="Y96" s="2"/>
      <c r="Z96" s="2"/>
      <c r="AA96" s="2"/>
      <c r="AB96" s="2"/>
      <c r="AC96" s="2"/>
      <c r="AD96" s="2"/>
      <c r="AE96" s="2"/>
      <c r="AF96" s="2"/>
      <c r="AG96" s="2"/>
      <c r="AH96" s="8"/>
      <c r="AI96" s="8"/>
      <c r="AJ96" s="8"/>
      <c r="AK96" s="8"/>
      <c r="AL96" s="8"/>
      <c r="AM96" s="2"/>
      <c r="AN96" s="2"/>
      <c r="AO96" s="2"/>
      <c r="AP96" s="2"/>
      <c r="AQ96" s="2"/>
      <c r="AR96" s="2"/>
      <c r="AS96" s="2"/>
      <c r="AT96" s="2"/>
      <c r="AU96" s="2"/>
      <c r="AV96" s="2"/>
    </row>
    <row r="97" spans="1:48" s="37" customFormat="1" ht="13" customHeight="1" x14ac:dyDescent="0.3">
      <c r="A97" s="8" t="s">
        <v>615</v>
      </c>
      <c r="B97" s="15">
        <v>29</v>
      </c>
      <c r="C97" s="8" t="s">
        <v>20</v>
      </c>
      <c r="D97" s="8" t="s">
        <v>47</v>
      </c>
      <c r="E97" s="8"/>
      <c r="F97" s="16">
        <v>42327</v>
      </c>
      <c r="G97" s="8" t="s">
        <v>616</v>
      </c>
      <c r="H97" s="8" t="s">
        <v>82</v>
      </c>
      <c r="I97" s="8" t="s">
        <v>36</v>
      </c>
      <c r="J97" s="15" t="s">
        <v>617</v>
      </c>
      <c r="K97" s="2" t="s">
        <v>80</v>
      </c>
      <c r="L97" s="8" t="s">
        <v>430</v>
      </c>
      <c r="M97" s="8" t="s">
        <v>27</v>
      </c>
      <c r="N97" s="8" t="s">
        <v>618</v>
      </c>
      <c r="O97" s="8" t="s">
        <v>89</v>
      </c>
      <c r="P97" s="8" t="s">
        <v>90</v>
      </c>
      <c r="Q97" s="12" t="s">
        <v>619</v>
      </c>
      <c r="R97" s="8" t="s">
        <v>29</v>
      </c>
      <c r="S97" s="8" t="s">
        <v>18</v>
      </c>
      <c r="T97" s="8"/>
      <c r="U97" s="8"/>
      <c r="V97" s="8"/>
      <c r="W97" s="8"/>
      <c r="X97" s="2"/>
      <c r="Y97" s="2"/>
      <c r="Z97" s="2"/>
      <c r="AA97" s="2"/>
      <c r="AB97" s="2"/>
      <c r="AC97" s="2"/>
      <c r="AD97" s="2"/>
      <c r="AE97" s="2"/>
      <c r="AF97" s="2"/>
      <c r="AG97" s="2"/>
      <c r="AH97" s="8"/>
      <c r="AI97" s="8"/>
      <c r="AJ97" s="8"/>
      <c r="AK97" s="8"/>
      <c r="AL97" s="8"/>
      <c r="AM97" s="2"/>
      <c r="AN97" s="2"/>
      <c r="AO97" s="2"/>
      <c r="AP97" s="2"/>
      <c r="AQ97" s="2"/>
      <c r="AR97" s="2"/>
      <c r="AS97" s="2"/>
      <c r="AT97" s="8"/>
      <c r="AU97" s="8"/>
      <c r="AV97" s="8"/>
    </row>
    <row r="98" spans="1:48" s="37" customFormat="1" ht="13" customHeight="1" x14ac:dyDescent="0.3">
      <c r="A98" s="8" t="s">
        <v>603</v>
      </c>
      <c r="B98" s="15">
        <v>34</v>
      </c>
      <c r="C98" s="8" t="s">
        <v>20</v>
      </c>
      <c r="D98" s="8" t="s">
        <v>47</v>
      </c>
      <c r="E98" s="8" t="s">
        <v>604</v>
      </c>
      <c r="F98" s="16">
        <v>42327</v>
      </c>
      <c r="G98" s="8" t="s">
        <v>605</v>
      </c>
      <c r="H98" s="8" t="s">
        <v>245</v>
      </c>
      <c r="I98" s="8" t="s">
        <v>39</v>
      </c>
      <c r="J98" s="15" t="s">
        <v>352</v>
      </c>
      <c r="K98" s="2" t="s">
        <v>246</v>
      </c>
      <c r="L98" s="8" t="s">
        <v>247</v>
      </c>
      <c r="M98" s="8" t="s">
        <v>27</v>
      </c>
      <c r="N98" s="8" t="s">
        <v>606</v>
      </c>
      <c r="O98" s="8" t="s">
        <v>89</v>
      </c>
      <c r="P98" s="8" t="s">
        <v>90</v>
      </c>
      <c r="Q98" s="12" t="s">
        <v>607</v>
      </c>
      <c r="R98" s="8" t="s">
        <v>29</v>
      </c>
      <c r="S98" s="8" t="s">
        <v>28</v>
      </c>
      <c r="T98" s="8"/>
      <c r="U98" s="8"/>
      <c r="V98" s="8"/>
      <c r="W98" s="8"/>
      <c r="X98" s="2"/>
      <c r="Y98" s="2"/>
      <c r="Z98" s="2"/>
      <c r="AA98" s="2"/>
      <c r="AB98" s="2"/>
      <c r="AC98" s="2"/>
      <c r="AD98" s="2"/>
      <c r="AE98" s="2"/>
      <c r="AF98" s="2"/>
      <c r="AG98" s="2"/>
      <c r="AH98" s="8"/>
      <c r="AI98" s="8"/>
      <c r="AJ98" s="8"/>
      <c r="AK98" s="8"/>
      <c r="AL98" s="8"/>
      <c r="AM98" s="2"/>
      <c r="AN98" s="2"/>
      <c r="AO98" s="2"/>
      <c r="AP98" s="2"/>
      <c r="AQ98" s="2"/>
      <c r="AR98" s="2"/>
      <c r="AS98" s="2"/>
      <c r="AT98" s="8"/>
      <c r="AU98" s="8"/>
      <c r="AV98" s="8"/>
    </row>
    <row r="99" spans="1:48" s="37" customFormat="1" ht="13" customHeight="1" x14ac:dyDescent="0.3">
      <c r="A99" s="8" t="s">
        <v>608</v>
      </c>
      <c r="B99" s="15">
        <v>27</v>
      </c>
      <c r="C99" s="8" t="s">
        <v>20</v>
      </c>
      <c r="D99" s="8" t="s">
        <v>47</v>
      </c>
      <c r="E99" s="8" t="s">
        <v>609</v>
      </c>
      <c r="F99" s="16">
        <v>42327</v>
      </c>
      <c r="G99" s="8" t="s">
        <v>610</v>
      </c>
      <c r="H99" s="8" t="s">
        <v>236</v>
      </c>
      <c r="I99" s="8" t="s">
        <v>39</v>
      </c>
      <c r="J99" s="15" t="s">
        <v>611</v>
      </c>
      <c r="K99" s="2" t="s">
        <v>237</v>
      </c>
      <c r="L99" s="8" t="s">
        <v>612</v>
      </c>
      <c r="M99" s="8" t="s">
        <v>27</v>
      </c>
      <c r="N99" s="8" t="s">
        <v>613</v>
      </c>
      <c r="O99" s="8" t="s">
        <v>89</v>
      </c>
      <c r="P99" s="8" t="s">
        <v>90</v>
      </c>
      <c r="Q99" s="12" t="s">
        <v>614</v>
      </c>
      <c r="R99" s="8" t="s">
        <v>53</v>
      </c>
      <c r="S99" s="8" t="s">
        <v>28</v>
      </c>
      <c r="T99" s="8"/>
      <c r="U99" s="8"/>
      <c r="V99" s="8"/>
      <c r="W99" s="8"/>
      <c r="X99" s="8"/>
      <c r="Y99" s="8"/>
      <c r="Z99" s="8"/>
      <c r="AA99" s="8"/>
      <c r="AB99" s="8"/>
      <c r="AC99" s="8"/>
      <c r="AD99" s="8"/>
      <c r="AE99" s="8"/>
      <c r="AF99" s="8"/>
      <c r="AG99" s="8"/>
      <c r="AH99" s="8"/>
      <c r="AI99" s="8"/>
      <c r="AJ99" s="8"/>
      <c r="AK99" s="8"/>
      <c r="AL99" s="8"/>
      <c r="AM99" s="2"/>
      <c r="AN99" s="2"/>
      <c r="AO99" s="2"/>
      <c r="AP99" s="2"/>
      <c r="AQ99" s="2"/>
      <c r="AR99" s="2"/>
      <c r="AS99" s="2"/>
      <c r="AT99" s="8"/>
      <c r="AU99" s="8"/>
      <c r="AV99" s="8"/>
    </row>
    <row r="100" spans="1:48" s="37" customFormat="1" ht="13" customHeight="1" x14ac:dyDescent="0.3">
      <c r="A100" s="8" t="s">
        <v>620</v>
      </c>
      <c r="B100" s="15">
        <v>34</v>
      </c>
      <c r="C100" s="8" t="s">
        <v>20</v>
      </c>
      <c r="D100" s="8" t="s">
        <v>47</v>
      </c>
      <c r="E100" s="8" t="s">
        <v>656</v>
      </c>
      <c r="F100" s="16">
        <v>42327</v>
      </c>
      <c r="G100" s="8" t="s">
        <v>621</v>
      </c>
      <c r="H100" s="8" t="s">
        <v>55</v>
      </c>
      <c r="I100" s="8" t="s">
        <v>250</v>
      </c>
      <c r="J100" s="15" t="s">
        <v>378</v>
      </c>
      <c r="K100" s="2" t="s">
        <v>251</v>
      </c>
      <c r="L100" s="8" t="s">
        <v>659</v>
      </c>
      <c r="M100" s="8" t="s">
        <v>27</v>
      </c>
      <c r="N100" s="8" t="s">
        <v>622</v>
      </c>
      <c r="O100" s="8" t="s">
        <v>89</v>
      </c>
      <c r="P100" s="8" t="s">
        <v>90</v>
      </c>
      <c r="Q100" s="12" t="s">
        <v>623</v>
      </c>
      <c r="R100" s="8" t="s">
        <v>29</v>
      </c>
      <c r="S100" s="8" t="s">
        <v>28</v>
      </c>
      <c r="T100" s="8"/>
      <c r="U100" s="8"/>
      <c r="V100" s="8"/>
      <c r="W100" s="8"/>
      <c r="X100" s="2"/>
      <c r="Y100" s="2"/>
      <c r="Z100" s="2"/>
      <c r="AA100" s="2"/>
      <c r="AB100" s="2"/>
      <c r="AC100" s="2"/>
      <c r="AD100" s="2"/>
      <c r="AE100" s="2"/>
      <c r="AF100" s="2"/>
      <c r="AG100" s="2"/>
      <c r="AH100" s="8"/>
      <c r="AI100" s="8"/>
      <c r="AJ100" s="8"/>
      <c r="AK100" s="8"/>
      <c r="AL100" s="8"/>
      <c r="AM100" s="2"/>
      <c r="AN100" s="2"/>
      <c r="AO100" s="2"/>
      <c r="AP100" s="2"/>
      <c r="AQ100" s="2"/>
      <c r="AR100" s="2"/>
      <c r="AS100" s="2"/>
      <c r="AT100" s="8"/>
      <c r="AU100" s="8"/>
      <c r="AV100" s="8"/>
    </row>
    <row r="101" spans="1:48" s="37" customFormat="1" ht="13" customHeight="1" x14ac:dyDescent="0.3">
      <c r="A101" s="8" t="s">
        <v>738</v>
      </c>
      <c r="B101" s="15">
        <v>30</v>
      </c>
      <c r="C101" s="8" t="s">
        <v>54</v>
      </c>
      <c r="D101" s="8" t="s">
        <v>47</v>
      </c>
      <c r="E101" s="8" t="s">
        <v>739</v>
      </c>
      <c r="F101" s="16">
        <v>42326</v>
      </c>
      <c r="G101" s="8" t="s">
        <v>740</v>
      </c>
      <c r="H101" s="8" t="s">
        <v>204</v>
      </c>
      <c r="I101" s="8" t="s">
        <v>71</v>
      </c>
      <c r="J101" s="15"/>
      <c r="K101" s="2"/>
      <c r="L101" s="8" t="s">
        <v>423</v>
      </c>
      <c r="M101" s="8" t="s">
        <v>27</v>
      </c>
      <c r="N101" s="8" t="s">
        <v>742</v>
      </c>
      <c r="O101" s="8" t="s">
        <v>157</v>
      </c>
      <c r="P101" s="8" t="s">
        <v>158</v>
      </c>
      <c r="Q101" s="12" t="s">
        <v>741</v>
      </c>
      <c r="R101" s="8" t="s">
        <v>53</v>
      </c>
      <c r="S101" s="8" t="s">
        <v>18</v>
      </c>
      <c r="T101" s="39"/>
      <c r="U101" s="8"/>
      <c r="V101" s="8"/>
      <c r="W101" s="39"/>
      <c r="X101" s="39"/>
      <c r="Y101" s="8"/>
      <c r="Z101" s="8"/>
      <c r="AA101" s="8"/>
      <c r="AB101" s="8"/>
      <c r="AC101" s="8"/>
      <c r="AD101" s="8"/>
      <c r="AE101" s="8"/>
      <c r="AF101" s="8"/>
      <c r="AG101" s="8"/>
      <c r="AH101" s="8"/>
      <c r="AI101" s="8"/>
      <c r="AJ101" s="2"/>
      <c r="AK101" s="2"/>
      <c r="AL101" s="2"/>
      <c r="AM101" s="2"/>
      <c r="AN101" s="2"/>
      <c r="AO101" s="2"/>
      <c r="AP101" s="2"/>
      <c r="AQ101" s="2"/>
      <c r="AR101" s="2"/>
      <c r="AS101" s="2"/>
      <c r="AT101" s="2"/>
      <c r="AU101" s="2"/>
      <c r="AV101" s="2"/>
    </row>
    <row r="102" spans="1:48" s="37" customFormat="1" ht="13" customHeight="1" x14ac:dyDescent="0.3">
      <c r="A102" s="8" t="s">
        <v>597</v>
      </c>
      <c r="B102" s="15">
        <v>44</v>
      </c>
      <c r="C102" s="8" t="s">
        <v>20</v>
      </c>
      <c r="D102" s="8" t="s">
        <v>47</v>
      </c>
      <c r="E102" s="8" t="s">
        <v>598</v>
      </c>
      <c r="F102" s="16">
        <v>42326</v>
      </c>
      <c r="G102" s="8" t="s">
        <v>599</v>
      </c>
      <c r="H102" s="8" t="s">
        <v>78</v>
      </c>
      <c r="I102" s="8" t="s">
        <v>38</v>
      </c>
      <c r="J102" s="15" t="s">
        <v>600</v>
      </c>
      <c r="K102" s="2" t="s">
        <v>370</v>
      </c>
      <c r="L102" s="8" t="s">
        <v>268</v>
      </c>
      <c r="M102" s="8" t="s">
        <v>27</v>
      </c>
      <c r="N102" s="8" t="s">
        <v>601</v>
      </c>
      <c r="O102" s="8" t="s">
        <v>149</v>
      </c>
      <c r="P102" s="8" t="s">
        <v>90</v>
      </c>
      <c r="Q102" s="12" t="s">
        <v>602</v>
      </c>
      <c r="R102" s="8" t="s">
        <v>29</v>
      </c>
      <c r="S102" s="8" t="s">
        <v>28</v>
      </c>
      <c r="T102" s="8"/>
      <c r="U102" s="8"/>
      <c r="V102" s="8"/>
      <c r="W102" s="8"/>
      <c r="X102" s="2"/>
      <c r="Y102" s="2"/>
      <c r="Z102" s="2"/>
      <c r="AA102" s="2"/>
      <c r="AB102" s="2"/>
      <c r="AC102" s="2"/>
      <c r="AD102" s="2"/>
      <c r="AE102" s="2"/>
      <c r="AF102" s="2"/>
      <c r="AG102" s="2"/>
      <c r="AH102" s="8"/>
      <c r="AI102" s="8"/>
      <c r="AJ102" s="8"/>
      <c r="AK102" s="8"/>
      <c r="AL102" s="8"/>
      <c r="AM102" s="2"/>
      <c r="AN102" s="2"/>
      <c r="AO102" s="2"/>
      <c r="AP102" s="2"/>
      <c r="AQ102" s="2"/>
      <c r="AR102" s="2"/>
      <c r="AS102" s="2"/>
      <c r="AT102" s="8"/>
      <c r="AU102" s="8"/>
      <c r="AV102" s="8"/>
    </row>
    <row r="103" spans="1:48" s="37" customFormat="1" ht="13" customHeight="1" x14ac:dyDescent="0.3">
      <c r="A103" s="8" t="s">
        <v>590</v>
      </c>
      <c r="B103" s="15">
        <v>25</v>
      </c>
      <c r="C103" s="8" t="s">
        <v>20</v>
      </c>
      <c r="D103" s="8" t="s">
        <v>47</v>
      </c>
      <c r="E103" s="8" t="s">
        <v>591</v>
      </c>
      <c r="F103" s="16">
        <v>42326</v>
      </c>
      <c r="G103" s="8" t="s">
        <v>592</v>
      </c>
      <c r="H103" s="8" t="s">
        <v>593</v>
      </c>
      <c r="I103" s="8" t="s">
        <v>39</v>
      </c>
      <c r="J103" s="15" t="s">
        <v>594</v>
      </c>
      <c r="K103" s="2" t="s">
        <v>60</v>
      </c>
      <c r="L103" s="8" t="s">
        <v>535</v>
      </c>
      <c r="M103" s="8" t="s">
        <v>27</v>
      </c>
      <c r="N103" s="8" t="s">
        <v>595</v>
      </c>
      <c r="O103" s="8" t="s">
        <v>89</v>
      </c>
      <c r="P103" s="8" t="s">
        <v>90</v>
      </c>
      <c r="Q103" s="12" t="s">
        <v>596</v>
      </c>
      <c r="R103" s="8" t="s">
        <v>29</v>
      </c>
      <c r="S103" s="8" t="s">
        <v>18</v>
      </c>
      <c r="T103" s="8"/>
      <c r="U103" s="8"/>
      <c r="V103" s="8"/>
      <c r="W103" s="8"/>
      <c r="X103" s="2"/>
      <c r="Y103" s="2"/>
      <c r="Z103" s="2"/>
      <c r="AA103" s="2"/>
      <c r="AB103" s="2"/>
      <c r="AC103" s="2"/>
      <c r="AD103" s="2"/>
      <c r="AE103" s="2"/>
      <c r="AF103" s="2"/>
      <c r="AG103" s="2"/>
      <c r="AH103" s="8"/>
      <c r="AI103" s="8"/>
      <c r="AJ103" s="8"/>
      <c r="AK103" s="8"/>
      <c r="AL103" s="8"/>
      <c r="AM103" s="2"/>
      <c r="AN103" s="2"/>
      <c r="AO103" s="2"/>
      <c r="AP103" s="2"/>
      <c r="AQ103" s="2"/>
      <c r="AR103" s="2"/>
      <c r="AS103" s="2"/>
      <c r="AT103" s="8"/>
      <c r="AU103" s="8"/>
      <c r="AV103" s="8"/>
    </row>
    <row r="104" spans="1:48" s="37" customFormat="1" ht="13" customHeight="1" x14ac:dyDescent="0.3">
      <c r="A104" s="8" t="s">
        <v>572</v>
      </c>
      <c r="B104" s="15">
        <v>21</v>
      </c>
      <c r="C104" s="8" t="s">
        <v>20</v>
      </c>
      <c r="D104" s="8" t="s">
        <v>47</v>
      </c>
      <c r="E104" s="8" t="s">
        <v>573</v>
      </c>
      <c r="F104" s="16">
        <v>42325</v>
      </c>
      <c r="G104" s="8" t="s">
        <v>574</v>
      </c>
      <c r="H104" s="8" t="s">
        <v>575</v>
      </c>
      <c r="I104" s="8" t="s">
        <v>30</v>
      </c>
      <c r="J104" s="15" t="s">
        <v>576</v>
      </c>
      <c r="K104" s="2" t="s">
        <v>148</v>
      </c>
      <c r="L104" s="8" t="s">
        <v>577</v>
      </c>
      <c r="M104" s="8" t="s">
        <v>27</v>
      </c>
      <c r="N104" s="8" t="s">
        <v>578</v>
      </c>
      <c r="O104" s="8" t="s">
        <v>276</v>
      </c>
      <c r="P104" s="8" t="s">
        <v>90</v>
      </c>
      <c r="Q104" s="12" t="s">
        <v>579</v>
      </c>
      <c r="R104" s="8" t="s">
        <v>116</v>
      </c>
      <c r="S104" s="8" t="s">
        <v>28</v>
      </c>
      <c r="T104" s="8"/>
      <c r="U104" s="8"/>
      <c r="V104" s="8"/>
      <c r="W104" s="8"/>
      <c r="X104" s="2"/>
      <c r="Y104" s="2"/>
      <c r="Z104" s="2"/>
      <c r="AA104" s="2"/>
      <c r="AB104" s="2"/>
      <c r="AC104" s="2"/>
      <c r="AD104" s="2"/>
      <c r="AE104" s="2"/>
      <c r="AF104" s="2"/>
      <c r="AG104" s="2"/>
      <c r="AH104" s="8"/>
      <c r="AI104" s="8"/>
      <c r="AJ104" s="8"/>
      <c r="AK104" s="8"/>
      <c r="AL104" s="8"/>
      <c r="AM104" s="2"/>
      <c r="AN104" s="2"/>
      <c r="AO104" s="2"/>
      <c r="AP104" s="2"/>
      <c r="AQ104" s="2"/>
      <c r="AR104" s="2"/>
      <c r="AS104" s="2"/>
      <c r="AT104" s="8"/>
      <c r="AU104" s="8"/>
      <c r="AV104" s="8"/>
    </row>
    <row r="105" spans="1:48" s="8" customFormat="1" ht="13" customHeight="1" x14ac:dyDescent="0.3">
      <c r="A105" s="8" t="s">
        <v>580</v>
      </c>
      <c r="B105" s="15">
        <v>30</v>
      </c>
      <c r="C105" s="8" t="s">
        <v>20</v>
      </c>
      <c r="D105" s="8" t="s">
        <v>47</v>
      </c>
      <c r="E105" s="8" t="s">
        <v>581</v>
      </c>
      <c r="F105" s="16">
        <v>42325</v>
      </c>
      <c r="G105" s="8" t="s">
        <v>582</v>
      </c>
      <c r="H105" s="8" t="s">
        <v>136</v>
      </c>
      <c r="I105" s="8" t="s">
        <v>44</v>
      </c>
      <c r="J105" s="15" t="s">
        <v>410</v>
      </c>
      <c r="K105" s="2" t="s">
        <v>117</v>
      </c>
      <c r="L105" s="8" t="s">
        <v>118</v>
      </c>
      <c r="M105" s="8" t="s">
        <v>27</v>
      </c>
      <c r="N105" s="8" t="s">
        <v>583</v>
      </c>
      <c r="O105" s="8" t="s">
        <v>276</v>
      </c>
      <c r="P105" s="8" t="s">
        <v>90</v>
      </c>
      <c r="Q105" s="12" t="s">
        <v>584</v>
      </c>
      <c r="R105" s="8" t="s">
        <v>29</v>
      </c>
      <c r="S105" s="8" t="s">
        <v>28</v>
      </c>
      <c r="X105" s="2"/>
      <c r="Y105" s="2"/>
      <c r="Z105" s="2"/>
      <c r="AA105" s="2"/>
      <c r="AB105" s="2"/>
      <c r="AC105" s="2"/>
      <c r="AD105" s="2"/>
      <c r="AE105" s="2"/>
      <c r="AF105" s="2"/>
      <c r="AG105" s="2"/>
      <c r="AM105" s="2"/>
      <c r="AN105" s="2"/>
      <c r="AO105" s="2"/>
      <c r="AP105" s="2"/>
      <c r="AQ105" s="2"/>
      <c r="AR105" s="2"/>
      <c r="AS105" s="2"/>
    </row>
    <row r="106" spans="1:48" s="8" customFormat="1" ht="13" customHeight="1" x14ac:dyDescent="0.3">
      <c r="A106" s="8" t="s">
        <v>633</v>
      </c>
      <c r="B106" s="15">
        <v>48</v>
      </c>
      <c r="C106" s="8" t="s">
        <v>54</v>
      </c>
      <c r="D106" s="8" t="s">
        <v>47</v>
      </c>
      <c r="E106" s="8" t="s">
        <v>634</v>
      </c>
      <c r="F106" s="16">
        <v>42325</v>
      </c>
      <c r="G106" s="8" t="s">
        <v>635</v>
      </c>
      <c r="H106" s="8" t="s">
        <v>99</v>
      </c>
      <c r="I106" s="8" t="s">
        <v>100</v>
      </c>
      <c r="J106" s="15">
        <v>64132</v>
      </c>
      <c r="K106" s="2" t="s">
        <v>101</v>
      </c>
      <c r="L106" s="8" t="s">
        <v>102</v>
      </c>
      <c r="M106" s="8" t="s">
        <v>87</v>
      </c>
      <c r="N106" s="8" t="s">
        <v>636</v>
      </c>
      <c r="O106" s="8" t="s">
        <v>89</v>
      </c>
      <c r="P106" s="8" t="s">
        <v>90</v>
      </c>
      <c r="Q106" s="12" t="s">
        <v>637</v>
      </c>
      <c r="R106" s="8" t="s">
        <v>53</v>
      </c>
      <c r="S106" s="8" t="s">
        <v>18</v>
      </c>
      <c r="U106" s="2"/>
      <c r="V106" s="2"/>
      <c r="W106" s="2"/>
      <c r="X106" s="2"/>
      <c r="Y106" s="2"/>
      <c r="Z106" s="2"/>
      <c r="AA106" s="2"/>
      <c r="AB106" s="2"/>
      <c r="AC106" s="2"/>
      <c r="AD106" s="2"/>
      <c r="AE106" s="2"/>
      <c r="AF106" s="2"/>
      <c r="AG106" s="2"/>
      <c r="AM106" s="2"/>
      <c r="AN106" s="2"/>
      <c r="AO106" s="2"/>
      <c r="AP106" s="2"/>
      <c r="AQ106" s="2"/>
      <c r="AR106" s="2"/>
      <c r="AS106" s="2"/>
    </row>
    <row r="107" spans="1:48" s="8" customFormat="1" ht="13" customHeight="1" x14ac:dyDescent="0.3">
      <c r="A107" s="8" t="s">
        <v>585</v>
      </c>
      <c r="B107" s="15">
        <v>28</v>
      </c>
      <c r="C107" s="8" t="s">
        <v>20</v>
      </c>
      <c r="D107" s="8" t="s">
        <v>47</v>
      </c>
      <c r="E107" s="8" t="s">
        <v>586</v>
      </c>
      <c r="F107" s="16">
        <v>42325</v>
      </c>
      <c r="G107" s="8" t="s">
        <v>587</v>
      </c>
      <c r="H107" s="8" t="s">
        <v>69</v>
      </c>
      <c r="I107" s="8" t="s">
        <v>39</v>
      </c>
      <c r="J107" s="15" t="s">
        <v>411</v>
      </c>
      <c r="K107" s="2" t="s">
        <v>60</v>
      </c>
      <c r="L107" s="8" t="s">
        <v>61</v>
      </c>
      <c r="M107" s="8" t="s">
        <v>27</v>
      </c>
      <c r="N107" s="8" t="s">
        <v>588</v>
      </c>
      <c r="O107" s="8" t="s">
        <v>276</v>
      </c>
      <c r="P107" s="8" t="s">
        <v>90</v>
      </c>
      <c r="Q107" s="12" t="s">
        <v>589</v>
      </c>
      <c r="R107" s="8" t="s">
        <v>53</v>
      </c>
      <c r="S107" s="8" t="s">
        <v>28</v>
      </c>
      <c r="X107" s="2"/>
      <c r="Y107" s="2"/>
      <c r="Z107" s="2"/>
      <c r="AA107" s="2"/>
      <c r="AB107" s="2"/>
      <c r="AC107" s="2"/>
      <c r="AD107" s="2"/>
      <c r="AE107" s="2"/>
      <c r="AF107" s="2"/>
      <c r="AG107" s="2"/>
      <c r="AM107" s="2"/>
      <c r="AN107" s="2"/>
      <c r="AO107" s="2"/>
      <c r="AP107" s="2"/>
      <c r="AQ107" s="2"/>
      <c r="AR107" s="2"/>
      <c r="AS107" s="2"/>
    </row>
    <row r="108" spans="1:48" s="8" customFormat="1" ht="13" customHeight="1" x14ac:dyDescent="0.3">
      <c r="A108" s="8" t="s">
        <v>566</v>
      </c>
      <c r="B108" s="15">
        <v>24</v>
      </c>
      <c r="C108" s="8" t="s">
        <v>20</v>
      </c>
      <c r="D108" s="8" t="s">
        <v>47</v>
      </c>
      <c r="E108" s="8" t="s">
        <v>567</v>
      </c>
      <c r="F108" s="16">
        <v>42323</v>
      </c>
      <c r="G108" s="8" t="s">
        <v>568</v>
      </c>
      <c r="H108" s="8" t="s">
        <v>341</v>
      </c>
      <c r="I108" s="8" t="s">
        <v>56</v>
      </c>
      <c r="J108" s="15" t="s">
        <v>569</v>
      </c>
      <c r="K108" s="2" t="s">
        <v>153</v>
      </c>
      <c r="L108" s="8" t="s">
        <v>526</v>
      </c>
      <c r="M108" s="8" t="s">
        <v>27</v>
      </c>
      <c r="N108" s="8" t="s">
        <v>570</v>
      </c>
      <c r="O108" s="8" t="s">
        <v>276</v>
      </c>
      <c r="P108" s="8" t="s">
        <v>90</v>
      </c>
      <c r="Q108" s="12" t="s">
        <v>571</v>
      </c>
      <c r="R108" s="8" t="s">
        <v>53</v>
      </c>
      <c r="S108" s="8" t="s">
        <v>18</v>
      </c>
      <c r="X108" s="2"/>
      <c r="Y108" s="2"/>
      <c r="Z108" s="2"/>
      <c r="AA108" s="2"/>
      <c r="AB108" s="2"/>
      <c r="AC108" s="2"/>
      <c r="AD108" s="2"/>
      <c r="AE108" s="2"/>
      <c r="AF108" s="2"/>
      <c r="AG108" s="2"/>
      <c r="AM108" s="2"/>
      <c r="AN108" s="2"/>
      <c r="AO108" s="2"/>
      <c r="AP108" s="2"/>
      <c r="AQ108" s="2"/>
      <c r="AR108" s="2"/>
      <c r="AS108" s="2"/>
    </row>
    <row r="109" spans="1:48" s="8" customFormat="1" ht="13" customHeight="1" x14ac:dyDescent="0.3">
      <c r="A109" s="8" t="s">
        <v>628</v>
      </c>
      <c r="B109" s="15">
        <v>39</v>
      </c>
      <c r="C109" s="8" t="s">
        <v>20</v>
      </c>
      <c r="D109" s="8" t="s">
        <v>47</v>
      </c>
      <c r="E109" s="8" t="s">
        <v>629</v>
      </c>
      <c r="F109" s="16">
        <v>42323</v>
      </c>
      <c r="G109" s="8" t="s">
        <v>630</v>
      </c>
      <c r="H109" s="8" t="s">
        <v>125</v>
      </c>
      <c r="I109" s="8" t="s">
        <v>36</v>
      </c>
      <c r="J109" s="15">
        <v>94621</v>
      </c>
      <c r="K109" s="2" t="s">
        <v>126</v>
      </c>
      <c r="L109" s="8" t="s">
        <v>127</v>
      </c>
      <c r="M109" s="8" t="s">
        <v>27</v>
      </c>
      <c r="N109" s="8" t="s">
        <v>631</v>
      </c>
      <c r="O109" s="8" t="s">
        <v>89</v>
      </c>
      <c r="P109" s="8" t="s">
        <v>90</v>
      </c>
      <c r="Q109" s="12" t="s">
        <v>632</v>
      </c>
      <c r="R109" s="8" t="s">
        <v>53</v>
      </c>
      <c r="S109" s="8" t="s">
        <v>18</v>
      </c>
      <c r="X109" s="2"/>
      <c r="Y109" s="2"/>
      <c r="Z109" s="2"/>
      <c r="AA109" s="2"/>
      <c r="AB109" s="2"/>
      <c r="AC109" s="2"/>
      <c r="AD109" s="2"/>
      <c r="AE109" s="2"/>
      <c r="AF109" s="2"/>
      <c r="AG109" s="2"/>
      <c r="AM109" s="2"/>
      <c r="AN109" s="2"/>
      <c r="AO109" s="2"/>
      <c r="AP109" s="2"/>
      <c r="AQ109" s="2"/>
      <c r="AR109" s="2"/>
      <c r="AS109" s="2"/>
    </row>
    <row r="110" spans="1:48" s="8" customFormat="1" ht="13" customHeight="1" x14ac:dyDescent="0.3">
      <c r="A110" s="8" t="s">
        <v>912</v>
      </c>
      <c r="B110" s="15">
        <v>16</v>
      </c>
      <c r="C110" s="8" t="s">
        <v>20</v>
      </c>
      <c r="D110" s="8" t="s">
        <v>47</v>
      </c>
      <c r="E110" s="8" t="s">
        <v>911</v>
      </c>
      <c r="F110" s="16">
        <v>42323</v>
      </c>
      <c r="G110" s="8" t="s">
        <v>647</v>
      </c>
      <c r="H110" s="8" t="s">
        <v>155</v>
      </c>
      <c r="I110" s="8" t="s">
        <v>91</v>
      </c>
      <c r="J110" s="15"/>
      <c r="K110" s="2"/>
      <c r="L110" s="8" t="s">
        <v>648</v>
      </c>
      <c r="M110" s="8" t="s">
        <v>27</v>
      </c>
      <c r="N110" s="8" t="s">
        <v>934</v>
      </c>
      <c r="P110" s="8" t="s">
        <v>90</v>
      </c>
      <c r="Q110" s="12" t="s">
        <v>649</v>
      </c>
      <c r="S110" s="8" t="s">
        <v>28</v>
      </c>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spans="1:48" s="23" customFormat="1" ht="13" customHeight="1" x14ac:dyDescent="0.3">
      <c r="A111" s="37" t="s">
        <v>933</v>
      </c>
      <c r="B111" s="41">
        <v>25</v>
      </c>
      <c r="C111" s="37" t="s">
        <v>20</v>
      </c>
      <c r="D111" s="37" t="s">
        <v>47</v>
      </c>
      <c r="E111" s="37" t="s">
        <v>895</v>
      </c>
      <c r="F111" s="38">
        <v>42322</v>
      </c>
      <c r="G111" s="37" t="s">
        <v>898</v>
      </c>
      <c r="H111" s="37" t="s">
        <v>55</v>
      </c>
      <c r="I111" s="37" t="s">
        <v>250</v>
      </c>
      <c r="J111" s="37"/>
      <c r="K111" s="37"/>
      <c r="L111" s="37" t="s">
        <v>73</v>
      </c>
      <c r="M111" s="37" t="s">
        <v>27</v>
      </c>
      <c r="N111" s="37" t="s">
        <v>896</v>
      </c>
      <c r="O111" s="37"/>
      <c r="P111" s="26" t="s">
        <v>90</v>
      </c>
      <c r="Q111" s="37" t="s">
        <v>897</v>
      </c>
      <c r="R111" s="37"/>
      <c r="S111" s="37" t="s">
        <v>28</v>
      </c>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row>
    <row r="112" spans="1:48" ht="13" customHeight="1" x14ac:dyDescent="0.3">
      <c r="A112" s="8" t="s">
        <v>624</v>
      </c>
      <c r="B112" s="15">
        <v>45</v>
      </c>
      <c r="C112" s="8" t="s">
        <v>20</v>
      </c>
      <c r="D112" s="8" t="s">
        <v>47</v>
      </c>
      <c r="E112" s="8" t="s">
        <v>655</v>
      </c>
      <c r="F112" s="16">
        <v>42320</v>
      </c>
      <c r="G112" s="8" t="s">
        <v>625</v>
      </c>
      <c r="H112" s="8" t="s">
        <v>270</v>
      </c>
      <c r="I112" s="8" t="s">
        <v>50</v>
      </c>
      <c r="J112" s="15">
        <v>35204</v>
      </c>
      <c r="K112" s="2" t="s">
        <v>181</v>
      </c>
      <c r="L112" s="8" t="s">
        <v>271</v>
      </c>
      <c r="M112" s="8" t="s">
        <v>87</v>
      </c>
      <c r="N112" s="8" t="s">
        <v>626</v>
      </c>
      <c r="O112" s="8" t="s">
        <v>89</v>
      </c>
      <c r="P112" s="8" t="s">
        <v>90</v>
      </c>
      <c r="Q112" s="12" t="s">
        <v>627</v>
      </c>
      <c r="R112" s="8" t="s">
        <v>53</v>
      </c>
      <c r="S112" s="8" t="s">
        <v>18</v>
      </c>
      <c r="T112" s="8"/>
      <c r="AH112" s="8"/>
      <c r="AI112" s="8"/>
      <c r="AJ112" s="8"/>
      <c r="AK112" s="8"/>
      <c r="AL112" s="8"/>
      <c r="AT112" s="8"/>
      <c r="AU112" s="8"/>
      <c r="AV112" s="8"/>
    </row>
    <row r="113" spans="2:48" ht="13" customHeight="1" x14ac:dyDescent="0.3">
      <c r="S113" s="8"/>
      <c r="T113" s="8"/>
      <c r="AH113" s="8"/>
      <c r="AI113" s="8"/>
      <c r="AJ113" s="8"/>
      <c r="AK113" s="8"/>
      <c r="AL113" s="8"/>
      <c r="AT113" s="8"/>
      <c r="AU113" s="8"/>
      <c r="AV113" s="8"/>
    </row>
    <row r="114" spans="2:48" ht="13" customHeight="1" x14ac:dyDescent="0.3">
      <c r="S114" s="8"/>
      <c r="T114" s="8"/>
      <c r="AH114" s="8"/>
      <c r="AI114" s="8"/>
      <c r="AJ114" s="8"/>
      <c r="AK114" s="8"/>
      <c r="AL114" s="8"/>
      <c r="AT114" s="8"/>
      <c r="AU114" s="8"/>
      <c r="AV114" s="8"/>
    </row>
    <row r="115" spans="2:48" ht="13" customHeight="1" x14ac:dyDescent="0.3">
      <c r="S115" s="8"/>
      <c r="T115" s="8"/>
      <c r="AT115" s="8"/>
      <c r="AU115" s="8"/>
      <c r="AV115" s="8"/>
    </row>
    <row r="116" spans="2:48" ht="13" customHeight="1" x14ac:dyDescent="0.3">
      <c r="S116" s="8"/>
      <c r="T116" s="8"/>
      <c r="AT116" s="8"/>
      <c r="AU116" s="8"/>
      <c r="AV116" s="8"/>
    </row>
    <row r="117" spans="2:48" ht="13" customHeight="1" x14ac:dyDescent="0.3">
      <c r="S117" s="8"/>
      <c r="T117" s="8"/>
      <c r="AH117" s="8"/>
      <c r="AI117" s="8"/>
      <c r="AJ117" s="8"/>
      <c r="AK117" s="8"/>
      <c r="AL117" s="8"/>
      <c r="AT117" s="8"/>
      <c r="AU117" s="8"/>
      <c r="AV117" s="8"/>
    </row>
    <row r="118" spans="2:48" ht="13" customHeight="1" x14ac:dyDescent="0.3">
      <c r="S118" s="8"/>
      <c r="T118" s="8"/>
      <c r="AH118" s="8"/>
      <c r="AI118" s="8"/>
      <c r="AJ118" s="8"/>
      <c r="AK118" s="8"/>
      <c r="AL118" s="8"/>
      <c r="AT118" s="8"/>
      <c r="AU118" s="8"/>
      <c r="AV118" s="8"/>
    </row>
    <row r="119" spans="2:48" ht="13" customHeight="1" x14ac:dyDescent="0.3">
      <c r="S119" s="8"/>
      <c r="T119" s="8"/>
      <c r="AH119" s="8"/>
      <c r="AI119" s="8"/>
      <c r="AJ119" s="8"/>
      <c r="AK119" s="8"/>
      <c r="AL119" s="8"/>
      <c r="AT119" s="8"/>
      <c r="AU119" s="8"/>
      <c r="AV119" s="8"/>
    </row>
    <row r="120" spans="2:48" s="8" customFormat="1" ht="13" customHeight="1" x14ac:dyDescent="0.3">
      <c r="B120" s="15"/>
      <c r="F120" s="16"/>
      <c r="J120" s="15"/>
      <c r="K120" s="2"/>
      <c r="Q120" s="12"/>
      <c r="U120" s="2"/>
      <c r="V120" s="2"/>
      <c r="W120" s="2"/>
      <c r="X120" s="2"/>
      <c r="Y120" s="2"/>
      <c r="Z120" s="2"/>
      <c r="AA120" s="2"/>
      <c r="AB120" s="2"/>
      <c r="AC120" s="2"/>
      <c r="AD120" s="2"/>
      <c r="AE120" s="2"/>
      <c r="AF120" s="2"/>
      <c r="AG120" s="2"/>
      <c r="AM120" s="2"/>
      <c r="AN120" s="2"/>
      <c r="AO120" s="2"/>
      <c r="AP120" s="2"/>
      <c r="AQ120" s="2"/>
      <c r="AR120" s="2"/>
      <c r="AS120" s="2"/>
    </row>
    <row r="121" spans="2:48" s="8" customFormat="1" ht="13" customHeight="1" x14ac:dyDescent="0.3">
      <c r="B121" s="15"/>
      <c r="F121" s="16"/>
      <c r="J121" s="15"/>
      <c r="K121" s="2"/>
      <c r="Q121" s="12"/>
      <c r="U121" s="2"/>
      <c r="V121" s="2"/>
      <c r="W121" s="2"/>
      <c r="X121" s="2"/>
      <c r="Y121" s="2"/>
      <c r="Z121" s="2"/>
      <c r="AA121" s="2"/>
      <c r="AB121" s="2"/>
      <c r="AC121" s="2"/>
      <c r="AD121" s="2"/>
      <c r="AE121" s="2"/>
      <c r="AF121" s="2"/>
      <c r="AG121" s="2"/>
      <c r="AM121" s="2"/>
      <c r="AN121" s="2"/>
      <c r="AO121" s="2"/>
      <c r="AP121" s="2"/>
      <c r="AQ121" s="2"/>
      <c r="AR121" s="2"/>
      <c r="AS121" s="2"/>
    </row>
    <row r="122" spans="2:48" s="8" customFormat="1" ht="13" customHeight="1" x14ac:dyDescent="0.3">
      <c r="B122" s="15"/>
      <c r="F122" s="16"/>
      <c r="J122" s="15"/>
      <c r="K122" s="2"/>
      <c r="Q122" s="12"/>
      <c r="U122" s="2"/>
      <c r="V122" s="2"/>
      <c r="W122" s="2"/>
      <c r="X122" s="2"/>
      <c r="Y122" s="2"/>
      <c r="Z122" s="2"/>
      <c r="AA122" s="2"/>
      <c r="AB122" s="2"/>
      <c r="AC122" s="2"/>
      <c r="AD122" s="2"/>
      <c r="AE122" s="2"/>
      <c r="AF122" s="2"/>
      <c r="AG122" s="2"/>
      <c r="AM122" s="2"/>
      <c r="AN122" s="2"/>
      <c r="AO122" s="2"/>
      <c r="AP122" s="2"/>
      <c r="AQ122" s="2"/>
      <c r="AR122" s="2"/>
      <c r="AS122" s="2"/>
    </row>
    <row r="123" spans="2:48" s="8" customFormat="1" ht="13" customHeight="1" x14ac:dyDescent="0.3">
      <c r="B123" s="15"/>
      <c r="F123" s="16"/>
      <c r="J123" s="15"/>
      <c r="K123" s="2"/>
      <c r="Q123" s="1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spans="2:48" s="8" customFormat="1" ht="13" customHeight="1" x14ac:dyDescent="0.3">
      <c r="B124" s="15"/>
      <c r="F124" s="16"/>
      <c r="J124" s="15"/>
      <c r="K124" s="2"/>
      <c r="Q124" s="1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spans="2:48" s="8" customFormat="1" ht="13" customHeight="1" x14ac:dyDescent="0.3">
      <c r="B125" s="15"/>
      <c r="F125" s="16"/>
      <c r="J125" s="15"/>
      <c r="K125" s="2"/>
      <c r="Q125" s="12"/>
      <c r="U125" s="2"/>
      <c r="V125" s="2"/>
      <c r="W125" s="2"/>
      <c r="X125" s="2"/>
      <c r="Y125" s="2"/>
      <c r="Z125" s="2"/>
      <c r="AA125" s="2"/>
      <c r="AB125" s="2"/>
      <c r="AC125" s="2"/>
      <c r="AD125" s="2"/>
      <c r="AE125" s="2"/>
      <c r="AF125" s="2"/>
      <c r="AG125" s="2"/>
      <c r="AM125" s="2"/>
      <c r="AN125" s="2"/>
      <c r="AO125" s="2"/>
      <c r="AP125" s="2"/>
      <c r="AQ125" s="2"/>
      <c r="AR125" s="2"/>
      <c r="AS125" s="2"/>
    </row>
    <row r="126" spans="2:48" s="8" customFormat="1" ht="13" customHeight="1" x14ac:dyDescent="0.3">
      <c r="B126" s="15"/>
      <c r="F126" s="16"/>
      <c r="J126" s="15"/>
      <c r="K126" s="2"/>
      <c r="Q126" s="12"/>
      <c r="U126" s="2"/>
      <c r="V126" s="2"/>
      <c r="W126" s="2"/>
      <c r="X126" s="2"/>
      <c r="Y126" s="2"/>
      <c r="Z126" s="2"/>
      <c r="AA126" s="2"/>
      <c r="AB126" s="2"/>
      <c r="AC126" s="2"/>
      <c r="AD126" s="2"/>
      <c r="AE126" s="2"/>
      <c r="AF126" s="2"/>
      <c r="AG126" s="2"/>
      <c r="AM126" s="2"/>
      <c r="AN126" s="2"/>
      <c r="AO126" s="2"/>
      <c r="AP126" s="2"/>
      <c r="AQ126" s="2"/>
      <c r="AR126" s="2"/>
      <c r="AS126" s="2"/>
    </row>
    <row r="127" spans="2:48" s="8" customFormat="1" ht="13" customHeight="1" x14ac:dyDescent="0.3">
      <c r="B127" s="15"/>
      <c r="F127" s="16"/>
      <c r="J127" s="15"/>
      <c r="K127" s="2"/>
      <c r="Q127" s="12"/>
      <c r="X127" s="2"/>
      <c r="Y127" s="2"/>
      <c r="Z127" s="2"/>
      <c r="AA127" s="2"/>
      <c r="AB127" s="2"/>
      <c r="AC127" s="2"/>
      <c r="AD127" s="2"/>
      <c r="AE127" s="2"/>
      <c r="AF127" s="2"/>
      <c r="AG127" s="2"/>
      <c r="AM127" s="2"/>
      <c r="AN127" s="2"/>
      <c r="AO127" s="2"/>
      <c r="AP127" s="2"/>
      <c r="AQ127" s="2"/>
      <c r="AR127" s="2"/>
      <c r="AS127" s="2"/>
    </row>
    <row r="128" spans="2:48" s="8" customFormat="1" ht="13" customHeight="1" x14ac:dyDescent="0.3">
      <c r="B128" s="15"/>
      <c r="F128" s="16"/>
      <c r="J128" s="15"/>
      <c r="K128" s="2"/>
      <c r="Q128" s="12"/>
      <c r="U128" s="2"/>
      <c r="V128" s="2"/>
      <c r="W128" s="2"/>
      <c r="X128" s="2"/>
      <c r="Y128" s="2"/>
      <c r="Z128" s="2"/>
      <c r="AA128" s="2"/>
      <c r="AB128" s="2"/>
      <c r="AC128" s="2"/>
      <c r="AD128" s="2"/>
      <c r="AE128" s="2"/>
      <c r="AF128" s="2"/>
      <c r="AG128" s="2"/>
      <c r="AM128" s="2"/>
      <c r="AN128" s="2"/>
      <c r="AO128" s="2"/>
      <c r="AP128" s="2"/>
      <c r="AQ128" s="2"/>
      <c r="AR128" s="2"/>
      <c r="AS128" s="2"/>
    </row>
    <row r="129" spans="2:48" s="8" customFormat="1" ht="13" customHeight="1" x14ac:dyDescent="0.3">
      <c r="B129" s="15"/>
      <c r="F129" s="16"/>
      <c r="J129" s="15"/>
      <c r="K129" s="2"/>
      <c r="Q129" s="12"/>
      <c r="U129" s="2"/>
      <c r="V129" s="2"/>
      <c r="W129" s="2"/>
      <c r="X129" s="2"/>
      <c r="Y129" s="2"/>
      <c r="Z129" s="2"/>
      <c r="AA129" s="2"/>
      <c r="AB129" s="2"/>
      <c r="AC129" s="2"/>
      <c r="AD129" s="2"/>
      <c r="AE129" s="2"/>
      <c r="AF129" s="2"/>
      <c r="AG129" s="2"/>
      <c r="AM129" s="2"/>
      <c r="AN129" s="2"/>
      <c r="AO129" s="2"/>
      <c r="AP129" s="2"/>
      <c r="AQ129" s="2"/>
      <c r="AR129" s="2"/>
      <c r="AS129" s="2"/>
    </row>
    <row r="130" spans="2:48" s="8" customFormat="1" ht="13" customHeight="1" x14ac:dyDescent="0.3">
      <c r="B130" s="15"/>
      <c r="F130" s="16"/>
      <c r="J130" s="15"/>
      <c r="K130" s="2"/>
      <c r="Q130" s="12"/>
      <c r="U130" s="2"/>
      <c r="V130" s="2"/>
      <c r="W130" s="2"/>
      <c r="X130" s="2"/>
      <c r="Y130" s="2"/>
      <c r="Z130" s="2"/>
      <c r="AA130" s="2"/>
      <c r="AB130" s="2"/>
      <c r="AC130" s="2"/>
      <c r="AD130" s="2"/>
      <c r="AE130" s="2"/>
      <c r="AF130" s="2"/>
      <c r="AG130" s="2"/>
      <c r="AM130" s="2"/>
      <c r="AN130" s="2"/>
      <c r="AO130" s="2"/>
      <c r="AP130" s="2"/>
      <c r="AQ130" s="2"/>
      <c r="AR130" s="2"/>
      <c r="AS130" s="2"/>
    </row>
    <row r="131" spans="2:48" s="8" customFormat="1" ht="13" customHeight="1" x14ac:dyDescent="0.3">
      <c r="B131" s="15"/>
      <c r="F131" s="16"/>
      <c r="J131" s="15"/>
      <c r="K131" s="2"/>
      <c r="Q131" s="12"/>
      <c r="U131" s="2"/>
      <c r="V131" s="2"/>
      <c r="W131" s="2"/>
      <c r="X131" s="2"/>
      <c r="Y131" s="2"/>
      <c r="Z131" s="2"/>
      <c r="AA131" s="2"/>
      <c r="AB131" s="2"/>
      <c r="AC131" s="2"/>
      <c r="AD131" s="2"/>
      <c r="AE131" s="2"/>
      <c r="AF131" s="2"/>
      <c r="AG131" s="2"/>
      <c r="AM131" s="2"/>
      <c r="AN131" s="2"/>
      <c r="AO131" s="2"/>
      <c r="AP131" s="2"/>
      <c r="AQ131" s="2"/>
      <c r="AR131" s="2"/>
      <c r="AS131" s="2"/>
    </row>
    <row r="132" spans="2:48" s="8" customFormat="1" ht="13" customHeight="1" x14ac:dyDescent="0.3">
      <c r="B132" s="15"/>
      <c r="F132" s="16"/>
      <c r="J132" s="15"/>
      <c r="K132" s="2"/>
      <c r="Q132" s="12"/>
      <c r="T132" s="13"/>
      <c r="U132" s="2"/>
      <c r="V132" s="2"/>
      <c r="W132" s="2"/>
      <c r="X132" s="2"/>
      <c r="Y132" s="2"/>
      <c r="Z132" s="2"/>
      <c r="AA132" s="2"/>
      <c r="AB132" s="2"/>
      <c r="AC132" s="2"/>
      <c r="AD132" s="2"/>
      <c r="AE132" s="2"/>
      <c r="AF132" s="2"/>
      <c r="AG132" s="2"/>
      <c r="AM132" s="2"/>
      <c r="AN132" s="2"/>
      <c r="AO132" s="2"/>
      <c r="AP132" s="2"/>
      <c r="AQ132" s="2"/>
      <c r="AR132" s="2"/>
      <c r="AS132" s="2"/>
    </row>
    <row r="133" spans="2:48" s="8" customFormat="1" ht="13" customHeight="1" x14ac:dyDescent="0.3">
      <c r="B133" s="15"/>
      <c r="F133" s="16"/>
      <c r="J133" s="15"/>
      <c r="K133" s="2"/>
      <c r="Q133" s="12"/>
      <c r="U133" s="2"/>
      <c r="V133" s="2"/>
      <c r="W133" s="2"/>
      <c r="X133" s="2"/>
      <c r="Y133" s="2"/>
      <c r="Z133" s="2"/>
      <c r="AA133" s="2"/>
      <c r="AB133" s="2"/>
      <c r="AC133" s="2"/>
      <c r="AD133" s="2"/>
      <c r="AE133" s="2"/>
      <c r="AF133" s="2"/>
      <c r="AG133" s="2"/>
      <c r="AM133" s="2"/>
      <c r="AN133" s="2"/>
      <c r="AO133" s="2"/>
      <c r="AP133" s="2"/>
      <c r="AQ133" s="2"/>
      <c r="AR133" s="2"/>
      <c r="AS133" s="2"/>
    </row>
    <row r="134" spans="2:48" s="8" customFormat="1" ht="13" customHeight="1" x14ac:dyDescent="0.3">
      <c r="B134" s="15"/>
      <c r="F134" s="16"/>
      <c r="J134" s="15"/>
      <c r="K134" s="2"/>
      <c r="Q134" s="12"/>
      <c r="U134" s="2"/>
      <c r="V134" s="2"/>
      <c r="W134" s="2"/>
      <c r="X134" s="2"/>
      <c r="Y134" s="2"/>
      <c r="Z134" s="2"/>
      <c r="AA134" s="2"/>
      <c r="AB134" s="2"/>
      <c r="AC134" s="2"/>
      <c r="AD134" s="2"/>
      <c r="AE134" s="2"/>
      <c r="AF134" s="2"/>
      <c r="AG134" s="2"/>
      <c r="AM134" s="2"/>
      <c r="AN134" s="2"/>
      <c r="AO134" s="2"/>
      <c r="AP134" s="2"/>
      <c r="AQ134" s="2"/>
      <c r="AR134" s="2"/>
      <c r="AS134" s="2"/>
    </row>
    <row r="135" spans="2:48" ht="13" customHeight="1" x14ac:dyDescent="0.3">
      <c r="S135" s="8"/>
      <c r="T135" s="8"/>
      <c r="AH135" s="8"/>
      <c r="AI135" s="8"/>
      <c r="AJ135" s="8"/>
      <c r="AK135" s="8"/>
      <c r="AL135" s="8"/>
      <c r="AT135" s="8"/>
      <c r="AU135" s="8"/>
      <c r="AV135" s="8"/>
    </row>
    <row r="136" spans="2:48" ht="13" customHeight="1" x14ac:dyDescent="0.3">
      <c r="S136" s="8"/>
      <c r="T136" s="8"/>
      <c r="AH136" s="8"/>
      <c r="AI136" s="8"/>
      <c r="AJ136" s="8"/>
      <c r="AK136" s="8"/>
      <c r="AL136" s="8"/>
      <c r="AT136" s="8"/>
      <c r="AU136" s="8"/>
      <c r="AV136" s="8"/>
    </row>
    <row r="137" spans="2:48" ht="13" customHeight="1" x14ac:dyDescent="0.3">
      <c r="S137" s="8"/>
      <c r="T137" s="8"/>
      <c r="AH137" s="8"/>
      <c r="AI137" s="8"/>
      <c r="AJ137" s="8"/>
      <c r="AK137" s="8"/>
      <c r="AL137" s="8"/>
      <c r="AT137" s="8"/>
      <c r="AU137" s="8"/>
      <c r="AV137" s="8"/>
    </row>
    <row r="138" spans="2:48" ht="13" customHeight="1" x14ac:dyDescent="0.3">
      <c r="S138" s="8"/>
      <c r="T138" s="8"/>
      <c r="AH138" s="8"/>
      <c r="AI138" s="8"/>
      <c r="AJ138" s="8"/>
      <c r="AK138" s="8"/>
      <c r="AL138" s="8"/>
      <c r="AT138" s="8"/>
      <c r="AU138" s="8"/>
      <c r="AV138" s="8"/>
    </row>
    <row r="139" spans="2:48" s="8" customFormat="1" ht="13" customHeight="1" x14ac:dyDescent="0.3">
      <c r="B139" s="15"/>
      <c r="F139" s="16"/>
      <c r="J139" s="15"/>
      <c r="K139" s="2"/>
      <c r="Q139" s="12"/>
      <c r="U139" s="2"/>
      <c r="V139" s="2"/>
      <c r="W139" s="2"/>
      <c r="X139" s="2"/>
      <c r="Y139" s="2"/>
      <c r="Z139" s="2"/>
      <c r="AA139" s="2"/>
      <c r="AB139" s="2"/>
      <c r="AC139" s="2"/>
      <c r="AD139" s="2"/>
      <c r="AE139" s="2"/>
      <c r="AF139" s="2"/>
      <c r="AG139" s="2"/>
      <c r="AM139" s="2"/>
      <c r="AN139" s="2"/>
      <c r="AO139" s="2"/>
      <c r="AP139" s="2"/>
      <c r="AQ139" s="2"/>
      <c r="AR139" s="2"/>
      <c r="AS139" s="2"/>
    </row>
    <row r="140" spans="2:48" s="8" customFormat="1" ht="13" customHeight="1" x14ac:dyDescent="0.3">
      <c r="B140" s="15"/>
      <c r="F140" s="16"/>
      <c r="J140" s="15"/>
      <c r="K140" s="2"/>
      <c r="Q140" s="12"/>
      <c r="U140" s="2"/>
      <c r="V140" s="2"/>
      <c r="W140" s="2"/>
      <c r="X140" s="2"/>
      <c r="Y140" s="2"/>
      <c r="Z140" s="2"/>
      <c r="AA140" s="2"/>
      <c r="AB140" s="2"/>
      <c r="AC140" s="2"/>
      <c r="AD140" s="2"/>
      <c r="AE140" s="2"/>
      <c r="AF140" s="2"/>
      <c r="AG140" s="2"/>
      <c r="AM140" s="2"/>
      <c r="AN140" s="2"/>
      <c r="AO140" s="2"/>
      <c r="AP140" s="2"/>
      <c r="AQ140" s="2"/>
      <c r="AR140" s="2"/>
      <c r="AS140" s="2"/>
    </row>
    <row r="141" spans="2:48" s="8" customFormat="1" ht="13" customHeight="1" x14ac:dyDescent="0.3">
      <c r="B141" s="15"/>
      <c r="F141" s="16"/>
      <c r="J141" s="15"/>
      <c r="K141" s="2"/>
      <c r="Q141" s="12"/>
      <c r="X141" s="2"/>
      <c r="Y141" s="2"/>
      <c r="Z141" s="2"/>
      <c r="AA141" s="2"/>
      <c r="AB141" s="2"/>
      <c r="AC141" s="2"/>
      <c r="AD141" s="2"/>
      <c r="AE141" s="2"/>
      <c r="AF141" s="2"/>
      <c r="AG141" s="2"/>
      <c r="AM141" s="2"/>
      <c r="AN141" s="2"/>
      <c r="AO141" s="2"/>
      <c r="AP141" s="2"/>
      <c r="AQ141" s="2"/>
      <c r="AR141" s="2"/>
      <c r="AS141" s="2"/>
    </row>
    <row r="142" spans="2:48" s="8" customFormat="1" ht="13" customHeight="1" x14ac:dyDescent="0.3">
      <c r="B142" s="15"/>
      <c r="F142" s="16"/>
      <c r="J142" s="15"/>
      <c r="K142" s="2"/>
      <c r="Q142" s="12"/>
      <c r="U142" s="2"/>
      <c r="V142" s="2"/>
      <c r="W142" s="2"/>
      <c r="X142" s="2"/>
      <c r="Y142" s="2"/>
      <c r="Z142" s="2"/>
      <c r="AA142" s="2"/>
      <c r="AB142" s="2"/>
      <c r="AC142" s="2"/>
      <c r="AD142" s="2"/>
      <c r="AE142" s="2"/>
      <c r="AF142" s="2"/>
      <c r="AG142" s="2"/>
      <c r="AM142" s="2"/>
      <c r="AN142" s="2"/>
      <c r="AO142" s="2"/>
      <c r="AP142" s="2"/>
      <c r="AQ142" s="2"/>
      <c r="AR142" s="2"/>
      <c r="AS142" s="2"/>
    </row>
    <row r="143" spans="2:48" s="8" customFormat="1" ht="13" customHeight="1" x14ac:dyDescent="0.3">
      <c r="B143" s="15"/>
      <c r="F143" s="16"/>
      <c r="J143" s="15"/>
      <c r="K143" s="2"/>
      <c r="Q143" s="12"/>
      <c r="U143" s="2"/>
      <c r="V143" s="2"/>
      <c r="W143" s="2"/>
      <c r="X143" s="2"/>
      <c r="Y143" s="2"/>
      <c r="Z143" s="2"/>
      <c r="AA143" s="2"/>
      <c r="AB143" s="2"/>
      <c r="AC143" s="2"/>
      <c r="AD143" s="2"/>
      <c r="AE143" s="2"/>
      <c r="AF143" s="2"/>
      <c r="AG143" s="2"/>
      <c r="AM143" s="2"/>
      <c r="AN143" s="2"/>
      <c r="AO143" s="2"/>
      <c r="AP143" s="2"/>
      <c r="AQ143" s="2"/>
      <c r="AR143" s="2"/>
      <c r="AS143" s="2"/>
      <c r="AT143" s="2"/>
      <c r="AU143" s="2"/>
      <c r="AV143" s="2"/>
    </row>
    <row r="144" spans="2:48" s="8" customFormat="1" ht="13" customHeight="1" x14ac:dyDescent="0.3">
      <c r="B144" s="15"/>
      <c r="F144" s="16"/>
      <c r="J144" s="15"/>
      <c r="K144" s="2"/>
      <c r="Q144" s="12"/>
      <c r="U144" s="2"/>
      <c r="V144" s="2"/>
      <c r="W144" s="2"/>
      <c r="X144" s="2"/>
      <c r="Y144" s="2"/>
      <c r="Z144" s="2"/>
      <c r="AA144" s="2"/>
      <c r="AB144" s="2"/>
      <c r="AC144" s="2"/>
      <c r="AD144" s="2"/>
      <c r="AE144" s="2"/>
      <c r="AF144" s="2"/>
      <c r="AG144" s="2"/>
      <c r="AH144" s="13"/>
      <c r="AI144" s="13"/>
      <c r="AJ144" s="13"/>
      <c r="AK144" s="13"/>
      <c r="AL144" s="13"/>
      <c r="AM144" s="2"/>
      <c r="AN144" s="2"/>
      <c r="AO144" s="2"/>
      <c r="AP144" s="2"/>
      <c r="AQ144" s="2"/>
      <c r="AR144" s="2"/>
      <c r="AS144" s="2"/>
      <c r="AT144" s="2"/>
      <c r="AU144" s="2"/>
      <c r="AV144" s="2"/>
    </row>
    <row r="145" spans="2:48" s="8" customFormat="1" ht="13" customHeight="1" x14ac:dyDescent="0.3">
      <c r="B145" s="15"/>
      <c r="F145" s="16"/>
      <c r="J145" s="15"/>
      <c r="K145" s="2"/>
      <c r="Q145" s="12"/>
      <c r="U145" s="2"/>
      <c r="V145" s="2"/>
      <c r="W145" s="2"/>
      <c r="X145" s="2"/>
      <c r="Y145" s="2"/>
      <c r="Z145" s="2"/>
      <c r="AA145" s="2"/>
      <c r="AB145" s="2"/>
      <c r="AC145" s="2"/>
      <c r="AD145" s="2"/>
      <c r="AE145" s="2"/>
      <c r="AF145" s="2"/>
      <c r="AG145" s="2"/>
      <c r="AM145" s="2"/>
      <c r="AN145" s="2"/>
      <c r="AO145" s="2"/>
      <c r="AP145" s="2"/>
      <c r="AQ145" s="2"/>
      <c r="AR145" s="2"/>
      <c r="AS145" s="2"/>
      <c r="AT145" s="2"/>
      <c r="AU145" s="2"/>
      <c r="AV145" s="2"/>
    </row>
    <row r="146" spans="2:48" s="8" customFormat="1" ht="13" customHeight="1" x14ac:dyDescent="0.3">
      <c r="B146" s="15"/>
      <c r="F146" s="16"/>
      <c r="J146" s="15"/>
      <c r="K146" s="2"/>
      <c r="Q146" s="12"/>
      <c r="U146" s="2"/>
      <c r="V146" s="2"/>
      <c r="W146" s="2"/>
      <c r="X146" s="2"/>
      <c r="Y146" s="2"/>
      <c r="Z146" s="2"/>
      <c r="AA146" s="2"/>
      <c r="AB146" s="2"/>
      <c r="AC146" s="2"/>
      <c r="AD146" s="2"/>
      <c r="AE146" s="2"/>
      <c r="AF146" s="2"/>
      <c r="AG146" s="2"/>
      <c r="AM146" s="2"/>
      <c r="AN146" s="2"/>
      <c r="AO146" s="2"/>
      <c r="AP146" s="2"/>
      <c r="AQ146" s="2"/>
      <c r="AR146" s="2"/>
      <c r="AS146" s="2"/>
      <c r="AT146" s="2"/>
      <c r="AU146" s="2"/>
      <c r="AV146" s="2"/>
    </row>
    <row r="147" spans="2:48" s="8" customFormat="1" ht="13" customHeight="1" x14ac:dyDescent="0.3">
      <c r="B147" s="15"/>
      <c r="F147" s="16"/>
      <c r="J147" s="15"/>
      <c r="K147" s="2"/>
      <c r="Q147" s="12"/>
      <c r="X147" s="2"/>
      <c r="Y147" s="2"/>
      <c r="Z147" s="2"/>
      <c r="AA147" s="2"/>
      <c r="AB147" s="2"/>
      <c r="AC147" s="2"/>
      <c r="AD147" s="2"/>
      <c r="AE147" s="2"/>
      <c r="AF147" s="2"/>
      <c r="AG147" s="2"/>
      <c r="AH147" s="13"/>
      <c r="AI147" s="13"/>
      <c r="AJ147" s="13"/>
      <c r="AK147" s="13"/>
      <c r="AL147" s="13"/>
      <c r="AM147" s="2"/>
      <c r="AN147" s="2"/>
      <c r="AO147" s="2"/>
      <c r="AP147" s="2"/>
      <c r="AQ147" s="2"/>
      <c r="AR147" s="2"/>
      <c r="AS147" s="2"/>
      <c r="AT147" s="2"/>
      <c r="AU147" s="2"/>
      <c r="AV147" s="2"/>
    </row>
    <row r="148" spans="2:48" s="8" customFormat="1" ht="13" customHeight="1" x14ac:dyDescent="0.3">
      <c r="B148" s="15"/>
      <c r="F148" s="16"/>
      <c r="J148" s="15"/>
      <c r="K148" s="2"/>
      <c r="Q148" s="12"/>
      <c r="U148" s="2"/>
      <c r="V148" s="2"/>
      <c r="W148" s="2"/>
      <c r="X148" s="2"/>
      <c r="Y148" s="2"/>
      <c r="Z148" s="2"/>
      <c r="AA148" s="2"/>
      <c r="AB148" s="2"/>
      <c r="AC148" s="2"/>
      <c r="AD148" s="2"/>
      <c r="AE148" s="2"/>
      <c r="AF148" s="2"/>
      <c r="AG148" s="2"/>
      <c r="AM148" s="2"/>
      <c r="AN148" s="2"/>
      <c r="AO148" s="2"/>
      <c r="AP148" s="2"/>
      <c r="AQ148" s="2"/>
      <c r="AR148" s="2"/>
      <c r="AS148" s="2"/>
    </row>
    <row r="149" spans="2:48" s="8" customFormat="1" ht="13" customHeight="1" x14ac:dyDescent="0.3">
      <c r="B149" s="15"/>
      <c r="F149" s="16"/>
      <c r="J149" s="15"/>
      <c r="K149" s="2"/>
      <c r="Q149" s="12"/>
      <c r="U149" s="2"/>
      <c r="V149" s="2"/>
      <c r="W149" s="2"/>
      <c r="X149" s="2"/>
      <c r="Y149" s="2"/>
      <c r="Z149" s="2"/>
      <c r="AA149" s="2"/>
      <c r="AB149" s="2"/>
      <c r="AC149" s="2"/>
      <c r="AD149" s="2"/>
      <c r="AE149" s="2"/>
      <c r="AF149" s="2"/>
      <c r="AG149" s="2"/>
      <c r="AM149" s="2"/>
      <c r="AN149" s="2"/>
      <c r="AO149" s="2"/>
      <c r="AP149" s="2"/>
      <c r="AQ149" s="2"/>
      <c r="AR149" s="2"/>
      <c r="AS149" s="2"/>
    </row>
    <row r="150" spans="2:48" s="8" customFormat="1" ht="13" customHeight="1" x14ac:dyDescent="0.3">
      <c r="B150" s="15"/>
      <c r="F150" s="16"/>
      <c r="J150" s="15"/>
      <c r="K150" s="2"/>
      <c r="Q150" s="12"/>
      <c r="U150" s="2"/>
      <c r="V150" s="2"/>
      <c r="W150" s="2"/>
      <c r="X150" s="2"/>
      <c r="Y150" s="2"/>
      <c r="Z150" s="2"/>
      <c r="AA150" s="2"/>
      <c r="AB150" s="2"/>
      <c r="AC150" s="2"/>
      <c r="AD150" s="2"/>
      <c r="AE150" s="2"/>
      <c r="AF150" s="2"/>
      <c r="AG150" s="2"/>
      <c r="AM150" s="2"/>
      <c r="AN150" s="2"/>
      <c r="AO150" s="2"/>
      <c r="AP150" s="2"/>
      <c r="AQ150" s="2"/>
      <c r="AR150" s="2"/>
      <c r="AS150" s="2"/>
    </row>
    <row r="151" spans="2:48" s="8" customFormat="1" ht="13" customHeight="1" x14ac:dyDescent="0.3">
      <c r="B151" s="15"/>
      <c r="F151" s="16"/>
      <c r="J151" s="15"/>
      <c r="K151" s="2"/>
      <c r="Q151" s="12"/>
      <c r="U151" s="2"/>
      <c r="V151" s="2"/>
      <c r="W151" s="2"/>
      <c r="X151" s="2"/>
      <c r="Y151" s="2"/>
      <c r="Z151" s="2"/>
      <c r="AA151" s="2"/>
      <c r="AB151" s="2"/>
      <c r="AC151" s="2"/>
      <c r="AD151" s="2"/>
      <c r="AE151" s="2"/>
      <c r="AF151" s="2"/>
      <c r="AG151" s="2"/>
      <c r="AM151" s="2"/>
      <c r="AN151" s="2"/>
      <c r="AO151" s="2"/>
      <c r="AP151" s="2"/>
      <c r="AQ151" s="2"/>
      <c r="AR151" s="2"/>
      <c r="AS151" s="2"/>
    </row>
    <row r="152" spans="2:48" s="8" customFormat="1" ht="13" customHeight="1" x14ac:dyDescent="0.3">
      <c r="B152" s="15"/>
      <c r="F152" s="16"/>
      <c r="J152" s="15"/>
      <c r="K152" s="2"/>
      <c r="Q152" s="12"/>
      <c r="U152" s="2"/>
      <c r="V152" s="2"/>
      <c r="W152" s="2"/>
      <c r="X152" s="2"/>
      <c r="Y152" s="2"/>
      <c r="Z152" s="2"/>
      <c r="AA152" s="2"/>
      <c r="AB152" s="2"/>
      <c r="AC152" s="2"/>
      <c r="AD152" s="2"/>
      <c r="AE152" s="2"/>
      <c r="AF152" s="2"/>
      <c r="AG152" s="2"/>
      <c r="AM152" s="2"/>
      <c r="AN152" s="2"/>
      <c r="AO152" s="2"/>
      <c r="AP152" s="2"/>
      <c r="AQ152" s="2"/>
      <c r="AR152" s="2"/>
      <c r="AS152" s="2"/>
    </row>
    <row r="153" spans="2:48" s="8" customFormat="1" ht="13" customHeight="1" x14ac:dyDescent="0.3">
      <c r="B153" s="15"/>
      <c r="F153" s="16"/>
      <c r="J153" s="15"/>
      <c r="K153" s="2"/>
      <c r="Q153" s="12"/>
      <c r="U153" s="2"/>
      <c r="V153" s="2"/>
      <c r="W153" s="2"/>
      <c r="X153" s="2"/>
      <c r="Y153" s="2"/>
      <c r="Z153" s="2"/>
      <c r="AA153" s="2"/>
      <c r="AB153" s="2"/>
      <c r="AC153" s="2"/>
      <c r="AD153" s="2"/>
      <c r="AE153" s="2"/>
      <c r="AF153" s="2"/>
      <c r="AG153" s="2"/>
      <c r="AM153" s="2"/>
      <c r="AN153" s="2"/>
      <c r="AO153" s="2"/>
      <c r="AP153" s="2"/>
      <c r="AQ153" s="2"/>
      <c r="AR153" s="2"/>
      <c r="AS153" s="2"/>
      <c r="AT153" s="2"/>
      <c r="AU153" s="2"/>
      <c r="AV153" s="2"/>
    </row>
    <row r="154" spans="2:48" s="8" customFormat="1" ht="13" customHeight="1" x14ac:dyDescent="0.3">
      <c r="B154" s="15"/>
      <c r="F154" s="16"/>
      <c r="J154" s="15"/>
      <c r="K154" s="2"/>
      <c r="Q154" s="12"/>
      <c r="U154" s="2"/>
      <c r="V154" s="2"/>
      <c r="W154" s="2"/>
      <c r="X154" s="2"/>
      <c r="Y154" s="2"/>
      <c r="Z154" s="2"/>
      <c r="AA154" s="2"/>
      <c r="AB154" s="2"/>
      <c r="AC154" s="2"/>
      <c r="AD154" s="2"/>
      <c r="AE154" s="2"/>
      <c r="AF154" s="2"/>
      <c r="AG154" s="2"/>
      <c r="AM154" s="2"/>
      <c r="AN154" s="2"/>
      <c r="AO154" s="2"/>
      <c r="AP154" s="2"/>
      <c r="AQ154" s="2"/>
      <c r="AR154" s="2"/>
      <c r="AS154" s="2"/>
      <c r="AT154" s="2"/>
      <c r="AU154" s="2"/>
      <c r="AV154" s="2"/>
    </row>
    <row r="155" spans="2:48" s="8" customFormat="1" ht="13" customHeight="1" x14ac:dyDescent="0.3">
      <c r="B155" s="15"/>
      <c r="F155" s="16"/>
      <c r="J155" s="15"/>
      <c r="K155" s="2"/>
      <c r="Q155" s="12"/>
      <c r="U155" s="2"/>
      <c r="V155" s="2"/>
      <c r="W155" s="2"/>
      <c r="X155" s="2"/>
      <c r="Y155" s="2"/>
      <c r="Z155" s="2"/>
      <c r="AA155" s="2"/>
      <c r="AB155" s="2"/>
      <c r="AC155" s="2"/>
      <c r="AD155" s="2"/>
      <c r="AE155" s="2"/>
      <c r="AF155" s="2"/>
      <c r="AG155" s="2"/>
      <c r="AM155" s="2"/>
      <c r="AN155" s="2"/>
      <c r="AO155" s="2"/>
      <c r="AP155" s="2"/>
      <c r="AQ155" s="2"/>
      <c r="AR155" s="2"/>
      <c r="AS155" s="2"/>
      <c r="AT155" s="2"/>
      <c r="AU155" s="2"/>
      <c r="AV155" s="2"/>
    </row>
    <row r="156" spans="2:48" s="8" customFormat="1" ht="13" customHeight="1" x14ac:dyDescent="0.3">
      <c r="B156" s="15"/>
      <c r="F156" s="16"/>
      <c r="J156" s="15"/>
      <c r="K156" s="2"/>
      <c r="Q156" s="12"/>
      <c r="U156" s="2"/>
      <c r="V156" s="2"/>
      <c r="W156" s="2"/>
      <c r="X156" s="2"/>
      <c r="Y156" s="2"/>
      <c r="Z156" s="2"/>
      <c r="AA156" s="2"/>
      <c r="AB156" s="2"/>
      <c r="AC156" s="2"/>
      <c r="AD156" s="2"/>
      <c r="AE156" s="2"/>
      <c r="AF156" s="2"/>
      <c r="AG156" s="2"/>
      <c r="AM156" s="2"/>
      <c r="AN156" s="2"/>
      <c r="AO156" s="2"/>
      <c r="AP156" s="2"/>
      <c r="AQ156" s="2"/>
      <c r="AR156" s="2"/>
      <c r="AS156" s="2"/>
      <c r="AT156" s="2"/>
      <c r="AU156" s="2"/>
      <c r="AV156" s="2"/>
    </row>
    <row r="157" spans="2:48" s="8" customFormat="1" ht="13" customHeight="1" x14ac:dyDescent="0.3">
      <c r="B157" s="15"/>
      <c r="F157" s="16"/>
      <c r="J157" s="15"/>
      <c r="K157" s="2"/>
      <c r="Q157" s="12"/>
      <c r="U157" s="2"/>
      <c r="V157" s="2"/>
      <c r="W157" s="2"/>
      <c r="X157" s="2"/>
      <c r="Y157" s="2"/>
      <c r="Z157" s="2"/>
      <c r="AA157" s="2"/>
      <c r="AB157" s="2"/>
      <c r="AC157" s="2"/>
      <c r="AD157" s="2"/>
      <c r="AE157" s="2"/>
      <c r="AF157" s="2"/>
      <c r="AG157" s="2"/>
      <c r="AM157" s="2"/>
      <c r="AN157" s="2"/>
      <c r="AO157" s="2"/>
      <c r="AP157" s="2"/>
      <c r="AQ157" s="2"/>
      <c r="AR157" s="2"/>
      <c r="AS157" s="2"/>
      <c r="AT157" s="2"/>
      <c r="AU157" s="2"/>
      <c r="AV157" s="2"/>
    </row>
    <row r="158" spans="2:48" s="8" customFormat="1" ht="13" customHeight="1" x14ac:dyDescent="0.3">
      <c r="B158" s="15"/>
      <c r="F158" s="16"/>
      <c r="J158" s="15"/>
      <c r="K158" s="2"/>
      <c r="Q158" s="12"/>
      <c r="U158" s="2"/>
      <c r="V158" s="2"/>
      <c r="W158" s="2"/>
      <c r="X158" s="2"/>
      <c r="Y158" s="2"/>
      <c r="Z158" s="2"/>
      <c r="AA158" s="2"/>
      <c r="AB158" s="2"/>
      <c r="AC158" s="2"/>
      <c r="AD158" s="2"/>
      <c r="AE158" s="2"/>
      <c r="AF158" s="2"/>
      <c r="AG158" s="2"/>
      <c r="AM158" s="2"/>
      <c r="AN158" s="2"/>
      <c r="AO158" s="2"/>
      <c r="AP158" s="2"/>
      <c r="AQ158" s="2"/>
      <c r="AR158" s="2"/>
      <c r="AS158" s="2"/>
      <c r="AT158" s="2"/>
      <c r="AU158" s="2"/>
      <c r="AV158" s="2"/>
    </row>
    <row r="159" spans="2:48" s="8" customFormat="1" ht="13" customHeight="1" x14ac:dyDescent="0.3">
      <c r="B159" s="15"/>
      <c r="F159" s="16"/>
      <c r="J159" s="15"/>
      <c r="K159" s="2"/>
      <c r="Q159" s="12"/>
      <c r="U159" s="2"/>
      <c r="V159" s="2"/>
      <c r="W159" s="2"/>
      <c r="X159" s="2"/>
      <c r="Y159" s="2"/>
      <c r="Z159" s="2"/>
      <c r="AA159" s="2"/>
      <c r="AB159" s="2"/>
      <c r="AC159" s="2"/>
      <c r="AD159" s="2"/>
      <c r="AE159" s="2"/>
      <c r="AF159" s="2"/>
      <c r="AG159" s="2"/>
      <c r="AM159" s="2"/>
      <c r="AN159" s="2"/>
      <c r="AO159" s="2"/>
      <c r="AP159" s="2"/>
      <c r="AQ159" s="2"/>
      <c r="AR159" s="2"/>
      <c r="AS159" s="2"/>
      <c r="AT159" s="2"/>
      <c r="AU159" s="2"/>
      <c r="AV159" s="2"/>
    </row>
    <row r="160" spans="2:48" s="8" customFormat="1" ht="13" customHeight="1" x14ac:dyDescent="0.3">
      <c r="B160" s="15"/>
      <c r="F160" s="16"/>
      <c r="J160" s="15"/>
      <c r="K160" s="2"/>
      <c r="Q160" s="12"/>
      <c r="U160" s="2"/>
      <c r="V160" s="2"/>
      <c r="W160" s="2"/>
      <c r="X160" s="2"/>
      <c r="Y160" s="2"/>
      <c r="Z160" s="2"/>
      <c r="AA160" s="2"/>
      <c r="AB160" s="2"/>
      <c r="AC160" s="2"/>
      <c r="AD160" s="2"/>
      <c r="AE160" s="2"/>
      <c r="AF160" s="2"/>
      <c r="AG160" s="2"/>
      <c r="AM160" s="2"/>
      <c r="AN160" s="2"/>
      <c r="AO160" s="2"/>
      <c r="AP160" s="2"/>
      <c r="AQ160" s="2"/>
      <c r="AR160" s="2"/>
      <c r="AS160" s="2"/>
      <c r="AT160" s="2"/>
      <c r="AU160" s="2"/>
      <c r="AV160" s="2"/>
    </row>
    <row r="161" spans="2:48" s="8" customFormat="1" ht="13" customHeight="1" x14ac:dyDescent="0.3">
      <c r="B161" s="15"/>
      <c r="F161" s="16"/>
      <c r="J161" s="15"/>
      <c r="K161" s="2"/>
      <c r="Q161" s="12"/>
      <c r="U161" s="2"/>
      <c r="V161" s="2"/>
      <c r="W161" s="2"/>
      <c r="X161" s="2"/>
      <c r="Y161" s="2"/>
      <c r="Z161" s="2"/>
      <c r="AA161" s="2"/>
      <c r="AB161" s="2"/>
      <c r="AC161" s="2"/>
      <c r="AD161" s="2"/>
      <c r="AE161" s="2"/>
      <c r="AF161" s="2"/>
      <c r="AG161" s="2"/>
      <c r="AM161" s="2"/>
      <c r="AN161" s="2"/>
      <c r="AO161" s="2"/>
      <c r="AP161" s="2"/>
      <c r="AQ161" s="2"/>
      <c r="AR161" s="2"/>
      <c r="AS161" s="2"/>
      <c r="AT161" s="2"/>
      <c r="AU161" s="2"/>
      <c r="AV161" s="2"/>
    </row>
    <row r="162" spans="2:48" s="8" customFormat="1" ht="13" customHeight="1" x14ac:dyDescent="0.3">
      <c r="B162" s="15"/>
      <c r="F162" s="16"/>
      <c r="J162" s="15"/>
      <c r="K162" s="2"/>
      <c r="Q162" s="12"/>
      <c r="U162" s="2"/>
      <c r="V162" s="2"/>
      <c r="W162" s="2"/>
      <c r="X162" s="2"/>
      <c r="Y162" s="2"/>
      <c r="Z162" s="2"/>
      <c r="AA162" s="2"/>
      <c r="AB162" s="2"/>
      <c r="AC162" s="2"/>
      <c r="AD162" s="2"/>
      <c r="AE162" s="2"/>
      <c r="AF162" s="2"/>
      <c r="AG162" s="2"/>
      <c r="AM162" s="2"/>
      <c r="AN162" s="2"/>
      <c r="AO162" s="2"/>
      <c r="AP162" s="2"/>
      <c r="AQ162" s="2"/>
      <c r="AR162" s="2"/>
      <c r="AS162" s="2"/>
      <c r="AT162" s="2"/>
      <c r="AU162" s="2"/>
      <c r="AV162" s="2"/>
    </row>
    <row r="163" spans="2:48" s="8" customFormat="1" ht="13" customHeight="1" x14ac:dyDescent="0.3">
      <c r="B163" s="15"/>
      <c r="F163" s="16"/>
      <c r="J163" s="15"/>
      <c r="K163" s="2"/>
      <c r="Q163" s="12"/>
      <c r="U163" s="2"/>
      <c r="V163" s="2"/>
      <c r="W163" s="2"/>
      <c r="X163" s="2"/>
      <c r="Y163" s="2"/>
      <c r="Z163" s="2"/>
      <c r="AA163" s="2"/>
      <c r="AB163" s="2"/>
      <c r="AC163" s="2"/>
      <c r="AD163" s="2"/>
      <c r="AE163" s="2"/>
      <c r="AF163" s="2"/>
      <c r="AG163" s="2"/>
      <c r="AM163" s="2"/>
      <c r="AN163" s="2"/>
      <c r="AO163" s="2"/>
      <c r="AP163" s="2"/>
      <c r="AQ163" s="2"/>
      <c r="AR163" s="2"/>
      <c r="AS163" s="2"/>
      <c r="AT163" s="2"/>
      <c r="AU163" s="2"/>
      <c r="AV163" s="2"/>
    </row>
    <row r="164" spans="2:48" s="8" customFormat="1" ht="13" customHeight="1" x14ac:dyDescent="0.3">
      <c r="B164" s="15"/>
      <c r="F164" s="16"/>
      <c r="J164" s="15"/>
      <c r="K164" s="2"/>
      <c r="P164" s="2"/>
      <c r="S164" s="45"/>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row>
    <row r="165" spans="2:48" s="8" customFormat="1" ht="13" customHeight="1" x14ac:dyDescent="0.3">
      <c r="B165" s="15"/>
      <c r="F165" s="16"/>
      <c r="J165" s="15"/>
      <c r="K165" s="2"/>
      <c r="Q165" s="12"/>
      <c r="S165" s="7"/>
      <c r="U165" s="2"/>
      <c r="V165" s="2"/>
      <c r="W165" s="2"/>
      <c r="X165" s="2"/>
      <c r="Y165" s="2"/>
      <c r="Z165" s="2"/>
      <c r="AA165" s="2"/>
      <c r="AB165" s="2"/>
      <c r="AC165" s="2"/>
      <c r="AD165" s="2"/>
      <c r="AE165" s="2"/>
      <c r="AF165" s="2"/>
      <c r="AG165" s="2"/>
      <c r="AM165" s="2"/>
      <c r="AN165" s="2"/>
      <c r="AO165" s="2"/>
      <c r="AP165" s="2"/>
      <c r="AQ165" s="2"/>
      <c r="AR165" s="2"/>
      <c r="AS165" s="2"/>
      <c r="AT165" s="2"/>
      <c r="AU165" s="2"/>
      <c r="AV165" s="2"/>
    </row>
    <row r="166" spans="2:48" s="8" customFormat="1" ht="13" customHeight="1" x14ac:dyDescent="0.3">
      <c r="B166" s="15"/>
      <c r="F166" s="16"/>
      <c r="J166" s="15"/>
      <c r="K166" s="2"/>
      <c r="Q166" s="12"/>
      <c r="S166" s="7"/>
      <c r="U166" s="2"/>
      <c r="V166" s="2"/>
      <c r="W166" s="2"/>
      <c r="X166" s="2"/>
      <c r="Y166" s="2"/>
      <c r="Z166" s="2"/>
      <c r="AA166" s="2"/>
      <c r="AB166" s="2"/>
      <c r="AC166" s="2"/>
      <c r="AD166" s="2"/>
      <c r="AE166" s="2"/>
      <c r="AF166" s="2"/>
      <c r="AG166" s="2"/>
      <c r="AM166" s="2"/>
      <c r="AN166" s="2"/>
      <c r="AO166" s="2"/>
      <c r="AP166" s="2"/>
      <c r="AQ166" s="2"/>
      <c r="AR166" s="2"/>
      <c r="AS166" s="2"/>
      <c r="AT166" s="2"/>
      <c r="AU166" s="2"/>
      <c r="AV166" s="2"/>
    </row>
    <row r="167" spans="2:48" s="8" customFormat="1" ht="13" customHeight="1" x14ac:dyDescent="0.3">
      <c r="B167" s="15"/>
      <c r="F167" s="16"/>
      <c r="J167" s="15"/>
      <c r="K167" s="2"/>
      <c r="Q167" s="12"/>
      <c r="S167" s="7"/>
      <c r="U167" s="2"/>
      <c r="V167" s="2"/>
      <c r="W167" s="2"/>
      <c r="X167" s="2"/>
      <c r="Y167" s="2"/>
      <c r="Z167" s="2"/>
      <c r="AA167" s="2"/>
      <c r="AB167" s="2"/>
      <c r="AC167" s="2"/>
      <c r="AD167" s="2"/>
      <c r="AE167" s="2"/>
      <c r="AF167" s="2"/>
      <c r="AG167" s="2"/>
      <c r="AM167" s="2"/>
      <c r="AN167" s="2"/>
      <c r="AO167" s="2"/>
      <c r="AP167" s="2"/>
      <c r="AQ167" s="2"/>
      <c r="AR167" s="2"/>
      <c r="AS167" s="2"/>
      <c r="AT167" s="2"/>
      <c r="AU167" s="2"/>
      <c r="AV167" s="2"/>
    </row>
    <row r="168" spans="2:48" s="8" customFormat="1" ht="13" customHeight="1" x14ac:dyDescent="0.3">
      <c r="B168" s="15"/>
      <c r="F168" s="16"/>
      <c r="J168" s="15"/>
      <c r="K168" s="2"/>
      <c r="Q168" s="12"/>
      <c r="U168" s="2"/>
      <c r="V168" s="2"/>
      <c r="W168" s="2"/>
      <c r="X168" s="2"/>
      <c r="Y168" s="2"/>
      <c r="Z168" s="2"/>
      <c r="AA168" s="2"/>
      <c r="AB168" s="2"/>
      <c r="AC168" s="2"/>
      <c r="AD168" s="2"/>
      <c r="AE168" s="2"/>
      <c r="AF168" s="2"/>
      <c r="AG168" s="2"/>
      <c r="AM168" s="2"/>
      <c r="AN168" s="2"/>
      <c r="AO168" s="2"/>
      <c r="AP168" s="2"/>
      <c r="AQ168" s="2"/>
      <c r="AR168" s="2"/>
      <c r="AS168" s="2"/>
      <c r="AT168" s="2"/>
      <c r="AU168" s="2"/>
      <c r="AV168" s="2"/>
    </row>
    <row r="169" spans="2:48" s="8" customFormat="1" ht="13" customHeight="1" x14ac:dyDescent="0.3">
      <c r="B169" s="15"/>
      <c r="F169" s="16"/>
      <c r="J169" s="15"/>
      <c r="K169" s="2"/>
      <c r="Q169" s="12"/>
      <c r="S169" s="7"/>
      <c r="U169" s="2"/>
      <c r="V169" s="2"/>
      <c r="W169" s="2"/>
      <c r="X169" s="2"/>
      <c r="Y169" s="2"/>
      <c r="Z169" s="2"/>
      <c r="AA169" s="2"/>
      <c r="AB169" s="2"/>
      <c r="AC169" s="2"/>
      <c r="AD169" s="2"/>
      <c r="AE169" s="2"/>
      <c r="AF169" s="2"/>
      <c r="AG169" s="2"/>
      <c r="AM169" s="2"/>
      <c r="AN169" s="2"/>
      <c r="AO169" s="2"/>
      <c r="AP169" s="2"/>
      <c r="AQ169" s="2"/>
      <c r="AR169" s="2"/>
      <c r="AS169" s="2"/>
      <c r="AT169" s="2"/>
      <c r="AU169" s="2"/>
      <c r="AV169" s="2"/>
    </row>
    <row r="170" spans="2:48" s="8" customFormat="1" ht="13" customHeight="1" x14ac:dyDescent="0.3">
      <c r="B170" s="15"/>
      <c r="F170" s="16"/>
      <c r="J170" s="15"/>
      <c r="K170" s="2"/>
      <c r="Q170" s="12"/>
      <c r="S170" s="7"/>
      <c r="U170" s="2"/>
      <c r="V170" s="2"/>
      <c r="W170" s="2"/>
      <c r="X170" s="2"/>
      <c r="Y170" s="2"/>
      <c r="Z170" s="2"/>
      <c r="AA170" s="2"/>
      <c r="AB170" s="2"/>
      <c r="AC170" s="2"/>
      <c r="AD170" s="2"/>
      <c r="AE170" s="2"/>
      <c r="AF170" s="2"/>
      <c r="AG170" s="2"/>
      <c r="AM170" s="2"/>
      <c r="AN170" s="2"/>
      <c r="AO170" s="2"/>
      <c r="AP170" s="2"/>
      <c r="AQ170" s="2"/>
      <c r="AR170" s="2"/>
      <c r="AS170" s="2"/>
      <c r="AT170" s="2"/>
      <c r="AU170" s="2"/>
      <c r="AV170" s="2"/>
    </row>
    <row r="171" spans="2:48" s="8" customFormat="1" ht="13" customHeight="1" x14ac:dyDescent="0.3">
      <c r="B171" s="15"/>
      <c r="F171" s="16"/>
      <c r="J171" s="15"/>
      <c r="K171" s="2"/>
      <c r="Q171" s="12"/>
      <c r="S171" s="7"/>
      <c r="U171" s="2"/>
      <c r="V171" s="2"/>
      <c r="W171" s="2"/>
      <c r="X171" s="2"/>
      <c r="Y171" s="2"/>
      <c r="Z171" s="2"/>
      <c r="AA171" s="2"/>
      <c r="AB171" s="2"/>
      <c r="AC171" s="2"/>
      <c r="AD171" s="2"/>
      <c r="AE171" s="2"/>
      <c r="AF171" s="2"/>
      <c r="AG171" s="2"/>
      <c r="AM171" s="2"/>
      <c r="AN171" s="2"/>
      <c r="AO171" s="2"/>
      <c r="AP171" s="2"/>
      <c r="AQ171" s="2"/>
      <c r="AR171" s="2"/>
      <c r="AS171" s="2"/>
      <c r="AT171" s="2"/>
      <c r="AU171" s="2"/>
      <c r="AV171" s="2"/>
    </row>
    <row r="172" spans="2:48" s="8" customFormat="1" ht="13" customHeight="1" x14ac:dyDescent="0.3">
      <c r="B172" s="15"/>
      <c r="F172" s="16"/>
      <c r="J172" s="15"/>
      <c r="K172" s="2"/>
      <c r="Q172" s="12"/>
      <c r="S172" s="7"/>
      <c r="U172" s="2"/>
      <c r="V172" s="2"/>
      <c r="W172" s="2"/>
      <c r="X172" s="2"/>
      <c r="Y172" s="2"/>
      <c r="Z172" s="2"/>
      <c r="AA172" s="2"/>
      <c r="AB172" s="2"/>
      <c r="AC172" s="2"/>
      <c r="AD172" s="2"/>
      <c r="AE172" s="2"/>
      <c r="AF172" s="2"/>
      <c r="AG172" s="2"/>
      <c r="AM172" s="2"/>
      <c r="AN172" s="2"/>
      <c r="AO172" s="2"/>
      <c r="AP172" s="2"/>
      <c r="AQ172" s="2"/>
      <c r="AR172" s="2"/>
      <c r="AS172" s="2"/>
      <c r="AT172" s="2"/>
      <c r="AU172" s="2"/>
      <c r="AV172" s="2"/>
    </row>
    <row r="173" spans="2:48" s="8" customFormat="1" ht="13" customHeight="1" x14ac:dyDescent="0.3">
      <c r="B173" s="15"/>
      <c r="F173" s="16"/>
      <c r="J173" s="15"/>
      <c r="K173" s="2"/>
      <c r="Q173" s="12"/>
      <c r="S173" s="7"/>
      <c r="U173" s="2"/>
      <c r="V173" s="2"/>
      <c r="W173" s="2"/>
      <c r="X173" s="2"/>
      <c r="Y173" s="2"/>
      <c r="Z173" s="2"/>
      <c r="AA173" s="2"/>
      <c r="AB173" s="2"/>
      <c r="AC173" s="2"/>
      <c r="AD173" s="2"/>
      <c r="AE173" s="2"/>
      <c r="AF173" s="2"/>
      <c r="AG173" s="2"/>
      <c r="AM173" s="2"/>
      <c r="AN173" s="2"/>
      <c r="AO173" s="2"/>
      <c r="AP173" s="2"/>
      <c r="AQ173" s="2"/>
      <c r="AR173" s="2"/>
      <c r="AS173" s="2"/>
      <c r="AT173" s="2"/>
      <c r="AU173" s="2"/>
      <c r="AV173" s="2"/>
    </row>
    <row r="174" spans="2:48" s="8" customFormat="1" ht="13" customHeight="1" x14ac:dyDescent="0.3">
      <c r="B174" s="15"/>
      <c r="F174" s="16"/>
      <c r="J174" s="15"/>
      <c r="K174" s="2"/>
      <c r="Q174" s="12"/>
      <c r="U174" s="2"/>
      <c r="V174" s="2"/>
      <c r="W174" s="2"/>
      <c r="X174" s="2"/>
      <c r="Y174" s="2"/>
      <c r="Z174" s="2"/>
      <c r="AA174" s="2"/>
      <c r="AB174" s="2"/>
      <c r="AC174" s="2"/>
      <c r="AD174" s="2"/>
      <c r="AE174" s="2"/>
      <c r="AF174" s="2"/>
      <c r="AG174" s="2"/>
      <c r="AM174" s="2"/>
      <c r="AN174" s="2"/>
      <c r="AO174" s="2"/>
      <c r="AP174" s="2"/>
      <c r="AQ174" s="2"/>
      <c r="AR174" s="2"/>
      <c r="AS174" s="2"/>
      <c r="AT174" s="2"/>
      <c r="AU174" s="2"/>
      <c r="AV174" s="2"/>
    </row>
    <row r="175" spans="2:48" s="8" customFormat="1" ht="13" customHeight="1" x14ac:dyDescent="0.3">
      <c r="B175" s="15"/>
      <c r="F175" s="16"/>
      <c r="J175" s="15"/>
      <c r="K175" s="2"/>
      <c r="Q175" s="12"/>
      <c r="U175" s="2"/>
      <c r="V175" s="2"/>
      <c r="W175" s="2"/>
      <c r="X175" s="2"/>
      <c r="Y175" s="2"/>
      <c r="Z175" s="2"/>
      <c r="AA175" s="2"/>
      <c r="AB175" s="2"/>
      <c r="AC175" s="2"/>
      <c r="AD175" s="2"/>
      <c r="AE175" s="2"/>
      <c r="AF175" s="2"/>
      <c r="AG175" s="2"/>
      <c r="AM175" s="2"/>
      <c r="AN175" s="2"/>
      <c r="AO175" s="2"/>
      <c r="AP175" s="2"/>
      <c r="AQ175" s="2"/>
      <c r="AR175" s="2"/>
      <c r="AS175" s="2"/>
      <c r="AT175" s="2"/>
      <c r="AU175" s="2"/>
      <c r="AV175" s="2"/>
    </row>
    <row r="176" spans="2:48" s="8" customFormat="1" ht="13" customHeight="1" x14ac:dyDescent="0.3">
      <c r="B176" s="15"/>
      <c r="F176" s="16"/>
      <c r="J176" s="15"/>
      <c r="K176" s="2"/>
      <c r="Q176" s="1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row>
    <row r="177" spans="2:48" s="8" customFormat="1" ht="13" customHeight="1" x14ac:dyDescent="0.3">
      <c r="B177" s="15"/>
      <c r="F177" s="16"/>
      <c r="J177" s="15"/>
      <c r="K177" s="2"/>
      <c r="Q177" s="1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row>
    <row r="178" spans="2:48" s="8" customFormat="1" ht="13" customHeight="1" x14ac:dyDescent="0.3">
      <c r="B178" s="15"/>
      <c r="F178" s="16"/>
      <c r="J178" s="15"/>
      <c r="K178" s="2"/>
      <c r="Q178" s="1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row>
    <row r="179" spans="2:48" s="8" customFormat="1" ht="13" customHeight="1" x14ac:dyDescent="0.3">
      <c r="B179" s="15"/>
      <c r="F179" s="16"/>
      <c r="J179" s="15"/>
      <c r="K179" s="2"/>
      <c r="Q179" s="1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row>
    <row r="180" spans="2:48" s="8" customFormat="1" ht="13" customHeight="1" x14ac:dyDescent="0.3">
      <c r="B180" s="15"/>
      <c r="F180" s="16"/>
      <c r="J180" s="15"/>
      <c r="K180" s="2"/>
      <c r="Q180" s="1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row>
    <row r="181" spans="2:48" s="8" customFormat="1" ht="13" customHeight="1" x14ac:dyDescent="0.3">
      <c r="B181" s="15"/>
      <c r="F181" s="16"/>
      <c r="J181" s="15"/>
      <c r="K181" s="2"/>
      <c r="Q181" s="1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row>
    <row r="182" spans="2:48" s="8" customFormat="1" ht="13" customHeight="1" x14ac:dyDescent="0.3">
      <c r="B182" s="15"/>
      <c r="F182" s="16"/>
      <c r="J182" s="15"/>
      <c r="K182" s="2"/>
      <c r="Q182" s="1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row>
    <row r="183" spans="2:48" s="8" customFormat="1" ht="13" customHeight="1" x14ac:dyDescent="0.3">
      <c r="B183" s="15"/>
      <c r="F183" s="16"/>
      <c r="J183" s="15"/>
      <c r="K183" s="2"/>
      <c r="Q183" s="1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row>
    <row r="184" spans="2:48" s="8" customFormat="1" ht="13" customHeight="1" x14ac:dyDescent="0.3">
      <c r="B184" s="15"/>
      <c r="F184" s="16"/>
      <c r="J184" s="15"/>
      <c r="K184" s="2"/>
      <c r="Q184" s="1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row>
    <row r="185" spans="2:48" s="8" customFormat="1" ht="13" customHeight="1" x14ac:dyDescent="0.3">
      <c r="B185" s="15"/>
      <c r="F185" s="16"/>
      <c r="J185" s="15"/>
      <c r="K185" s="2"/>
      <c r="Q185" s="1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row>
    <row r="186" spans="2:48" s="8" customFormat="1" ht="13" customHeight="1" x14ac:dyDescent="0.3">
      <c r="B186" s="15"/>
      <c r="F186" s="16"/>
      <c r="J186" s="15"/>
      <c r="K186" s="2"/>
      <c r="Q186" s="1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row>
    <row r="187" spans="2:48" s="8" customFormat="1" ht="13" customHeight="1" x14ac:dyDescent="0.3">
      <c r="B187" s="15"/>
      <c r="F187" s="16"/>
      <c r="J187" s="15"/>
      <c r="K187" s="2"/>
      <c r="Q187" s="1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row>
    <row r="188" spans="2:48" s="8" customFormat="1" ht="13" customHeight="1" x14ac:dyDescent="0.3">
      <c r="B188" s="15"/>
      <c r="F188" s="16"/>
      <c r="J188" s="15"/>
      <c r="K188" s="2"/>
      <c r="Q188" s="1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row>
    <row r="189" spans="2:48" s="8" customFormat="1" ht="13" customHeight="1" x14ac:dyDescent="0.3">
      <c r="B189" s="15"/>
      <c r="F189" s="16"/>
      <c r="J189" s="15"/>
      <c r="K189" s="2"/>
      <c r="Q189" s="1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row>
    <row r="190" spans="2:48" s="8" customFormat="1" ht="13" customHeight="1" x14ac:dyDescent="0.3">
      <c r="B190" s="15"/>
      <c r="F190" s="16"/>
      <c r="J190" s="15"/>
      <c r="K190" s="2"/>
      <c r="Q190" s="12"/>
      <c r="U190" s="2"/>
      <c r="V190" s="2"/>
      <c r="W190" s="2"/>
      <c r="AH190" s="2"/>
      <c r="AI190" s="2"/>
      <c r="AJ190" s="2"/>
      <c r="AK190" s="2"/>
      <c r="AL190" s="2"/>
      <c r="AM190" s="2"/>
      <c r="AN190" s="2"/>
      <c r="AO190" s="2"/>
      <c r="AP190" s="2"/>
      <c r="AQ190" s="2"/>
      <c r="AR190" s="2"/>
      <c r="AS190" s="2"/>
      <c r="AT190" s="2"/>
      <c r="AU190" s="2"/>
      <c r="AV190" s="2"/>
    </row>
    <row r="191" spans="2:48" s="8" customFormat="1" ht="13" customHeight="1" x14ac:dyDescent="0.3">
      <c r="B191" s="15"/>
      <c r="F191" s="16"/>
      <c r="J191" s="15"/>
      <c r="K191" s="2"/>
      <c r="Q191" s="1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2:48" s="8" customFormat="1" ht="13" customHeight="1" x14ac:dyDescent="0.3">
      <c r="B192" s="15"/>
      <c r="F192" s="16"/>
      <c r="J192" s="15"/>
      <c r="K192" s="2"/>
      <c r="Q192" s="1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row>
    <row r="193" spans="2:48" s="8" customFormat="1" ht="13" customHeight="1" x14ac:dyDescent="0.3">
      <c r="B193" s="15"/>
      <c r="F193" s="16"/>
      <c r="J193" s="15"/>
      <c r="K193" s="2"/>
      <c r="Q193" s="1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row>
    <row r="194" spans="2:48" s="8" customFormat="1" ht="13" customHeight="1" x14ac:dyDescent="0.3">
      <c r="B194" s="15"/>
      <c r="F194" s="16"/>
      <c r="J194" s="15"/>
      <c r="K194" s="2"/>
      <c r="Q194" s="1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row>
    <row r="195" spans="2:48" s="8" customFormat="1" ht="13" customHeight="1" x14ac:dyDescent="0.3">
      <c r="B195" s="15"/>
      <c r="F195" s="16"/>
      <c r="J195" s="15"/>
      <c r="K195" s="2"/>
      <c r="Q195" s="1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row>
    <row r="196" spans="2:48" s="8" customFormat="1" ht="13" customHeight="1" x14ac:dyDescent="0.3">
      <c r="B196" s="15"/>
      <c r="F196" s="16"/>
      <c r="J196" s="15"/>
      <c r="K196" s="2"/>
      <c r="Q196" s="1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row>
    <row r="197" spans="2:48" s="8" customFormat="1" ht="13" customHeight="1" x14ac:dyDescent="0.3">
      <c r="B197" s="15"/>
      <c r="F197" s="16"/>
      <c r="J197" s="15"/>
      <c r="K197" s="2"/>
      <c r="Q197" s="1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row>
    <row r="198" spans="2:48" s="8" customFormat="1" ht="13" customHeight="1" x14ac:dyDescent="0.3">
      <c r="B198" s="15"/>
      <c r="F198" s="16"/>
      <c r="J198" s="15"/>
      <c r="K198" s="2"/>
      <c r="Q198" s="1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row>
    <row r="199" spans="2:48" s="8" customFormat="1" ht="13" customHeight="1" x14ac:dyDescent="0.3">
      <c r="B199" s="15"/>
      <c r="F199" s="16"/>
      <c r="J199" s="15"/>
      <c r="K199" s="2"/>
      <c r="Q199" s="1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row>
    <row r="200" spans="2:48" s="8" customFormat="1" ht="13" customHeight="1" x14ac:dyDescent="0.3">
      <c r="B200" s="15"/>
      <c r="F200" s="16"/>
      <c r="J200" s="15"/>
      <c r="K200" s="2"/>
      <c r="Q200" s="1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row>
    <row r="201" spans="2:48" s="8" customFormat="1" ht="13" customHeight="1" x14ac:dyDescent="0.3">
      <c r="B201" s="15"/>
      <c r="F201" s="16"/>
      <c r="J201" s="15"/>
      <c r="K201" s="2"/>
      <c r="Q201" s="12"/>
      <c r="U201" s="2"/>
      <c r="V201" s="2"/>
      <c r="W201" s="2"/>
      <c r="AH201" s="2"/>
      <c r="AI201" s="2"/>
      <c r="AJ201" s="2"/>
      <c r="AK201" s="2"/>
      <c r="AL201" s="2"/>
      <c r="AM201" s="2"/>
      <c r="AN201" s="2"/>
      <c r="AO201" s="2"/>
      <c r="AP201" s="2"/>
      <c r="AQ201" s="2"/>
      <c r="AR201" s="2"/>
      <c r="AS201" s="2"/>
      <c r="AT201" s="2"/>
      <c r="AU201" s="2"/>
      <c r="AV201" s="2"/>
    </row>
    <row r="202" spans="2:48" s="8" customFormat="1" ht="13" customHeight="1" x14ac:dyDescent="0.3">
      <c r="B202" s="15"/>
      <c r="F202" s="16"/>
      <c r="J202" s="15"/>
      <c r="K202" s="2"/>
      <c r="Q202" s="1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row>
    <row r="203" spans="2:48" s="8" customFormat="1" ht="13" customHeight="1" x14ac:dyDescent="0.3">
      <c r="B203" s="15"/>
      <c r="F203" s="16"/>
      <c r="J203" s="15"/>
      <c r="K203" s="2"/>
      <c r="Q203" s="1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row>
    <row r="204" spans="2:48" s="8" customFormat="1" ht="13" customHeight="1" x14ac:dyDescent="0.3">
      <c r="B204" s="15"/>
      <c r="F204" s="16"/>
      <c r="J204" s="15"/>
      <c r="K204" s="2"/>
      <c r="Q204" s="1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row>
    <row r="205" spans="2:48" s="8" customFormat="1" ht="13" customHeight="1" x14ac:dyDescent="0.3">
      <c r="B205" s="15"/>
      <c r="F205" s="16"/>
      <c r="J205" s="15"/>
      <c r="K205" s="2"/>
      <c r="Q205" s="1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row>
    <row r="206" spans="2:48" s="8" customFormat="1" ht="13" customHeight="1" x14ac:dyDescent="0.3">
      <c r="B206" s="15"/>
      <c r="F206" s="16"/>
      <c r="J206" s="15"/>
      <c r="K206" s="2"/>
      <c r="Q206" s="1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2:48" s="8" customFormat="1" ht="13" customHeight="1" x14ac:dyDescent="0.3">
      <c r="B207" s="15"/>
      <c r="F207" s="16"/>
      <c r="J207" s="15"/>
      <c r="K207" s="2"/>
      <c r="Q207" s="1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row>
    <row r="208" spans="2:48" s="8" customFormat="1" ht="13" customHeight="1" x14ac:dyDescent="0.3">
      <c r="B208" s="15"/>
      <c r="F208" s="16"/>
      <c r="J208" s="15"/>
      <c r="K208" s="2"/>
      <c r="Q208" s="12"/>
      <c r="U208" s="2"/>
      <c r="V208" s="2"/>
      <c r="W208" s="2"/>
      <c r="X208" s="2"/>
      <c r="Y208" s="2"/>
      <c r="Z208" s="2"/>
      <c r="AA208" s="2"/>
      <c r="AB208" s="2"/>
      <c r="AC208" s="2"/>
      <c r="AD208" s="2"/>
      <c r="AE208" s="2"/>
      <c r="AF208" s="2"/>
      <c r="AG208" s="2"/>
      <c r="AM208" s="2"/>
      <c r="AN208" s="2"/>
      <c r="AO208" s="2"/>
      <c r="AP208" s="2"/>
      <c r="AQ208" s="2"/>
      <c r="AR208" s="2"/>
      <c r="AS208" s="2"/>
      <c r="AT208" s="2"/>
      <c r="AU208" s="2"/>
      <c r="AV208" s="2"/>
    </row>
    <row r="209" spans="1:48" s="8" customFormat="1" ht="13" customHeight="1" x14ac:dyDescent="0.3">
      <c r="B209" s="15"/>
      <c r="F209" s="16"/>
      <c r="J209" s="15"/>
      <c r="K209" s="2"/>
      <c r="Q209" s="12"/>
      <c r="U209" s="2"/>
      <c r="V209" s="2"/>
      <c r="W209" s="2"/>
      <c r="X209" s="2"/>
      <c r="Y209" s="2"/>
      <c r="Z209" s="2"/>
      <c r="AA209" s="2"/>
      <c r="AB209" s="2"/>
      <c r="AC209" s="2"/>
      <c r="AD209" s="2"/>
      <c r="AE209" s="2"/>
      <c r="AF209" s="2"/>
      <c r="AG209" s="2"/>
      <c r="AM209" s="2"/>
      <c r="AN209" s="2"/>
      <c r="AO209" s="2"/>
      <c r="AP209" s="2"/>
      <c r="AQ209" s="2"/>
      <c r="AR209" s="2"/>
      <c r="AS209" s="2"/>
      <c r="AT209" s="2"/>
      <c r="AU209" s="2"/>
      <c r="AV209" s="2"/>
    </row>
    <row r="210" spans="1:48" s="8" customFormat="1" ht="13" customHeight="1" x14ac:dyDescent="0.3">
      <c r="B210" s="15"/>
      <c r="F210" s="16"/>
      <c r="J210" s="15"/>
      <c r="K210" s="2"/>
      <c r="Q210" s="12"/>
      <c r="U210" s="2"/>
      <c r="V210" s="2"/>
      <c r="W210" s="2"/>
      <c r="X210" s="2"/>
      <c r="Y210" s="2"/>
      <c r="Z210" s="2"/>
      <c r="AA210" s="2"/>
      <c r="AB210" s="2"/>
      <c r="AC210" s="2"/>
      <c r="AD210" s="2"/>
      <c r="AE210" s="2"/>
      <c r="AF210" s="2"/>
      <c r="AG210" s="2"/>
      <c r="AM210" s="2"/>
      <c r="AN210" s="2"/>
      <c r="AO210" s="2"/>
      <c r="AP210" s="2"/>
      <c r="AQ210" s="2"/>
      <c r="AR210" s="2"/>
      <c r="AS210" s="2"/>
      <c r="AT210" s="2"/>
      <c r="AU210" s="2"/>
      <c r="AV210" s="2"/>
    </row>
    <row r="211" spans="1:48" s="8" customFormat="1" ht="13" customHeight="1" x14ac:dyDescent="0.3">
      <c r="B211" s="15"/>
      <c r="F211" s="16"/>
      <c r="J211" s="15"/>
      <c r="K211" s="2"/>
      <c r="Q211" s="12"/>
      <c r="U211" s="2"/>
      <c r="V211" s="2"/>
      <c r="W211" s="2"/>
      <c r="AM211" s="2"/>
      <c r="AN211" s="2"/>
      <c r="AO211" s="2"/>
      <c r="AP211" s="2"/>
      <c r="AQ211" s="2"/>
      <c r="AR211" s="2"/>
      <c r="AS211" s="2"/>
      <c r="AT211" s="2"/>
      <c r="AU211" s="2"/>
      <c r="AV211" s="2"/>
    </row>
    <row r="212" spans="1:48" s="8" customFormat="1" ht="13" customHeight="1" x14ac:dyDescent="0.3">
      <c r="B212" s="15"/>
      <c r="F212" s="16"/>
      <c r="J212" s="15"/>
      <c r="K212" s="2"/>
      <c r="Q212" s="12"/>
      <c r="U212" s="2"/>
      <c r="V212" s="2"/>
      <c r="W212" s="2"/>
      <c r="X212" s="2"/>
      <c r="Y212" s="2"/>
      <c r="Z212" s="2"/>
      <c r="AA212" s="2"/>
      <c r="AB212" s="2"/>
      <c r="AC212" s="2"/>
      <c r="AD212" s="2"/>
      <c r="AE212" s="2"/>
      <c r="AF212" s="2"/>
      <c r="AG212" s="2"/>
      <c r="AM212" s="2"/>
      <c r="AN212" s="2"/>
      <c r="AO212" s="2"/>
      <c r="AP212" s="2"/>
      <c r="AQ212" s="2"/>
      <c r="AR212" s="2"/>
      <c r="AS212" s="2"/>
      <c r="AT212" s="2"/>
      <c r="AU212" s="2"/>
      <c r="AV212" s="2"/>
    </row>
    <row r="213" spans="1:48" s="8" customFormat="1" ht="13" customHeight="1" x14ac:dyDescent="0.3">
      <c r="B213" s="15"/>
      <c r="F213" s="16"/>
      <c r="J213" s="15"/>
      <c r="K213" s="2"/>
      <c r="Q213" s="43"/>
      <c r="U213" s="2"/>
      <c r="V213" s="2"/>
      <c r="W213" s="2"/>
      <c r="X213" s="2"/>
      <c r="Y213" s="2"/>
      <c r="Z213" s="2"/>
      <c r="AA213" s="2"/>
      <c r="AB213" s="2"/>
      <c r="AC213" s="2"/>
      <c r="AD213" s="2"/>
      <c r="AE213" s="2"/>
      <c r="AF213" s="2"/>
      <c r="AG213" s="2"/>
      <c r="AM213" s="2"/>
      <c r="AN213" s="2"/>
      <c r="AO213" s="2"/>
      <c r="AP213" s="2"/>
      <c r="AQ213" s="2"/>
      <c r="AR213" s="2"/>
      <c r="AS213" s="2"/>
      <c r="AT213" s="2"/>
      <c r="AU213" s="2"/>
      <c r="AV213" s="2"/>
    </row>
    <row r="214" spans="1:48" s="8" customFormat="1" ht="13" customHeight="1" x14ac:dyDescent="0.3">
      <c r="B214" s="15"/>
      <c r="F214" s="16"/>
      <c r="J214" s="15"/>
      <c r="K214" s="2"/>
      <c r="Q214" s="12"/>
      <c r="X214" s="2"/>
      <c r="Y214" s="2"/>
      <c r="Z214" s="2"/>
      <c r="AA214" s="2"/>
      <c r="AB214" s="2"/>
      <c r="AC214" s="2"/>
      <c r="AD214" s="2"/>
      <c r="AE214" s="2"/>
      <c r="AF214" s="2"/>
      <c r="AG214" s="2"/>
      <c r="AM214" s="2"/>
      <c r="AN214" s="2"/>
      <c r="AO214" s="2"/>
      <c r="AP214" s="2"/>
      <c r="AQ214" s="2"/>
      <c r="AR214" s="2"/>
      <c r="AS214" s="2"/>
      <c r="AT214" s="2"/>
      <c r="AU214" s="2"/>
      <c r="AV214" s="2"/>
    </row>
    <row r="215" spans="1:48" s="8" customFormat="1" ht="13" customHeight="1" x14ac:dyDescent="0.3">
      <c r="B215" s="15"/>
      <c r="F215" s="16"/>
      <c r="J215" s="15"/>
      <c r="K215" s="2"/>
      <c r="Q215" s="12"/>
      <c r="X215" s="2"/>
      <c r="Y215" s="2"/>
      <c r="Z215" s="2"/>
      <c r="AA215" s="2"/>
      <c r="AB215" s="2"/>
      <c r="AC215" s="2"/>
      <c r="AD215" s="2"/>
      <c r="AE215" s="2"/>
      <c r="AF215" s="2"/>
      <c r="AG215" s="2"/>
      <c r="AM215" s="2"/>
      <c r="AN215" s="2"/>
      <c r="AO215" s="2"/>
      <c r="AP215" s="2"/>
      <c r="AQ215" s="2"/>
      <c r="AR215" s="2"/>
      <c r="AS215" s="2"/>
      <c r="AT215" s="2"/>
      <c r="AU215" s="2"/>
      <c r="AV215" s="2"/>
    </row>
    <row r="216" spans="1:48" s="8" customFormat="1" ht="13" customHeight="1" x14ac:dyDescent="0.3">
      <c r="B216" s="15"/>
      <c r="F216" s="16"/>
      <c r="J216" s="15"/>
      <c r="K216" s="2"/>
      <c r="Q216" s="12"/>
      <c r="U216" s="2"/>
      <c r="V216" s="2"/>
      <c r="W216" s="2"/>
      <c r="X216" s="2"/>
      <c r="Y216" s="2"/>
      <c r="Z216" s="2"/>
      <c r="AA216" s="2"/>
      <c r="AB216" s="2"/>
      <c r="AC216" s="2"/>
      <c r="AD216" s="2"/>
      <c r="AE216" s="2"/>
      <c r="AF216" s="2"/>
      <c r="AG216" s="2"/>
      <c r="AM216" s="2"/>
      <c r="AN216" s="2"/>
      <c r="AO216" s="2"/>
      <c r="AP216" s="2"/>
      <c r="AQ216" s="2"/>
      <c r="AR216" s="2"/>
      <c r="AS216" s="2"/>
      <c r="AT216" s="2"/>
      <c r="AU216" s="2"/>
      <c r="AV216" s="2"/>
    </row>
    <row r="217" spans="1:48" s="8" customFormat="1" ht="13" customHeight="1" x14ac:dyDescent="0.3">
      <c r="B217" s="15"/>
      <c r="F217" s="16"/>
      <c r="J217" s="15"/>
      <c r="K217" s="2"/>
      <c r="Q217" s="43"/>
      <c r="U217" s="2"/>
      <c r="V217" s="2"/>
      <c r="W217" s="2"/>
      <c r="X217" s="2"/>
      <c r="Y217" s="2"/>
      <c r="Z217" s="2"/>
      <c r="AA217" s="2"/>
      <c r="AB217" s="2"/>
      <c r="AC217" s="2"/>
      <c r="AD217" s="2"/>
      <c r="AE217" s="2"/>
      <c r="AF217" s="2"/>
      <c r="AG217" s="2"/>
      <c r="AM217" s="2"/>
      <c r="AN217" s="2"/>
      <c r="AO217" s="2"/>
      <c r="AP217" s="2"/>
      <c r="AQ217" s="2"/>
      <c r="AR217" s="2"/>
      <c r="AS217" s="2"/>
      <c r="AT217" s="2"/>
      <c r="AU217" s="2"/>
      <c r="AV217" s="2"/>
    </row>
    <row r="218" spans="1:48" s="13" customFormat="1" ht="13" customHeight="1" x14ac:dyDescent="0.3">
      <c r="A218" s="8"/>
      <c r="B218" s="15"/>
      <c r="C218" s="8"/>
      <c r="D218" s="8"/>
      <c r="E218" s="8"/>
      <c r="F218" s="16"/>
      <c r="G218" s="8"/>
      <c r="H218" s="8"/>
      <c r="I218" s="8"/>
      <c r="J218" s="15"/>
      <c r="K218" s="2"/>
      <c r="L218" s="8"/>
      <c r="M218" s="8"/>
      <c r="N218" s="8"/>
      <c r="O218" s="8"/>
      <c r="P218" s="8"/>
      <c r="Q218" s="43"/>
      <c r="R218" s="8"/>
      <c r="S218" s="8"/>
      <c r="T218" s="8"/>
      <c r="U218" s="2"/>
      <c r="V218" s="2"/>
      <c r="W218" s="2"/>
      <c r="X218" s="8"/>
      <c r="Y218" s="8"/>
      <c r="Z218" s="8"/>
      <c r="AA218" s="8"/>
      <c r="AB218" s="8"/>
      <c r="AC218" s="8"/>
      <c r="AD218" s="8"/>
      <c r="AE218" s="8"/>
      <c r="AF218" s="8"/>
      <c r="AG218" s="8"/>
      <c r="AH218" s="2"/>
      <c r="AI218" s="2"/>
      <c r="AJ218" s="2"/>
      <c r="AK218" s="2"/>
      <c r="AL218" s="2"/>
      <c r="AM218" s="2"/>
      <c r="AN218" s="2"/>
      <c r="AO218" s="2"/>
      <c r="AP218" s="2"/>
      <c r="AQ218" s="2"/>
      <c r="AR218" s="2"/>
      <c r="AS218" s="2"/>
      <c r="AT218" s="2"/>
      <c r="AU218" s="2"/>
      <c r="AV218" s="2"/>
    </row>
    <row r="219" spans="1:48" s="8" customFormat="1" ht="13" customHeight="1" x14ac:dyDescent="0.3">
      <c r="B219" s="15"/>
      <c r="F219" s="16"/>
      <c r="J219" s="15"/>
      <c r="K219" s="2"/>
      <c r="Q219" s="1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row>
    <row r="220" spans="1:48" s="8" customFormat="1" ht="13" customHeight="1" x14ac:dyDescent="0.3">
      <c r="B220" s="15"/>
      <c r="F220" s="16"/>
      <c r="J220" s="15"/>
      <c r="K220" s="2"/>
      <c r="Q220" s="43"/>
      <c r="U220" s="2"/>
      <c r="V220" s="2"/>
      <c r="W220" s="2"/>
      <c r="X220" s="2"/>
      <c r="Y220" s="2"/>
      <c r="Z220" s="2"/>
      <c r="AA220" s="2"/>
      <c r="AB220" s="2"/>
      <c r="AC220" s="2"/>
      <c r="AD220" s="2"/>
      <c r="AE220" s="2"/>
      <c r="AF220" s="2"/>
      <c r="AG220" s="2"/>
      <c r="AM220" s="2"/>
      <c r="AN220" s="2"/>
      <c r="AO220" s="2"/>
      <c r="AP220" s="2"/>
      <c r="AQ220" s="2"/>
      <c r="AR220" s="2"/>
      <c r="AS220" s="2"/>
      <c r="AT220" s="2"/>
      <c r="AU220" s="2"/>
      <c r="AV220" s="2"/>
    </row>
    <row r="221" spans="1:48" s="13" customFormat="1" ht="13" customHeight="1" x14ac:dyDescent="0.3">
      <c r="A221" s="8"/>
      <c r="B221" s="15"/>
      <c r="C221" s="8"/>
      <c r="D221" s="8"/>
      <c r="E221" s="8"/>
      <c r="F221" s="16"/>
      <c r="G221" s="8"/>
      <c r="H221" s="8"/>
      <c r="I221" s="8"/>
      <c r="J221" s="15"/>
      <c r="K221" s="2"/>
      <c r="L221" s="8"/>
      <c r="M221" s="8"/>
      <c r="N221" s="8"/>
      <c r="O221" s="8"/>
      <c r="P221" s="8"/>
      <c r="Q221" s="12"/>
      <c r="R221" s="8"/>
      <c r="S221" s="8"/>
      <c r="T221" s="8"/>
      <c r="U221" s="2"/>
      <c r="V221" s="2"/>
      <c r="W221" s="2"/>
      <c r="X221" s="2"/>
      <c r="Y221" s="2"/>
      <c r="Z221" s="2"/>
      <c r="AA221" s="2"/>
      <c r="AB221" s="2"/>
      <c r="AC221" s="2"/>
      <c r="AD221" s="2"/>
      <c r="AE221" s="2"/>
      <c r="AF221" s="2"/>
      <c r="AG221" s="2"/>
      <c r="AH221" s="8"/>
      <c r="AI221" s="8"/>
      <c r="AJ221" s="8"/>
      <c r="AK221" s="8"/>
      <c r="AL221" s="8"/>
      <c r="AM221" s="2"/>
      <c r="AN221" s="2"/>
      <c r="AO221" s="2"/>
      <c r="AP221" s="2"/>
      <c r="AQ221" s="2"/>
      <c r="AR221" s="2"/>
      <c r="AS221" s="2"/>
      <c r="AT221" s="2"/>
      <c r="AU221" s="2"/>
      <c r="AV221" s="2"/>
    </row>
    <row r="222" spans="1:48" s="8" customFormat="1" ht="13" customHeight="1" x14ac:dyDescent="0.3">
      <c r="B222" s="15"/>
      <c r="F222" s="16"/>
      <c r="J222" s="15"/>
      <c r="K222" s="2"/>
      <c r="Q222" s="12"/>
      <c r="U222" s="2"/>
      <c r="V222" s="2"/>
      <c r="W222" s="2"/>
      <c r="X222" s="2"/>
      <c r="Y222" s="2"/>
      <c r="Z222" s="2"/>
      <c r="AA222" s="2"/>
      <c r="AB222" s="2"/>
      <c r="AC222" s="2"/>
      <c r="AD222" s="2"/>
      <c r="AE222" s="2"/>
      <c r="AF222" s="2"/>
      <c r="AG222" s="2"/>
      <c r="AH222" s="13"/>
      <c r="AI222" s="13"/>
      <c r="AJ222" s="13"/>
      <c r="AK222" s="13"/>
      <c r="AL222" s="13"/>
      <c r="AM222" s="2"/>
      <c r="AN222" s="2"/>
      <c r="AO222" s="2"/>
      <c r="AP222" s="2"/>
      <c r="AQ222" s="2"/>
      <c r="AR222" s="2"/>
      <c r="AS222" s="2"/>
      <c r="AT222" s="2"/>
      <c r="AU222" s="2"/>
      <c r="AV222" s="2"/>
    </row>
    <row r="223" spans="1:48" s="8" customFormat="1" ht="13" customHeight="1" x14ac:dyDescent="0.3">
      <c r="B223" s="15"/>
      <c r="F223" s="16"/>
      <c r="J223" s="15"/>
      <c r="K223" s="2"/>
      <c r="Q223" s="12"/>
      <c r="U223" s="2"/>
      <c r="V223" s="2"/>
      <c r="W223" s="2"/>
      <c r="AM223" s="2"/>
      <c r="AN223" s="2"/>
      <c r="AO223" s="2"/>
      <c r="AP223" s="2"/>
      <c r="AQ223" s="2"/>
      <c r="AR223" s="2"/>
      <c r="AS223" s="2"/>
      <c r="AT223" s="2"/>
      <c r="AU223" s="2"/>
      <c r="AV223" s="2"/>
    </row>
    <row r="224" spans="1:48" s="8" customFormat="1" ht="13" customHeight="1" x14ac:dyDescent="0.3">
      <c r="B224" s="15"/>
      <c r="F224" s="16"/>
      <c r="J224" s="15"/>
      <c r="K224" s="2"/>
      <c r="Q224" s="12"/>
      <c r="X224" s="2"/>
      <c r="Y224" s="2"/>
      <c r="Z224" s="2"/>
      <c r="AA224" s="2"/>
      <c r="AB224" s="2"/>
      <c r="AC224" s="2"/>
      <c r="AD224" s="2"/>
      <c r="AE224" s="2"/>
      <c r="AF224" s="2"/>
      <c r="AG224" s="2"/>
      <c r="AM224" s="2"/>
      <c r="AN224" s="2"/>
      <c r="AO224" s="2"/>
      <c r="AP224" s="2"/>
      <c r="AQ224" s="2"/>
      <c r="AR224" s="2"/>
      <c r="AS224" s="2"/>
      <c r="AT224" s="2"/>
      <c r="AU224" s="2"/>
      <c r="AV224" s="2"/>
    </row>
    <row r="225" spans="2:48" s="8" customFormat="1" ht="13" customHeight="1" x14ac:dyDescent="0.3">
      <c r="B225" s="15"/>
      <c r="F225" s="16"/>
      <c r="J225" s="15"/>
      <c r="K225" s="2"/>
      <c r="Q225" s="12"/>
      <c r="U225" s="2"/>
      <c r="V225" s="2"/>
      <c r="W225" s="2"/>
      <c r="X225" s="2"/>
      <c r="Y225" s="2"/>
      <c r="Z225" s="2"/>
      <c r="AA225" s="2"/>
      <c r="AB225" s="2"/>
      <c r="AC225" s="2"/>
      <c r="AD225" s="2"/>
      <c r="AE225" s="2"/>
      <c r="AF225" s="2"/>
      <c r="AG225" s="2"/>
      <c r="AM225" s="2"/>
      <c r="AN225" s="2"/>
      <c r="AO225" s="2"/>
      <c r="AP225" s="2"/>
      <c r="AQ225" s="2"/>
      <c r="AR225" s="2"/>
      <c r="AS225" s="2"/>
      <c r="AT225" s="2"/>
      <c r="AU225" s="2"/>
      <c r="AV225" s="2"/>
    </row>
    <row r="226" spans="2:48" s="8" customFormat="1" ht="13" customHeight="1" x14ac:dyDescent="0.3">
      <c r="B226" s="15"/>
      <c r="F226" s="16"/>
      <c r="J226" s="15"/>
      <c r="K226" s="2"/>
      <c r="Q226" s="12"/>
      <c r="U226" s="2"/>
      <c r="V226" s="2"/>
      <c r="W226" s="2"/>
      <c r="X226" s="2"/>
      <c r="Y226" s="2"/>
      <c r="Z226" s="2"/>
      <c r="AA226" s="2"/>
      <c r="AB226" s="2"/>
      <c r="AC226" s="2"/>
      <c r="AD226" s="2"/>
      <c r="AE226" s="2"/>
      <c r="AF226" s="2"/>
      <c r="AG226" s="2"/>
      <c r="AM226" s="2"/>
      <c r="AN226" s="2"/>
      <c r="AO226" s="2"/>
      <c r="AP226" s="2"/>
      <c r="AQ226" s="2"/>
      <c r="AR226" s="2"/>
      <c r="AS226" s="2"/>
      <c r="AT226" s="2"/>
      <c r="AU226" s="2"/>
      <c r="AV226" s="2"/>
    </row>
    <row r="227" spans="2:48" s="8" customFormat="1" ht="13" customHeight="1" x14ac:dyDescent="0.3">
      <c r="B227" s="15"/>
      <c r="F227" s="16"/>
      <c r="J227" s="15"/>
      <c r="K227" s="2"/>
      <c r="Q227" s="12"/>
      <c r="U227" s="2"/>
      <c r="V227" s="2"/>
      <c r="W227" s="2"/>
      <c r="X227" s="2"/>
      <c r="Y227" s="2"/>
      <c r="Z227" s="2"/>
      <c r="AA227" s="2"/>
      <c r="AB227" s="2"/>
      <c r="AC227" s="2"/>
      <c r="AD227" s="2"/>
      <c r="AE227" s="2"/>
      <c r="AF227" s="2"/>
      <c r="AG227" s="2"/>
      <c r="AM227" s="2"/>
      <c r="AN227" s="2"/>
      <c r="AO227" s="2"/>
      <c r="AP227" s="2"/>
      <c r="AQ227" s="2"/>
      <c r="AR227" s="2"/>
      <c r="AS227" s="2"/>
      <c r="AT227" s="2"/>
      <c r="AU227" s="2"/>
      <c r="AV227" s="2"/>
    </row>
    <row r="228" spans="2:48" s="8" customFormat="1" ht="13" customHeight="1" x14ac:dyDescent="0.3">
      <c r="B228" s="15"/>
      <c r="F228" s="16"/>
      <c r="J228" s="15"/>
      <c r="K228" s="2"/>
      <c r="Q228" s="12"/>
      <c r="U228" s="2"/>
      <c r="V228" s="2"/>
      <c r="W228" s="2"/>
      <c r="X228" s="2"/>
      <c r="Y228" s="2"/>
      <c r="Z228" s="2"/>
      <c r="AA228" s="2"/>
      <c r="AB228" s="2"/>
      <c r="AC228" s="2"/>
      <c r="AD228" s="2"/>
      <c r="AE228" s="2"/>
      <c r="AF228" s="2"/>
      <c r="AG228" s="2"/>
      <c r="AM228" s="2"/>
      <c r="AN228" s="2"/>
      <c r="AO228" s="2"/>
      <c r="AP228" s="2"/>
      <c r="AQ228" s="2"/>
      <c r="AR228" s="2"/>
      <c r="AS228" s="2"/>
      <c r="AT228" s="2"/>
      <c r="AU228" s="2"/>
      <c r="AV228" s="2"/>
    </row>
    <row r="229" spans="2:48" s="8" customFormat="1" ht="13" customHeight="1" x14ac:dyDescent="0.3">
      <c r="B229" s="15"/>
      <c r="F229" s="16"/>
      <c r="J229" s="15"/>
      <c r="K229" s="2"/>
      <c r="Q229" s="12"/>
      <c r="U229" s="2"/>
      <c r="V229" s="2"/>
      <c r="W229" s="2"/>
      <c r="X229" s="2"/>
      <c r="Y229" s="2"/>
      <c r="Z229" s="2"/>
      <c r="AA229" s="2"/>
      <c r="AB229" s="2"/>
      <c r="AC229" s="2"/>
      <c r="AD229" s="2"/>
      <c r="AE229" s="2"/>
      <c r="AF229" s="2"/>
      <c r="AG229" s="2"/>
      <c r="AM229" s="2"/>
      <c r="AN229" s="2"/>
      <c r="AO229" s="2"/>
      <c r="AP229" s="2"/>
      <c r="AQ229" s="2"/>
      <c r="AR229" s="2"/>
      <c r="AS229" s="2"/>
      <c r="AT229" s="2"/>
      <c r="AU229" s="2"/>
      <c r="AV229" s="2"/>
    </row>
    <row r="230" spans="2:48" s="8" customFormat="1" ht="13" customHeight="1" x14ac:dyDescent="0.3">
      <c r="B230" s="15"/>
      <c r="F230" s="16"/>
      <c r="J230" s="15"/>
      <c r="K230" s="2"/>
      <c r="Q230" s="12"/>
      <c r="U230" s="2"/>
      <c r="V230" s="2"/>
      <c r="W230" s="2"/>
      <c r="X230" s="2"/>
      <c r="Y230" s="2"/>
      <c r="Z230" s="2"/>
      <c r="AA230" s="2"/>
      <c r="AB230" s="2"/>
      <c r="AC230" s="2"/>
      <c r="AD230" s="2"/>
      <c r="AE230" s="2"/>
      <c r="AF230" s="2"/>
      <c r="AG230" s="2"/>
      <c r="AM230" s="2"/>
      <c r="AN230" s="2"/>
      <c r="AO230" s="2"/>
      <c r="AP230" s="2"/>
      <c r="AQ230" s="2"/>
      <c r="AR230" s="2"/>
      <c r="AS230" s="2"/>
      <c r="AT230" s="2"/>
      <c r="AU230" s="2"/>
      <c r="AV230" s="2"/>
    </row>
    <row r="231" spans="2:48" s="8" customFormat="1" ht="13" customHeight="1" x14ac:dyDescent="0.3">
      <c r="B231" s="15"/>
      <c r="E231" s="43"/>
      <c r="F231" s="16"/>
      <c r="J231" s="15"/>
      <c r="K231" s="2"/>
      <c r="Q231" s="12"/>
      <c r="U231" s="2"/>
      <c r="V231" s="2"/>
      <c r="W231" s="2"/>
      <c r="X231" s="2"/>
      <c r="Y231" s="2"/>
      <c r="Z231" s="2"/>
      <c r="AA231" s="2"/>
      <c r="AB231" s="2"/>
      <c r="AC231" s="2"/>
      <c r="AD231" s="2"/>
      <c r="AE231" s="2"/>
      <c r="AF231" s="2"/>
      <c r="AG231" s="2"/>
      <c r="AM231" s="2"/>
      <c r="AN231" s="2"/>
      <c r="AO231" s="2"/>
      <c r="AP231" s="2"/>
      <c r="AQ231" s="2"/>
      <c r="AR231" s="2"/>
      <c r="AS231" s="2"/>
      <c r="AT231" s="2"/>
      <c r="AU231" s="2"/>
      <c r="AV231" s="2"/>
    </row>
    <row r="232" spans="2:48" s="8" customFormat="1" ht="13" customHeight="1" x14ac:dyDescent="0.3">
      <c r="B232" s="15"/>
      <c r="E232" s="43"/>
      <c r="F232" s="16"/>
      <c r="J232" s="15"/>
      <c r="K232" s="2"/>
      <c r="Q232" s="1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row>
    <row r="233" spans="2:48" s="8" customFormat="1" ht="13" customHeight="1" x14ac:dyDescent="0.3">
      <c r="B233" s="15"/>
      <c r="F233" s="16"/>
      <c r="J233" s="15"/>
      <c r="K233" s="2"/>
      <c r="Q233" s="1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row>
    <row r="234" spans="2:48" s="8" customFormat="1" ht="13" customHeight="1" x14ac:dyDescent="0.3">
      <c r="B234" s="15"/>
      <c r="F234" s="16"/>
      <c r="J234" s="15"/>
      <c r="K234" s="2"/>
      <c r="Q234" s="1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row>
    <row r="235" spans="2:48" s="8" customFormat="1" ht="13" customHeight="1" x14ac:dyDescent="0.3">
      <c r="B235" s="15"/>
      <c r="F235" s="16"/>
      <c r="J235" s="15"/>
      <c r="K235" s="2"/>
      <c r="Q235" s="1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row>
    <row r="236" spans="2:48" s="8" customFormat="1" ht="13" customHeight="1" x14ac:dyDescent="0.3">
      <c r="B236" s="15"/>
      <c r="F236" s="16"/>
      <c r="J236" s="15"/>
      <c r="K236" s="2"/>
      <c r="Q236" s="1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row>
    <row r="237" spans="2:48" s="8" customFormat="1" ht="13" customHeight="1" x14ac:dyDescent="0.3">
      <c r="B237" s="15"/>
      <c r="F237" s="16"/>
      <c r="J237" s="15"/>
      <c r="K237" s="2"/>
      <c r="Q237" s="1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row>
    <row r="238" spans="2:48" s="8" customFormat="1" ht="13" customHeight="1" x14ac:dyDescent="0.3">
      <c r="B238" s="15"/>
      <c r="F238" s="16"/>
      <c r="J238" s="15"/>
      <c r="K238" s="2"/>
      <c r="Q238" s="12"/>
      <c r="S238" s="7"/>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row>
    <row r="239" spans="2:48" s="8" customFormat="1" ht="13" customHeight="1" x14ac:dyDescent="0.3">
      <c r="B239" s="15"/>
      <c r="F239" s="16"/>
      <c r="J239" s="15"/>
      <c r="K239" s="2"/>
      <c r="Q239" s="1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row>
    <row r="240" spans="2:48" s="8" customFormat="1" ht="13" customHeight="1" x14ac:dyDescent="0.3">
      <c r="B240" s="15"/>
      <c r="F240" s="16"/>
      <c r="J240" s="15"/>
      <c r="K240" s="2"/>
      <c r="Q240" s="1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row>
    <row r="241" spans="2:48" s="8" customFormat="1" ht="13" customHeight="1" x14ac:dyDescent="0.3">
      <c r="B241" s="15"/>
      <c r="F241" s="16"/>
      <c r="J241" s="15"/>
      <c r="K241" s="2"/>
      <c r="Q241" s="1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row>
    <row r="242" spans="2:48" s="8" customFormat="1" ht="13" customHeight="1" x14ac:dyDescent="0.3">
      <c r="B242" s="15"/>
      <c r="F242" s="16"/>
      <c r="J242" s="15"/>
      <c r="K242" s="2"/>
      <c r="Q242" s="43"/>
      <c r="U242" s="2"/>
      <c r="V242" s="2"/>
      <c r="W242" s="2"/>
      <c r="AH242" s="2"/>
      <c r="AI242" s="2"/>
      <c r="AJ242" s="2"/>
      <c r="AK242" s="2"/>
      <c r="AL242" s="2"/>
      <c r="AM242" s="2"/>
      <c r="AN242" s="2"/>
      <c r="AO242" s="2"/>
      <c r="AP242" s="2"/>
      <c r="AQ242" s="2"/>
      <c r="AR242" s="2"/>
      <c r="AS242" s="2"/>
      <c r="AT242" s="2"/>
      <c r="AU242" s="2"/>
      <c r="AV242" s="2"/>
    </row>
    <row r="243" spans="2:48" s="8" customFormat="1" ht="13" customHeight="1" x14ac:dyDescent="0.3">
      <c r="B243" s="15"/>
      <c r="F243" s="16"/>
      <c r="J243" s="15"/>
      <c r="K243" s="2"/>
      <c r="Q243" s="1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row>
    <row r="244" spans="2:48" s="8" customFormat="1" ht="13" customHeight="1" x14ac:dyDescent="0.3">
      <c r="B244" s="15"/>
      <c r="F244" s="16"/>
      <c r="J244" s="15"/>
      <c r="K244" s="2"/>
      <c r="Q244" s="1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row>
    <row r="245" spans="2:48" s="8" customFormat="1" ht="13" customHeight="1" x14ac:dyDescent="0.3">
      <c r="B245" s="15"/>
      <c r="F245" s="16"/>
      <c r="J245" s="15"/>
      <c r="K245" s="2"/>
      <c r="Q245" s="1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row>
    <row r="246" spans="2:48" s="8" customFormat="1" ht="13" customHeight="1" x14ac:dyDescent="0.3">
      <c r="B246" s="15"/>
      <c r="F246" s="16"/>
      <c r="J246" s="15"/>
      <c r="K246" s="2"/>
      <c r="Q246" s="12"/>
      <c r="S246" s="7"/>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row>
    <row r="247" spans="2:48" s="8" customFormat="1" ht="13" customHeight="1" x14ac:dyDescent="0.3">
      <c r="B247" s="15"/>
      <c r="F247" s="16"/>
      <c r="J247" s="15"/>
      <c r="K247" s="2"/>
      <c r="Q247" s="12"/>
      <c r="S247" s="7"/>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row>
    <row r="248" spans="2:48" ht="13" customHeight="1" x14ac:dyDescent="0.3">
      <c r="S248" s="7"/>
      <c r="T248" s="8"/>
    </row>
    <row r="249" spans="2:48" ht="13" customHeight="1" x14ac:dyDescent="0.3">
      <c r="S249" s="8"/>
      <c r="T249" s="8"/>
    </row>
    <row r="250" spans="2:48" ht="13" customHeight="1" x14ac:dyDescent="0.3">
      <c r="S250" s="7"/>
      <c r="T250" s="8"/>
    </row>
    <row r="251" spans="2:48" ht="13" customHeight="1" x14ac:dyDescent="0.3">
      <c r="S251" s="7"/>
      <c r="T251" s="8"/>
    </row>
    <row r="252" spans="2:48" ht="13" customHeight="1" x14ac:dyDescent="0.3">
      <c r="S252" s="7"/>
      <c r="T252" s="8"/>
    </row>
    <row r="253" spans="2:48" ht="13" customHeight="1" x14ac:dyDescent="0.3">
      <c r="J253" s="3"/>
      <c r="K253" s="3"/>
      <c r="L253" s="3"/>
      <c r="M253" s="3"/>
      <c r="N253" s="3"/>
      <c r="O253" s="3"/>
      <c r="Q253" s="19"/>
      <c r="R253" s="3"/>
      <c r="S253" s="3"/>
      <c r="T253" s="21"/>
      <c r="U253" s="21"/>
      <c r="V253" s="21"/>
      <c r="W253" s="21"/>
      <c r="X253" s="21"/>
      <c r="Y253" s="21"/>
      <c r="Z253" s="21"/>
      <c r="AA253" s="21"/>
      <c r="AB253" s="21"/>
      <c r="AC253" s="21"/>
      <c r="AD253" s="21"/>
      <c r="AE253" s="21"/>
      <c r="AF253" s="21"/>
      <c r="AG253" s="21"/>
      <c r="AH253" s="21"/>
      <c r="AI253" s="21"/>
      <c r="AJ253" s="21"/>
      <c r="AK253" s="21"/>
      <c r="AL253" s="22"/>
    </row>
    <row r="254" spans="2:48" ht="13" customHeight="1" x14ac:dyDescent="0.3">
      <c r="S254" s="7"/>
      <c r="T254" s="8"/>
    </row>
    <row r="255" spans="2:48" ht="13" customHeight="1" x14ac:dyDescent="0.3">
      <c r="S255" s="7"/>
      <c r="T255" s="8"/>
    </row>
    <row r="256" spans="2:48" ht="13" customHeight="1" x14ac:dyDescent="0.3">
      <c r="S256" s="7"/>
      <c r="T256" s="8"/>
    </row>
    <row r="257" spans="19:20" ht="13" customHeight="1" x14ac:dyDescent="0.3">
      <c r="S257" s="7"/>
      <c r="T257" s="8"/>
    </row>
    <row r="258" spans="19:20" ht="13" customHeight="1" x14ac:dyDescent="0.3">
      <c r="S258" s="7"/>
      <c r="T258" s="8"/>
    </row>
    <row r="259" spans="19:20" ht="13" customHeight="1" x14ac:dyDescent="0.3">
      <c r="S259" s="7"/>
      <c r="T259" s="8"/>
    </row>
    <row r="260" spans="19:20" ht="13" customHeight="1" x14ac:dyDescent="0.3">
      <c r="S260" s="7"/>
      <c r="T260" s="8"/>
    </row>
    <row r="261" spans="19:20" ht="13" customHeight="1" x14ac:dyDescent="0.3">
      <c r="S261" s="7"/>
      <c r="T261" s="8"/>
    </row>
    <row r="262" spans="19:20" ht="13" customHeight="1" x14ac:dyDescent="0.3">
      <c r="S262" s="7"/>
      <c r="T262" s="8"/>
    </row>
    <row r="263" spans="19:20" ht="13" customHeight="1" x14ac:dyDescent="0.3">
      <c r="S263" s="7"/>
      <c r="T263" s="8"/>
    </row>
    <row r="264" spans="19:20" ht="13" customHeight="1" x14ac:dyDescent="0.3">
      <c r="S264" s="7"/>
      <c r="T264" s="8"/>
    </row>
    <row r="265" spans="19:20" ht="13" customHeight="1" x14ac:dyDescent="0.3">
      <c r="S265" s="7"/>
      <c r="T265" s="8"/>
    </row>
    <row r="266" spans="19:20" ht="13" customHeight="1" x14ac:dyDescent="0.3">
      <c r="S266" s="7"/>
      <c r="T266" s="8"/>
    </row>
    <row r="267" spans="19:20" ht="13" customHeight="1" x14ac:dyDescent="0.3">
      <c r="S267" s="7"/>
      <c r="T267" s="8"/>
    </row>
    <row r="268" spans="19:20" ht="13" customHeight="1" x14ac:dyDescent="0.3">
      <c r="S268" s="7"/>
      <c r="T268" s="8"/>
    </row>
    <row r="269" spans="19:20" ht="13" customHeight="1" x14ac:dyDescent="0.3">
      <c r="S269" s="7"/>
      <c r="T269" s="8"/>
    </row>
    <row r="270" spans="19:20" ht="13" customHeight="1" x14ac:dyDescent="0.3">
      <c r="S270" s="7"/>
      <c r="T270" s="8"/>
    </row>
    <row r="271" spans="19:20" ht="13" customHeight="1" x14ac:dyDescent="0.3">
      <c r="S271" s="7"/>
      <c r="T271" s="8"/>
    </row>
    <row r="272" spans="19:20" ht="13" customHeight="1" x14ac:dyDescent="0.3">
      <c r="S272" s="7"/>
      <c r="T272" s="8"/>
    </row>
    <row r="273" spans="2:48" ht="13" customHeight="1" x14ac:dyDescent="0.3">
      <c r="S273" s="7"/>
      <c r="T273" s="8"/>
    </row>
    <row r="274" spans="2:48" ht="13" customHeight="1" x14ac:dyDescent="0.3">
      <c r="S274" s="7"/>
      <c r="T274" s="8"/>
    </row>
    <row r="275" spans="2:48" ht="13" customHeight="1" x14ac:dyDescent="0.3">
      <c r="S275" s="7"/>
      <c r="T275" s="8"/>
    </row>
    <row r="276" spans="2:48" ht="13" customHeight="1" x14ac:dyDescent="0.3">
      <c r="S276" s="7"/>
      <c r="T276" s="8"/>
    </row>
    <row r="277" spans="2:48" ht="13" customHeight="1" x14ac:dyDescent="0.3">
      <c r="S277" s="7"/>
      <c r="T277" s="8"/>
    </row>
    <row r="278" spans="2:48" ht="13" customHeight="1" x14ac:dyDescent="0.3">
      <c r="S278" s="7"/>
      <c r="T278" s="8"/>
    </row>
    <row r="279" spans="2:48" ht="13" customHeight="1" x14ac:dyDescent="0.3">
      <c r="J279" s="3"/>
      <c r="K279" s="3"/>
      <c r="L279" s="3"/>
      <c r="M279" s="3"/>
      <c r="N279" s="3"/>
      <c r="O279" s="3"/>
      <c r="Q279" s="19"/>
      <c r="R279" s="3"/>
      <c r="S279" s="3"/>
      <c r="T279" s="3"/>
      <c r="U279" s="21"/>
      <c r="V279" s="21"/>
      <c r="W279" s="21"/>
      <c r="X279" s="21"/>
      <c r="Y279" s="21"/>
      <c r="Z279" s="21"/>
      <c r="AA279" s="21"/>
      <c r="AB279" s="21"/>
      <c r="AC279" s="21"/>
      <c r="AD279" s="21"/>
      <c r="AE279" s="21"/>
      <c r="AF279" s="21"/>
      <c r="AG279" s="21"/>
      <c r="AH279" s="21"/>
      <c r="AI279" s="21"/>
      <c r="AJ279" s="21"/>
      <c r="AK279" s="21"/>
      <c r="AL279" s="21"/>
    </row>
    <row r="280" spans="2:48" s="8" customFormat="1" ht="13" customHeight="1" x14ac:dyDescent="0.3">
      <c r="B280" s="15"/>
      <c r="F280" s="16"/>
      <c r="J280" s="15"/>
      <c r="K280" s="2"/>
      <c r="L280" s="2"/>
      <c r="M280" s="2"/>
      <c r="N280" s="2"/>
      <c r="O280" s="2"/>
      <c r="P280" s="2"/>
      <c r="Q280" s="12"/>
      <c r="R280" s="2"/>
      <c r="S280" s="7"/>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row>
    <row r="281" spans="2:48" s="8" customFormat="1" ht="13" customHeight="1" x14ac:dyDescent="0.3">
      <c r="B281" s="15"/>
      <c r="F281" s="16"/>
      <c r="J281" s="15"/>
      <c r="K281" s="2"/>
      <c r="Q281" s="12"/>
      <c r="S281" s="7"/>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row>
    <row r="282" spans="2:48" s="8" customFormat="1" ht="13" customHeight="1" x14ac:dyDescent="0.3">
      <c r="B282" s="15"/>
      <c r="F282" s="16"/>
      <c r="J282" s="15"/>
      <c r="K282" s="2"/>
      <c r="Q282" s="12"/>
      <c r="S282" s="7"/>
      <c r="U282" s="2"/>
      <c r="V282" s="2"/>
      <c r="W282" s="2"/>
      <c r="AH282" s="2"/>
      <c r="AI282" s="2"/>
      <c r="AJ282" s="2"/>
      <c r="AK282" s="2"/>
      <c r="AL282" s="2"/>
      <c r="AM282" s="2"/>
      <c r="AN282" s="2"/>
      <c r="AO282" s="2"/>
      <c r="AP282" s="2"/>
      <c r="AQ282" s="2"/>
      <c r="AR282" s="2"/>
      <c r="AS282" s="2"/>
      <c r="AT282" s="2"/>
      <c r="AU282" s="2"/>
      <c r="AV282" s="2"/>
    </row>
    <row r="283" spans="2:48" s="8" customFormat="1" ht="13" customHeight="1" x14ac:dyDescent="0.3">
      <c r="B283" s="15"/>
      <c r="F283" s="16"/>
      <c r="J283" s="15"/>
      <c r="K283" s="2"/>
      <c r="Q283" s="12"/>
      <c r="S283" s="7"/>
      <c r="U283" s="2"/>
      <c r="V283" s="2"/>
      <c r="W283" s="2"/>
      <c r="AH283" s="2"/>
      <c r="AI283" s="2"/>
      <c r="AJ283" s="2"/>
      <c r="AK283" s="2"/>
      <c r="AL283" s="2"/>
      <c r="AM283" s="2"/>
      <c r="AN283" s="2"/>
      <c r="AO283" s="2"/>
      <c r="AP283" s="2"/>
      <c r="AQ283" s="2"/>
      <c r="AR283" s="2"/>
      <c r="AS283" s="2"/>
      <c r="AT283" s="2"/>
      <c r="AU283" s="2"/>
      <c r="AV283" s="2"/>
    </row>
    <row r="284" spans="2:48" s="8" customFormat="1" ht="13" customHeight="1" x14ac:dyDescent="0.3">
      <c r="B284" s="15"/>
      <c r="F284" s="16"/>
      <c r="J284" s="15"/>
      <c r="K284" s="2"/>
      <c r="Q284" s="12"/>
      <c r="S284" s="7"/>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row>
    <row r="285" spans="2:48" s="8" customFormat="1" ht="13" customHeight="1" x14ac:dyDescent="0.3">
      <c r="B285" s="15"/>
      <c r="F285" s="16"/>
      <c r="J285" s="3"/>
      <c r="K285" s="3"/>
      <c r="L285" s="3"/>
      <c r="M285" s="3"/>
      <c r="N285" s="3"/>
      <c r="O285" s="3"/>
      <c r="Q285" s="31"/>
      <c r="R285" s="3"/>
      <c r="S285" s="3"/>
      <c r="T285" s="3"/>
      <c r="U285" s="21"/>
      <c r="V285" s="21"/>
      <c r="W285" s="21"/>
      <c r="X285" s="21"/>
      <c r="Y285" s="21"/>
      <c r="Z285" s="21"/>
      <c r="AA285" s="21"/>
      <c r="AB285" s="21"/>
      <c r="AC285" s="21"/>
      <c r="AD285" s="21"/>
      <c r="AE285" s="21"/>
      <c r="AF285" s="21"/>
      <c r="AG285" s="21"/>
      <c r="AH285" s="21"/>
      <c r="AI285" s="21"/>
      <c r="AJ285" s="21"/>
      <c r="AK285" s="21"/>
      <c r="AL285" s="21"/>
      <c r="AM285" s="2"/>
      <c r="AN285" s="2"/>
      <c r="AO285" s="2"/>
      <c r="AP285" s="2"/>
      <c r="AQ285" s="2"/>
      <c r="AR285" s="2"/>
      <c r="AS285" s="2"/>
      <c r="AT285" s="2"/>
      <c r="AU285" s="2"/>
      <c r="AV285" s="2"/>
    </row>
    <row r="286" spans="2:48" s="8" customFormat="1" ht="13" customHeight="1" x14ac:dyDescent="0.3">
      <c r="B286" s="15"/>
      <c r="F286" s="16"/>
      <c r="J286" s="15"/>
      <c r="K286" s="2"/>
      <c r="Q286" s="12"/>
      <c r="S286" s="7"/>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row>
    <row r="287" spans="2:48" s="8" customFormat="1" ht="13" customHeight="1" x14ac:dyDescent="0.3">
      <c r="B287" s="15"/>
      <c r="F287" s="16"/>
      <c r="J287" s="15"/>
      <c r="K287" s="2"/>
      <c r="Q287" s="12"/>
      <c r="S287" s="7"/>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row>
    <row r="288" spans="2:48" s="8" customFormat="1" ht="13" customHeight="1" x14ac:dyDescent="0.3">
      <c r="B288" s="15"/>
      <c r="F288" s="16"/>
      <c r="J288" s="15"/>
      <c r="K288" s="2"/>
      <c r="Q288" s="12"/>
      <c r="S288" s="7"/>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row>
    <row r="289" spans="1:48" s="8" customFormat="1" ht="13" customHeight="1" x14ac:dyDescent="0.3">
      <c r="B289" s="15"/>
      <c r="F289" s="16"/>
      <c r="J289" s="15"/>
      <c r="K289" s="2"/>
      <c r="Q289" s="1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row>
    <row r="290" spans="1:48" ht="13" customHeight="1" x14ac:dyDescent="0.3">
      <c r="S290" s="8"/>
      <c r="T290" s="8"/>
    </row>
    <row r="291" spans="1:48" s="8" customFormat="1" ht="13" customHeight="1" x14ac:dyDescent="0.3">
      <c r="B291" s="15"/>
      <c r="F291" s="16"/>
      <c r="J291" s="15"/>
      <c r="K291" s="2"/>
      <c r="Q291" s="12"/>
      <c r="S291" s="7"/>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row>
    <row r="292" spans="1:48" s="13" customFormat="1" ht="13" customHeight="1" x14ac:dyDescent="0.3">
      <c r="A292" s="8"/>
      <c r="B292" s="15"/>
      <c r="C292" s="8"/>
      <c r="D292" s="8"/>
      <c r="E292" s="8"/>
      <c r="F292" s="16"/>
      <c r="G292" s="8"/>
      <c r="H292" s="8"/>
      <c r="I292" s="8"/>
      <c r="J292" s="15"/>
      <c r="K292" s="2"/>
      <c r="L292" s="8"/>
      <c r="M292" s="8"/>
      <c r="N292" s="8"/>
      <c r="O292" s="8"/>
      <c r="P292" s="8"/>
      <c r="Q292" s="12"/>
      <c r="R292" s="8"/>
      <c r="S292" s="7"/>
      <c r="T292" s="8"/>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row>
    <row r="293" spans="1:48" s="8" customFormat="1" ht="13" customHeight="1" x14ac:dyDescent="0.3">
      <c r="B293" s="15"/>
      <c r="F293" s="16"/>
      <c r="J293" s="15"/>
      <c r="K293" s="2"/>
      <c r="Q293" s="12"/>
      <c r="S293" s="7"/>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row>
    <row r="294" spans="1:48" s="8" customFormat="1" ht="13" customHeight="1" x14ac:dyDescent="0.3">
      <c r="B294" s="15"/>
      <c r="F294" s="16"/>
      <c r="J294" s="15"/>
      <c r="K294" s="2"/>
      <c r="Q294" s="12"/>
      <c r="S294" s="7"/>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row>
    <row r="295" spans="1:48" s="8" customFormat="1" ht="13" customHeight="1" x14ac:dyDescent="0.3">
      <c r="B295" s="15"/>
      <c r="F295" s="16"/>
      <c r="J295" s="15"/>
      <c r="K295" s="2"/>
      <c r="Q295" s="12"/>
      <c r="S295" s="7"/>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row>
    <row r="296" spans="1:48" s="8" customFormat="1" ht="13" customHeight="1" x14ac:dyDescent="0.3">
      <c r="B296" s="15"/>
      <c r="F296" s="16"/>
      <c r="J296" s="15"/>
      <c r="K296" s="2"/>
      <c r="Q296" s="12"/>
      <c r="S296" s="7"/>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row>
    <row r="297" spans="1:48" s="8" customFormat="1" ht="13" customHeight="1" x14ac:dyDescent="0.3">
      <c r="B297" s="15"/>
      <c r="F297" s="16"/>
      <c r="J297" s="3"/>
      <c r="K297" s="3"/>
      <c r="L297" s="3"/>
      <c r="M297" s="3"/>
      <c r="N297" s="3"/>
      <c r="O297" s="3"/>
      <c r="P297" s="22"/>
      <c r="Q297" s="19"/>
      <c r="R297" s="3"/>
      <c r="S297" s="3"/>
      <c r="T297" s="3"/>
      <c r="U297" s="3"/>
      <c r="V297" s="3"/>
      <c r="W297" s="3"/>
      <c r="X297" s="3"/>
      <c r="Y297" s="3"/>
      <c r="Z297" s="3"/>
      <c r="AA297" s="3"/>
      <c r="AB297" s="21"/>
      <c r="AC297" s="21"/>
      <c r="AD297" s="21"/>
      <c r="AE297" s="21"/>
      <c r="AF297" s="21"/>
      <c r="AG297" s="21"/>
      <c r="AH297" s="21"/>
      <c r="AI297" s="21"/>
      <c r="AJ297" s="21"/>
      <c r="AK297" s="21"/>
      <c r="AL297" s="21"/>
      <c r="AM297" s="21"/>
      <c r="AN297" s="21"/>
      <c r="AO297" s="21"/>
      <c r="AP297" s="21"/>
      <c r="AQ297" s="21"/>
      <c r="AR297" s="21"/>
      <c r="AS297" s="21"/>
      <c r="AT297" s="2"/>
      <c r="AU297" s="2"/>
      <c r="AV297" s="2"/>
    </row>
    <row r="298" spans="1:48" s="8" customFormat="1" ht="13" customHeight="1" x14ac:dyDescent="0.3">
      <c r="B298" s="15"/>
      <c r="F298" s="16"/>
      <c r="J298" s="15"/>
      <c r="K298" s="2"/>
      <c r="Q298" s="12"/>
      <c r="S298" s="7"/>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row>
    <row r="299" spans="1:48" s="8" customFormat="1" ht="13" customHeight="1" x14ac:dyDescent="0.3">
      <c r="B299" s="15"/>
      <c r="F299" s="16"/>
      <c r="J299" s="15"/>
      <c r="K299" s="2"/>
      <c r="Q299" s="12"/>
      <c r="S299" s="7"/>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row>
    <row r="300" spans="1:48" s="8" customFormat="1" ht="13" customHeight="1" x14ac:dyDescent="0.3">
      <c r="B300" s="15"/>
      <c r="F300" s="16"/>
      <c r="J300" s="15"/>
      <c r="K300" s="2"/>
      <c r="Q300" s="12"/>
      <c r="S300" s="7"/>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row>
    <row r="301" spans="1:48" s="8" customFormat="1" ht="13" customHeight="1" x14ac:dyDescent="0.3">
      <c r="B301" s="15"/>
      <c r="F301" s="16"/>
      <c r="J301" s="15"/>
      <c r="K301" s="2"/>
      <c r="L301" s="2"/>
      <c r="M301" s="2"/>
      <c r="Q301" s="12"/>
      <c r="S301" s="7"/>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row>
    <row r="302" spans="1:48" s="8" customFormat="1" ht="13" customHeight="1" x14ac:dyDescent="0.3">
      <c r="B302" s="15"/>
      <c r="F302" s="16"/>
      <c r="J302" s="15"/>
      <c r="K302" s="2"/>
      <c r="Q302" s="12"/>
      <c r="S302" s="7"/>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row>
    <row r="303" spans="1:48" ht="13" customHeight="1" x14ac:dyDescent="0.3">
      <c r="S303" s="7"/>
      <c r="T303" s="8"/>
    </row>
    <row r="304" spans="1:48" ht="13" customHeight="1" x14ac:dyDescent="0.3">
      <c r="S304" s="7"/>
      <c r="T304" s="8"/>
    </row>
    <row r="305" spans="19:33" ht="13" customHeight="1" x14ac:dyDescent="0.3">
      <c r="S305" s="7"/>
      <c r="T305" s="8"/>
    </row>
    <row r="306" spans="19:33" ht="13" customHeight="1" x14ac:dyDescent="0.3">
      <c r="S306" s="7"/>
      <c r="T306" s="8"/>
    </row>
    <row r="307" spans="19:33" ht="13" customHeight="1" x14ac:dyDescent="0.3">
      <c r="S307" s="7"/>
      <c r="T307" s="8"/>
    </row>
    <row r="308" spans="19:33" ht="13" customHeight="1" x14ac:dyDescent="0.3">
      <c r="S308" s="7"/>
      <c r="T308" s="8"/>
    </row>
    <row r="309" spans="19:33" ht="13" customHeight="1" x14ac:dyDescent="0.3">
      <c r="S309" s="7"/>
      <c r="T309" s="8"/>
    </row>
    <row r="310" spans="19:33" ht="13" customHeight="1" x14ac:dyDescent="0.3">
      <c r="S310" s="7"/>
      <c r="T310" s="8"/>
    </row>
    <row r="311" spans="19:33" ht="13" customHeight="1" x14ac:dyDescent="0.3">
      <c r="S311" s="7"/>
      <c r="T311" s="8"/>
    </row>
    <row r="312" spans="19:33" ht="13" customHeight="1" x14ac:dyDescent="0.3">
      <c r="S312" s="7"/>
      <c r="T312" s="8"/>
      <c r="X312" s="8"/>
      <c r="Y312" s="8"/>
      <c r="Z312" s="8"/>
      <c r="AA312" s="8"/>
      <c r="AB312" s="8"/>
      <c r="AC312" s="8"/>
      <c r="AD312" s="8"/>
      <c r="AE312" s="8"/>
      <c r="AF312" s="8"/>
      <c r="AG312" s="8"/>
    </row>
    <row r="313" spans="19:33" ht="13" customHeight="1" x14ac:dyDescent="0.3">
      <c r="S313" s="7"/>
      <c r="T313" s="8"/>
      <c r="U313" s="8"/>
      <c r="V313" s="8"/>
      <c r="W313" s="8"/>
    </row>
    <row r="314" spans="19:33" ht="13" customHeight="1" x14ac:dyDescent="0.3">
      <c r="S314" s="7"/>
      <c r="T314" s="8"/>
    </row>
    <row r="315" spans="19:33" ht="13" customHeight="1" x14ac:dyDescent="0.3">
      <c r="S315" s="7"/>
      <c r="T315" s="8"/>
    </row>
    <row r="316" spans="19:33" ht="13" customHeight="1" x14ac:dyDescent="0.3">
      <c r="S316" s="7"/>
      <c r="T316" s="8"/>
    </row>
    <row r="317" spans="19:33" ht="13" customHeight="1" x14ac:dyDescent="0.3">
      <c r="S317" s="7"/>
      <c r="T317" s="8"/>
    </row>
    <row r="318" spans="19:33" ht="13" customHeight="1" x14ac:dyDescent="0.3">
      <c r="S318" s="7"/>
      <c r="T318" s="8"/>
    </row>
    <row r="319" spans="19:33" ht="13" customHeight="1" x14ac:dyDescent="0.3">
      <c r="S319" s="7"/>
      <c r="T319" s="8"/>
    </row>
    <row r="320" spans="19:33" ht="13" customHeight="1" x14ac:dyDescent="0.3">
      <c r="S320" s="7"/>
      <c r="T320" s="8"/>
    </row>
    <row r="321" spans="19:33" ht="13" customHeight="1" x14ac:dyDescent="0.3">
      <c r="S321" s="7"/>
      <c r="T321" s="8"/>
    </row>
    <row r="322" spans="19:33" ht="13" customHeight="1" x14ac:dyDescent="0.3">
      <c r="S322" s="7"/>
      <c r="T322" s="8"/>
    </row>
    <row r="323" spans="19:33" ht="13" customHeight="1" x14ac:dyDescent="0.3">
      <c r="S323" s="7"/>
      <c r="T323" s="8"/>
    </row>
    <row r="324" spans="19:33" ht="13" customHeight="1" x14ac:dyDescent="0.3">
      <c r="S324" s="7"/>
      <c r="T324" s="8"/>
    </row>
    <row r="325" spans="19:33" ht="13" customHeight="1" x14ac:dyDescent="0.3">
      <c r="S325" s="7"/>
      <c r="T325" s="8"/>
    </row>
    <row r="326" spans="19:33" ht="13" customHeight="1" x14ac:dyDescent="0.3">
      <c r="S326" s="7"/>
      <c r="T326" s="8"/>
    </row>
    <row r="327" spans="19:33" ht="13" customHeight="1" x14ac:dyDescent="0.3">
      <c r="S327" s="7"/>
      <c r="T327" s="8"/>
    </row>
    <row r="328" spans="19:33" ht="13" customHeight="1" x14ac:dyDescent="0.3">
      <c r="S328" s="7"/>
      <c r="T328" s="8"/>
    </row>
    <row r="329" spans="19:33" ht="13" customHeight="1" x14ac:dyDescent="0.3">
      <c r="S329" s="7"/>
      <c r="T329" s="8"/>
    </row>
    <row r="330" spans="19:33" ht="13" customHeight="1" x14ac:dyDescent="0.3">
      <c r="S330" s="7"/>
      <c r="T330" s="8"/>
    </row>
    <row r="331" spans="19:33" ht="13" customHeight="1" x14ac:dyDescent="0.3">
      <c r="S331" s="7"/>
      <c r="T331" s="8"/>
    </row>
    <row r="332" spans="19:33" ht="13" customHeight="1" x14ac:dyDescent="0.3">
      <c r="S332" s="7"/>
      <c r="T332" s="8"/>
    </row>
    <row r="333" spans="19:33" ht="13" customHeight="1" x14ac:dyDescent="0.3">
      <c r="S333" s="7"/>
      <c r="T333" s="8"/>
    </row>
    <row r="334" spans="19:33" ht="13" customHeight="1" x14ac:dyDescent="0.3">
      <c r="S334" s="7"/>
      <c r="T334" s="8"/>
    </row>
    <row r="335" spans="19:33" ht="13" customHeight="1" x14ac:dyDescent="0.3">
      <c r="S335" s="7"/>
      <c r="T335" s="8"/>
      <c r="X335" s="8"/>
      <c r="Y335" s="8"/>
      <c r="Z335" s="8"/>
      <c r="AA335" s="8"/>
      <c r="AB335" s="8"/>
      <c r="AC335" s="8"/>
      <c r="AD335" s="8"/>
      <c r="AE335" s="8"/>
      <c r="AF335" s="8"/>
      <c r="AG335" s="8"/>
    </row>
    <row r="336" spans="19:33" ht="13" customHeight="1" x14ac:dyDescent="0.3">
      <c r="S336" s="7"/>
      <c r="T336" s="8"/>
    </row>
    <row r="337" spans="10:38" ht="13" customHeight="1" x14ac:dyDescent="0.3">
      <c r="S337" s="7"/>
      <c r="T337" s="8"/>
    </row>
    <row r="338" spans="10:38" ht="13" customHeight="1" x14ac:dyDescent="0.3">
      <c r="S338" s="7"/>
      <c r="T338" s="8"/>
    </row>
    <row r="339" spans="10:38" ht="13" customHeight="1" x14ac:dyDescent="0.3">
      <c r="S339" s="7"/>
      <c r="T339" s="8"/>
    </row>
    <row r="340" spans="10:38" ht="13" customHeight="1" x14ac:dyDescent="0.3">
      <c r="S340" s="7"/>
      <c r="T340" s="8"/>
    </row>
    <row r="341" spans="10:38" ht="13" customHeight="1" x14ac:dyDescent="0.3">
      <c r="S341" s="7"/>
      <c r="T341" s="8"/>
    </row>
    <row r="342" spans="10:38" ht="13" customHeight="1" x14ac:dyDescent="0.3">
      <c r="S342" s="7"/>
      <c r="T342" s="8"/>
    </row>
    <row r="343" spans="10:38" ht="13" customHeight="1" x14ac:dyDescent="0.3">
      <c r="S343" s="7"/>
      <c r="T343" s="8"/>
    </row>
    <row r="344" spans="10:38" ht="13" customHeight="1" x14ac:dyDescent="0.3">
      <c r="S344" s="7"/>
      <c r="T344" s="8"/>
      <c r="X344" s="8"/>
      <c r="Y344" s="8"/>
      <c r="Z344" s="8"/>
      <c r="AA344" s="8"/>
      <c r="AB344" s="8"/>
      <c r="AC344" s="8"/>
      <c r="AD344" s="8"/>
      <c r="AE344" s="8"/>
      <c r="AF344" s="8"/>
      <c r="AG344" s="8"/>
    </row>
    <row r="345" spans="10:38" ht="13" customHeight="1" x14ac:dyDescent="0.3">
      <c r="J345" s="3"/>
      <c r="K345" s="3"/>
      <c r="L345" s="3"/>
      <c r="M345" s="3"/>
      <c r="N345" s="3"/>
      <c r="O345" s="3"/>
      <c r="Q345" s="19"/>
      <c r="R345" s="3"/>
      <c r="S345" s="3"/>
      <c r="T345" s="3"/>
      <c r="U345" s="21"/>
      <c r="V345" s="21"/>
      <c r="W345" s="21"/>
      <c r="X345" s="21"/>
      <c r="Y345" s="21"/>
      <c r="Z345" s="21"/>
      <c r="AA345" s="21"/>
      <c r="AB345" s="21"/>
      <c r="AC345" s="21"/>
      <c r="AD345" s="21"/>
      <c r="AE345" s="21"/>
      <c r="AF345" s="21"/>
      <c r="AG345" s="21"/>
      <c r="AH345" s="21"/>
      <c r="AI345" s="21"/>
      <c r="AJ345" s="21"/>
      <c r="AK345" s="21"/>
      <c r="AL345" s="21"/>
    </row>
    <row r="346" spans="10:38" ht="13" customHeight="1" x14ac:dyDescent="0.3">
      <c r="S346" s="7"/>
      <c r="T346" s="8"/>
      <c r="X346" s="8"/>
      <c r="Y346" s="8"/>
      <c r="Z346" s="8"/>
      <c r="AA346" s="8"/>
      <c r="AB346" s="8"/>
      <c r="AC346" s="8"/>
      <c r="AD346" s="8"/>
      <c r="AE346" s="8"/>
      <c r="AF346" s="8"/>
      <c r="AG346" s="8"/>
    </row>
    <row r="347" spans="10:38" ht="13" customHeight="1" x14ac:dyDescent="0.3">
      <c r="S347" s="7"/>
      <c r="T347" s="8"/>
      <c r="X347" s="8"/>
      <c r="Y347" s="8"/>
      <c r="Z347" s="8"/>
      <c r="AA347" s="8"/>
      <c r="AB347" s="8"/>
      <c r="AC347" s="8"/>
      <c r="AD347" s="8"/>
      <c r="AE347" s="8"/>
      <c r="AF347" s="8"/>
      <c r="AG347" s="8"/>
    </row>
    <row r="348" spans="10:38" ht="13" customHeight="1" x14ac:dyDescent="0.3">
      <c r="S348" s="7"/>
      <c r="T348" s="8"/>
    </row>
    <row r="349" spans="10:38" ht="13" customHeight="1" x14ac:dyDescent="0.3">
      <c r="S349" s="7"/>
      <c r="T349" s="8"/>
    </row>
    <row r="350" spans="10:38" ht="13" customHeight="1" x14ac:dyDescent="0.3">
      <c r="S350" s="7"/>
      <c r="T350" s="8"/>
    </row>
    <row r="351" spans="10:38" ht="13" customHeight="1" x14ac:dyDescent="0.3">
      <c r="S351" s="7"/>
      <c r="T351" s="8"/>
    </row>
    <row r="352" spans="10:38" ht="13" customHeight="1" x14ac:dyDescent="0.3">
      <c r="S352" s="7"/>
      <c r="T352" s="8"/>
    </row>
    <row r="353" spans="19:23" ht="13" customHeight="1" x14ac:dyDescent="0.3">
      <c r="S353" s="7"/>
      <c r="T353" s="8"/>
    </row>
    <row r="354" spans="19:23" ht="13" customHeight="1" x14ac:dyDescent="0.3">
      <c r="S354" s="7"/>
      <c r="T354" s="8"/>
    </row>
    <row r="355" spans="19:23" ht="13" customHeight="1" x14ac:dyDescent="0.3">
      <c r="S355" s="9"/>
      <c r="T355" s="7"/>
      <c r="U355" s="7"/>
      <c r="V355" s="8"/>
      <c r="W355" s="6"/>
    </row>
    <row r="356" spans="19:23" ht="13" customHeight="1" x14ac:dyDescent="0.3">
      <c r="S356" s="7"/>
      <c r="T356" s="8"/>
    </row>
    <row r="357" spans="19:23" ht="13" customHeight="1" x14ac:dyDescent="0.3">
      <c r="S357" s="7"/>
      <c r="T357" s="8"/>
    </row>
    <row r="358" spans="19:23" ht="13" customHeight="1" x14ac:dyDescent="0.3">
      <c r="S358" s="7"/>
      <c r="T358" s="8"/>
    </row>
    <row r="359" spans="19:23" ht="13" customHeight="1" x14ac:dyDescent="0.3">
      <c r="S359" s="7"/>
      <c r="T359" s="8"/>
    </row>
    <row r="360" spans="19:23" ht="13" customHeight="1" x14ac:dyDescent="0.3">
      <c r="S360" s="7"/>
      <c r="T360" s="8"/>
    </row>
    <row r="361" spans="19:23" ht="13" customHeight="1" x14ac:dyDescent="0.3">
      <c r="S361" s="7"/>
      <c r="T361" s="8"/>
    </row>
    <row r="362" spans="19:23" ht="13" customHeight="1" x14ac:dyDescent="0.3">
      <c r="S362" s="7"/>
      <c r="T362" s="8"/>
    </row>
    <row r="363" spans="19:23" ht="13" customHeight="1" x14ac:dyDescent="0.3">
      <c r="S363" s="7"/>
      <c r="T363" s="8"/>
    </row>
    <row r="364" spans="19:23" ht="13" customHeight="1" x14ac:dyDescent="0.3">
      <c r="S364" s="7"/>
      <c r="T364" s="8"/>
    </row>
    <row r="365" spans="19:23" ht="13" customHeight="1" x14ac:dyDescent="0.3">
      <c r="S365" s="7"/>
      <c r="T365" s="8"/>
    </row>
    <row r="366" spans="19:23" ht="13" customHeight="1" x14ac:dyDescent="0.3">
      <c r="S366" s="7"/>
      <c r="T366" s="8"/>
    </row>
    <row r="367" spans="19:23" ht="13" customHeight="1" x14ac:dyDescent="0.3">
      <c r="S367" s="7"/>
      <c r="T367" s="8"/>
    </row>
    <row r="368" spans="19:23" ht="13" customHeight="1" x14ac:dyDescent="0.3">
      <c r="S368" s="7"/>
      <c r="T368" s="8"/>
    </row>
    <row r="369" spans="19:48" ht="13" customHeight="1" x14ac:dyDescent="0.3">
      <c r="S369" s="7"/>
      <c r="T369" s="8"/>
    </row>
    <row r="370" spans="19:48" ht="13" customHeight="1" x14ac:dyDescent="0.3">
      <c r="S370" s="7"/>
      <c r="T370" s="8"/>
    </row>
    <row r="371" spans="19:48" ht="13" customHeight="1" x14ac:dyDescent="0.3">
      <c r="S371" s="7"/>
      <c r="T371" s="8"/>
    </row>
    <row r="372" spans="19:48" ht="13" customHeight="1" x14ac:dyDescent="0.3">
      <c r="S372" s="7"/>
      <c r="T372" s="8"/>
    </row>
    <row r="373" spans="19:48" ht="13" customHeight="1" x14ac:dyDescent="0.3">
      <c r="S373" s="7"/>
      <c r="T373" s="8"/>
    </row>
    <row r="374" spans="19:48" ht="13" customHeight="1" x14ac:dyDescent="0.3">
      <c r="S374" s="7"/>
      <c r="T374" s="8"/>
    </row>
    <row r="375" spans="19:48" ht="13" customHeight="1" x14ac:dyDescent="0.3">
      <c r="S375" s="7"/>
      <c r="T375" s="8"/>
    </row>
    <row r="376" spans="19:48" ht="13" customHeight="1" x14ac:dyDescent="0.3">
      <c r="S376" s="7"/>
      <c r="T376" s="8"/>
    </row>
    <row r="377" spans="19:48" ht="13" customHeight="1" x14ac:dyDescent="0.3">
      <c r="S377" s="7"/>
      <c r="T377" s="8"/>
    </row>
    <row r="378" spans="19:48" ht="13" customHeight="1" x14ac:dyDescent="0.3">
      <c r="S378" s="7"/>
      <c r="T378" s="8"/>
    </row>
    <row r="379" spans="19:48" ht="13" customHeight="1" x14ac:dyDescent="0.3">
      <c r="S379" s="7"/>
      <c r="T379" s="8"/>
    </row>
    <row r="380" spans="19:48" ht="13" customHeight="1" x14ac:dyDescent="0.3">
      <c r="S380" s="7"/>
      <c r="T380" s="8"/>
    </row>
    <row r="381" spans="19:48" ht="13" customHeight="1" x14ac:dyDescent="0.3">
      <c r="S381" s="7"/>
      <c r="T381" s="8"/>
      <c r="AT381" s="8"/>
      <c r="AU381" s="8"/>
      <c r="AV381" s="8"/>
    </row>
    <row r="382" spans="19:48" ht="13" customHeight="1" x14ac:dyDescent="0.3">
      <c r="S382" s="7"/>
      <c r="T382" s="8"/>
      <c r="AT382" s="8"/>
      <c r="AU382" s="8"/>
      <c r="AV382" s="8"/>
    </row>
    <row r="383" spans="19:48" ht="13" customHeight="1" x14ac:dyDescent="0.3">
      <c r="S383" s="7"/>
      <c r="T383" s="8"/>
      <c r="AT383" s="8"/>
      <c r="AU383" s="8"/>
      <c r="AV383" s="8"/>
    </row>
    <row r="384" spans="19:48" ht="13" customHeight="1" x14ac:dyDescent="0.3">
      <c r="S384" s="7"/>
      <c r="T384" s="8"/>
      <c r="AT384" s="8"/>
      <c r="AU384" s="8"/>
      <c r="AV384" s="8"/>
    </row>
    <row r="385" spans="19:33" ht="13" customHeight="1" x14ac:dyDescent="0.3">
      <c r="S385" s="7"/>
      <c r="T385" s="8"/>
    </row>
    <row r="386" spans="19:33" ht="13" customHeight="1" x14ac:dyDescent="0.3">
      <c r="S386" s="7"/>
      <c r="T386" s="8"/>
    </row>
    <row r="387" spans="19:33" ht="13" customHeight="1" x14ac:dyDescent="0.3">
      <c r="S387" s="7"/>
      <c r="T387" s="8"/>
    </row>
    <row r="388" spans="19:33" ht="13" customHeight="1" x14ac:dyDescent="0.3">
      <c r="S388" s="7"/>
      <c r="T388" s="8"/>
    </row>
    <row r="389" spans="19:33" ht="13" customHeight="1" x14ac:dyDescent="0.3">
      <c r="S389" s="7"/>
      <c r="T389" s="8"/>
    </row>
    <row r="390" spans="19:33" ht="13" customHeight="1" x14ac:dyDescent="0.3">
      <c r="S390" s="7"/>
      <c r="T390" s="8"/>
    </row>
    <row r="391" spans="19:33" ht="13" customHeight="1" x14ac:dyDescent="0.3">
      <c r="S391" s="7"/>
      <c r="T391" s="8"/>
      <c r="X391" s="8"/>
      <c r="Y391" s="8"/>
      <c r="Z391" s="8"/>
      <c r="AA391" s="8"/>
      <c r="AB391" s="8"/>
      <c r="AC391" s="8"/>
      <c r="AD391" s="8"/>
      <c r="AE391" s="8"/>
      <c r="AF391" s="8"/>
      <c r="AG391" s="8"/>
    </row>
    <row r="392" spans="19:33" ht="13" customHeight="1" x14ac:dyDescent="0.3">
      <c r="S392" s="7"/>
      <c r="T392" s="8"/>
    </row>
    <row r="393" spans="19:33" ht="13" customHeight="1" x14ac:dyDescent="0.3">
      <c r="S393" s="7"/>
      <c r="T393" s="8"/>
    </row>
    <row r="394" spans="19:33" ht="13" customHeight="1" x14ac:dyDescent="0.3">
      <c r="S394" s="7"/>
      <c r="T394" s="8"/>
    </row>
    <row r="395" spans="19:33" ht="13" customHeight="1" x14ac:dyDescent="0.3">
      <c r="S395" s="7"/>
      <c r="T395" s="8"/>
    </row>
    <row r="396" spans="19:33" ht="13" customHeight="1" x14ac:dyDescent="0.3">
      <c r="S396" s="7"/>
      <c r="T396" s="8"/>
    </row>
    <row r="397" spans="19:33" ht="13" customHeight="1" x14ac:dyDescent="0.3">
      <c r="S397" s="7"/>
      <c r="T397" s="8"/>
    </row>
    <row r="398" spans="19:33" ht="13" customHeight="1" x14ac:dyDescent="0.3">
      <c r="S398" s="7"/>
      <c r="T398" s="8"/>
    </row>
    <row r="399" spans="19:33" ht="13" customHeight="1" x14ac:dyDescent="0.3">
      <c r="S399" s="7"/>
      <c r="T399" s="8"/>
    </row>
    <row r="400" spans="19:33" ht="13" customHeight="1" x14ac:dyDescent="0.3">
      <c r="S400" s="7"/>
      <c r="T400" s="8"/>
    </row>
    <row r="401" spans="19:20" ht="13" customHeight="1" x14ac:dyDescent="0.3">
      <c r="S401" s="7"/>
      <c r="T401" s="8"/>
    </row>
    <row r="402" spans="19:20" ht="13" customHeight="1" x14ac:dyDescent="0.3">
      <c r="S402" s="7"/>
      <c r="T402" s="8"/>
    </row>
    <row r="403" spans="19:20" ht="13" customHeight="1" x14ac:dyDescent="0.3">
      <c r="S403" s="7"/>
      <c r="T403" s="8"/>
    </row>
    <row r="404" spans="19:20" ht="13" customHeight="1" x14ac:dyDescent="0.3">
      <c r="S404" s="7"/>
      <c r="T404" s="8"/>
    </row>
    <row r="405" spans="19:20" ht="13" customHeight="1" x14ac:dyDescent="0.3">
      <c r="S405" s="7"/>
      <c r="T405" s="8"/>
    </row>
    <row r="406" spans="19:20" ht="13" customHeight="1" x14ac:dyDescent="0.3">
      <c r="S406" s="7"/>
      <c r="T406" s="8"/>
    </row>
    <row r="407" spans="19:20" ht="13" customHeight="1" x14ac:dyDescent="0.3">
      <c r="S407" s="7"/>
      <c r="T407" s="8"/>
    </row>
    <row r="408" spans="19:20" ht="13" customHeight="1" x14ac:dyDescent="0.3">
      <c r="S408" s="7"/>
      <c r="T408" s="8"/>
    </row>
    <row r="409" spans="19:20" ht="13" customHeight="1" x14ac:dyDescent="0.3">
      <c r="S409" s="7"/>
      <c r="T409" s="8"/>
    </row>
    <row r="410" spans="19:20" ht="13" customHeight="1" x14ac:dyDescent="0.3">
      <c r="S410" s="7"/>
      <c r="T410" s="8"/>
    </row>
    <row r="411" spans="19:20" ht="13" customHeight="1" x14ac:dyDescent="0.3">
      <c r="S411" s="7"/>
      <c r="T411" s="8"/>
    </row>
    <row r="412" spans="19:20" ht="13" customHeight="1" x14ac:dyDescent="0.3">
      <c r="S412" s="7"/>
      <c r="T412" s="8"/>
    </row>
    <row r="413" spans="19:20" ht="13" customHeight="1" x14ac:dyDescent="0.3">
      <c r="S413" s="7"/>
      <c r="T413" s="8"/>
    </row>
    <row r="414" spans="19:20" ht="13" customHeight="1" x14ac:dyDescent="0.3">
      <c r="S414" s="7"/>
      <c r="T414" s="8"/>
    </row>
    <row r="415" spans="19:20" ht="13" customHeight="1" x14ac:dyDescent="0.3">
      <c r="S415" s="7"/>
      <c r="T415" s="8"/>
    </row>
    <row r="416" spans="19:20" ht="13" customHeight="1" x14ac:dyDescent="0.3">
      <c r="S416" s="7"/>
      <c r="T416" s="8"/>
    </row>
    <row r="417" spans="10:38" ht="13" customHeight="1" x14ac:dyDescent="0.3">
      <c r="J417" s="3"/>
      <c r="K417" s="3"/>
      <c r="L417" s="3"/>
      <c r="M417" s="3"/>
      <c r="N417" s="3"/>
      <c r="O417" s="3"/>
      <c r="Q417" s="19"/>
      <c r="R417" s="3"/>
      <c r="S417" s="3"/>
      <c r="T417" s="3"/>
      <c r="U417" s="21"/>
      <c r="V417" s="21"/>
      <c r="W417" s="21"/>
      <c r="X417" s="21"/>
      <c r="Y417" s="21"/>
      <c r="Z417" s="21"/>
      <c r="AA417" s="21"/>
      <c r="AB417" s="21"/>
      <c r="AC417" s="21"/>
      <c r="AD417" s="21"/>
      <c r="AE417" s="21"/>
      <c r="AF417" s="21"/>
      <c r="AG417" s="21"/>
      <c r="AH417" s="21"/>
      <c r="AI417" s="21"/>
      <c r="AJ417" s="21"/>
      <c r="AK417" s="21"/>
      <c r="AL417" s="21"/>
    </row>
    <row r="418" spans="10:38" ht="13" customHeight="1" x14ac:dyDescent="0.3">
      <c r="S418" s="7"/>
      <c r="T418" s="8"/>
    </row>
    <row r="419" spans="10:38" ht="13" customHeight="1" x14ac:dyDescent="0.3">
      <c r="J419" s="3"/>
      <c r="K419" s="3"/>
      <c r="L419" s="3"/>
      <c r="M419" s="3"/>
      <c r="N419" s="3"/>
      <c r="O419" s="3"/>
      <c r="Q419" s="19"/>
      <c r="R419" s="3"/>
      <c r="S419" s="3"/>
      <c r="T419" s="3"/>
      <c r="U419" s="21"/>
      <c r="V419" s="21"/>
      <c r="W419" s="21"/>
      <c r="X419" s="21"/>
      <c r="Y419" s="21"/>
      <c r="Z419" s="21"/>
      <c r="AA419" s="21"/>
      <c r="AB419" s="21"/>
      <c r="AC419" s="21"/>
      <c r="AD419" s="21"/>
      <c r="AE419" s="21"/>
      <c r="AF419" s="21"/>
      <c r="AG419" s="21"/>
      <c r="AH419" s="21"/>
      <c r="AI419" s="21"/>
      <c r="AJ419" s="21"/>
      <c r="AK419" s="21"/>
      <c r="AL419" s="21"/>
    </row>
    <row r="420" spans="10:38" ht="13" customHeight="1" x14ac:dyDescent="0.3">
      <c r="S420" s="7"/>
      <c r="T420" s="8"/>
    </row>
    <row r="421" spans="10:38" ht="13" customHeight="1" x14ac:dyDescent="0.3">
      <c r="S421" s="7"/>
      <c r="T421" s="8"/>
    </row>
    <row r="422" spans="10:38" ht="13" customHeight="1" x14ac:dyDescent="0.3">
      <c r="S422" s="7"/>
      <c r="T422" s="8"/>
    </row>
    <row r="423" spans="10:38" ht="13" customHeight="1" x14ac:dyDescent="0.3">
      <c r="S423" s="7"/>
      <c r="T423" s="8"/>
    </row>
    <row r="424" spans="10:38" ht="13" customHeight="1" x14ac:dyDescent="0.3">
      <c r="S424" s="7"/>
      <c r="T424" s="8"/>
    </row>
    <row r="425" spans="10:38" ht="13" customHeight="1" x14ac:dyDescent="0.3">
      <c r="S425" s="7"/>
      <c r="T425" s="8"/>
    </row>
    <row r="426" spans="10:38" ht="13" customHeight="1" x14ac:dyDescent="0.3">
      <c r="S426" s="7"/>
      <c r="T426" s="8"/>
    </row>
    <row r="427" spans="10:38" ht="13" customHeight="1" x14ac:dyDescent="0.3">
      <c r="S427" s="7"/>
      <c r="T427" s="8"/>
      <c r="U427" s="8"/>
      <c r="V427" s="8"/>
      <c r="W427" s="8"/>
    </row>
    <row r="428" spans="10:38" ht="13" customHeight="1" x14ac:dyDescent="0.3">
      <c r="S428" s="7"/>
      <c r="T428" s="8"/>
    </row>
    <row r="429" spans="10:38" ht="13" customHeight="1" x14ac:dyDescent="0.3">
      <c r="S429" s="7"/>
      <c r="T429" s="8"/>
    </row>
    <row r="430" spans="10:38" ht="13" customHeight="1" x14ac:dyDescent="0.3">
      <c r="S430" s="7"/>
      <c r="T430" s="8"/>
      <c r="U430" s="8"/>
      <c r="V430" s="8"/>
      <c r="W430" s="8"/>
    </row>
    <row r="431" spans="10:38" ht="13" customHeight="1" x14ac:dyDescent="0.3">
      <c r="S431" s="7"/>
      <c r="T431" s="8"/>
    </row>
    <row r="432" spans="10:38" ht="13" customHeight="1" x14ac:dyDescent="0.3">
      <c r="S432" s="7"/>
      <c r="T432" s="8"/>
    </row>
    <row r="433" spans="19:33" ht="13" customHeight="1" x14ac:dyDescent="0.3">
      <c r="S433" s="7"/>
      <c r="T433" s="8"/>
    </row>
    <row r="434" spans="19:33" ht="13" customHeight="1" x14ac:dyDescent="0.3">
      <c r="S434" s="7"/>
      <c r="T434" s="8"/>
    </row>
    <row r="435" spans="19:33" ht="13" customHeight="1" x14ac:dyDescent="0.3">
      <c r="S435" s="7"/>
      <c r="T435" s="8"/>
    </row>
    <row r="436" spans="19:33" ht="13" customHeight="1" x14ac:dyDescent="0.3">
      <c r="S436" s="7"/>
      <c r="T436" s="8"/>
    </row>
    <row r="437" spans="19:33" ht="13" customHeight="1" x14ac:dyDescent="0.3">
      <c r="S437" s="7"/>
      <c r="T437" s="8"/>
    </row>
    <row r="438" spans="19:33" ht="13" customHeight="1" x14ac:dyDescent="0.3">
      <c r="S438" s="7"/>
      <c r="T438" s="8"/>
    </row>
    <row r="439" spans="19:33" ht="13" customHeight="1" x14ac:dyDescent="0.3">
      <c r="S439" s="7"/>
      <c r="T439" s="8"/>
    </row>
    <row r="440" spans="19:33" ht="13" customHeight="1" x14ac:dyDescent="0.3">
      <c r="S440" s="7"/>
      <c r="T440" s="8"/>
    </row>
    <row r="441" spans="19:33" ht="13" customHeight="1" x14ac:dyDescent="0.3">
      <c r="S441" s="7"/>
      <c r="T441" s="8"/>
    </row>
    <row r="442" spans="19:33" ht="13" customHeight="1" x14ac:dyDescent="0.3">
      <c r="S442" s="7"/>
      <c r="T442" s="8"/>
      <c r="X442" s="8"/>
      <c r="Y442" s="8"/>
      <c r="Z442" s="8"/>
      <c r="AA442" s="8"/>
      <c r="AB442" s="8"/>
      <c r="AC442" s="8"/>
      <c r="AD442" s="8"/>
      <c r="AE442" s="8"/>
      <c r="AF442" s="8"/>
      <c r="AG442" s="8"/>
    </row>
    <row r="443" spans="19:33" ht="13" customHeight="1" x14ac:dyDescent="0.3">
      <c r="S443" s="7"/>
      <c r="T443" s="8"/>
    </row>
    <row r="444" spans="19:33" ht="13" customHeight="1" x14ac:dyDescent="0.3">
      <c r="S444" s="7"/>
      <c r="T444" s="8"/>
    </row>
    <row r="445" spans="19:33" ht="13" customHeight="1" x14ac:dyDescent="0.3">
      <c r="S445" s="7"/>
      <c r="T445" s="8"/>
      <c r="X445" s="8"/>
      <c r="Y445" s="8"/>
      <c r="Z445" s="8"/>
      <c r="AA445" s="8"/>
      <c r="AB445" s="8"/>
      <c r="AC445" s="8"/>
      <c r="AD445" s="8"/>
      <c r="AE445" s="8"/>
      <c r="AF445" s="8"/>
      <c r="AG445" s="8"/>
    </row>
    <row r="446" spans="19:33" ht="13" customHeight="1" x14ac:dyDescent="0.3">
      <c r="S446" s="7"/>
      <c r="T446" s="8"/>
    </row>
    <row r="447" spans="19:33" ht="13" customHeight="1" x14ac:dyDescent="0.3">
      <c r="S447" s="7"/>
      <c r="T447" s="8"/>
    </row>
    <row r="448" spans="19:33" ht="13" customHeight="1" x14ac:dyDescent="0.3">
      <c r="S448" s="7"/>
      <c r="T448" s="8"/>
    </row>
    <row r="449" spans="19:20" ht="13" customHeight="1" x14ac:dyDescent="0.3">
      <c r="S449" s="7"/>
      <c r="T449" s="8"/>
    </row>
    <row r="450" spans="19:20" ht="13" customHeight="1" x14ac:dyDescent="0.3">
      <c r="S450" s="7"/>
      <c r="T450" s="8"/>
    </row>
    <row r="451" spans="19:20" ht="13" customHeight="1" x14ac:dyDescent="0.3">
      <c r="S451" s="7"/>
      <c r="T451" s="8"/>
    </row>
    <row r="452" spans="19:20" ht="13" customHeight="1" x14ac:dyDescent="0.3">
      <c r="S452" s="7"/>
      <c r="T452" s="8"/>
    </row>
    <row r="453" spans="19:20" ht="13" customHeight="1" x14ac:dyDescent="0.3">
      <c r="S453" s="7"/>
      <c r="T453" s="8"/>
    </row>
    <row r="454" spans="19:20" ht="13" customHeight="1" x14ac:dyDescent="0.3">
      <c r="S454" s="7"/>
      <c r="T454" s="8"/>
    </row>
    <row r="455" spans="19:20" ht="13" customHeight="1" x14ac:dyDescent="0.3">
      <c r="S455" s="7"/>
      <c r="T455" s="8"/>
    </row>
    <row r="456" spans="19:20" ht="13" customHeight="1" x14ac:dyDescent="0.3">
      <c r="S456" s="7"/>
      <c r="T456" s="8"/>
    </row>
    <row r="457" spans="19:20" ht="13" customHeight="1" x14ac:dyDescent="0.3">
      <c r="S457" s="7"/>
      <c r="T457" s="8"/>
    </row>
    <row r="458" spans="19:20" ht="13" customHeight="1" x14ac:dyDescent="0.3">
      <c r="S458" s="7"/>
      <c r="T458" s="8"/>
    </row>
    <row r="459" spans="19:20" ht="13" customHeight="1" x14ac:dyDescent="0.3">
      <c r="S459" s="7"/>
      <c r="T459" s="8"/>
    </row>
    <row r="460" spans="19:20" ht="13" customHeight="1" x14ac:dyDescent="0.3">
      <c r="S460" s="7"/>
      <c r="T460" s="8"/>
    </row>
    <row r="461" spans="19:20" ht="13" customHeight="1" x14ac:dyDescent="0.3">
      <c r="S461" s="7"/>
      <c r="T461" s="8"/>
    </row>
    <row r="462" spans="19:20" ht="13" customHeight="1" x14ac:dyDescent="0.3">
      <c r="S462" s="7"/>
      <c r="T462" s="8"/>
    </row>
    <row r="463" spans="19:20" ht="13" customHeight="1" x14ac:dyDescent="0.3">
      <c r="S463" s="7"/>
      <c r="T463" s="8"/>
    </row>
    <row r="464" spans="19:20" ht="13" customHeight="1" x14ac:dyDescent="0.3">
      <c r="S464" s="7"/>
      <c r="T464" s="8"/>
    </row>
    <row r="465" spans="19:23" ht="13" customHeight="1" x14ac:dyDescent="0.3">
      <c r="S465" s="7"/>
      <c r="T465" s="8"/>
    </row>
    <row r="466" spans="19:23" ht="13" customHeight="1" x14ac:dyDescent="0.3">
      <c r="S466" s="7"/>
      <c r="T466" s="8"/>
    </row>
    <row r="467" spans="19:23" ht="13" customHeight="1" x14ac:dyDescent="0.3">
      <c r="S467" s="7"/>
      <c r="T467" s="8"/>
    </row>
    <row r="468" spans="19:23" ht="13" customHeight="1" x14ac:dyDescent="0.3">
      <c r="S468" s="7"/>
      <c r="T468" s="8"/>
    </row>
    <row r="469" spans="19:23" ht="13" customHeight="1" x14ac:dyDescent="0.3">
      <c r="S469" s="7"/>
      <c r="T469" s="8"/>
    </row>
    <row r="470" spans="19:23" ht="13" customHeight="1" x14ac:dyDescent="0.3">
      <c r="S470" s="7"/>
      <c r="T470" s="8"/>
    </row>
    <row r="471" spans="19:23" ht="13" customHeight="1" x14ac:dyDescent="0.3">
      <c r="S471" s="7"/>
      <c r="T471" s="8"/>
    </row>
    <row r="472" spans="19:23" ht="13" customHeight="1" x14ac:dyDescent="0.3">
      <c r="S472" s="7"/>
      <c r="T472" s="8"/>
    </row>
    <row r="473" spans="19:23" ht="13" customHeight="1" x14ac:dyDescent="0.3">
      <c r="S473" s="7"/>
      <c r="T473" s="8"/>
      <c r="U473" s="8"/>
      <c r="V473" s="8"/>
      <c r="W473" s="8"/>
    </row>
    <row r="474" spans="19:23" ht="13" customHeight="1" x14ac:dyDescent="0.3">
      <c r="S474" s="7"/>
      <c r="T474" s="8"/>
    </row>
    <row r="475" spans="19:23" ht="13" customHeight="1" x14ac:dyDescent="0.3">
      <c r="S475" s="7"/>
      <c r="T475" s="8"/>
    </row>
    <row r="476" spans="19:23" ht="13" customHeight="1" x14ac:dyDescent="0.3">
      <c r="S476" s="7"/>
      <c r="T476" s="8"/>
    </row>
    <row r="477" spans="19:23" ht="13" customHeight="1" x14ac:dyDescent="0.3">
      <c r="S477" s="7"/>
      <c r="T477" s="8"/>
    </row>
    <row r="478" spans="19:23" ht="13" customHeight="1" x14ac:dyDescent="0.3">
      <c r="S478" s="7"/>
      <c r="T478" s="8"/>
    </row>
    <row r="479" spans="19:23" ht="13" customHeight="1" x14ac:dyDescent="0.3">
      <c r="S479" s="7"/>
      <c r="T479" s="8"/>
    </row>
    <row r="480" spans="19:23" ht="13" customHeight="1" x14ac:dyDescent="0.3">
      <c r="S480" s="7"/>
      <c r="T480" s="8"/>
    </row>
    <row r="481" spans="19:33" ht="13" customHeight="1" x14ac:dyDescent="0.3">
      <c r="S481" s="7"/>
      <c r="T481" s="8"/>
    </row>
    <row r="482" spans="19:33" ht="13" customHeight="1" x14ac:dyDescent="0.3">
      <c r="S482" s="7"/>
      <c r="T482" s="8"/>
    </row>
    <row r="483" spans="19:33" ht="13" customHeight="1" x14ac:dyDescent="0.3">
      <c r="S483" s="7"/>
      <c r="T483" s="8"/>
    </row>
    <row r="484" spans="19:33" ht="13" customHeight="1" x14ac:dyDescent="0.3">
      <c r="S484" s="7"/>
      <c r="T484" s="8"/>
    </row>
    <row r="485" spans="19:33" ht="13" customHeight="1" x14ac:dyDescent="0.3">
      <c r="S485" s="7"/>
      <c r="T485" s="8"/>
    </row>
    <row r="486" spans="19:33" ht="13" customHeight="1" x14ac:dyDescent="0.3">
      <c r="S486" s="7"/>
      <c r="T486" s="8"/>
    </row>
    <row r="487" spans="19:33" ht="13" customHeight="1" x14ac:dyDescent="0.3">
      <c r="S487" s="7"/>
      <c r="T487" s="8"/>
    </row>
    <row r="488" spans="19:33" ht="13" customHeight="1" x14ac:dyDescent="0.3">
      <c r="S488" s="7"/>
      <c r="T488" s="8"/>
    </row>
    <row r="489" spans="19:33" ht="13" customHeight="1" x14ac:dyDescent="0.3">
      <c r="S489" s="7"/>
      <c r="T489" s="8"/>
    </row>
    <row r="490" spans="19:33" ht="13" customHeight="1" x14ac:dyDescent="0.3">
      <c r="S490" s="7"/>
      <c r="T490" s="8"/>
    </row>
    <row r="491" spans="19:33" ht="13" customHeight="1" x14ac:dyDescent="0.3">
      <c r="S491" s="7"/>
      <c r="T491" s="8"/>
    </row>
    <row r="492" spans="19:33" ht="13" customHeight="1" x14ac:dyDescent="0.3">
      <c r="S492" s="7"/>
      <c r="T492" s="8"/>
    </row>
    <row r="493" spans="19:33" ht="13" customHeight="1" x14ac:dyDescent="0.3">
      <c r="S493" s="7"/>
      <c r="T493" s="8"/>
    </row>
    <row r="494" spans="19:33" ht="13" customHeight="1" x14ac:dyDescent="0.3">
      <c r="S494" s="7"/>
      <c r="T494" s="8"/>
    </row>
    <row r="495" spans="19:33" ht="13" customHeight="1" x14ac:dyDescent="0.3">
      <c r="S495" s="7"/>
      <c r="T495" s="8"/>
    </row>
    <row r="496" spans="19:33" ht="13" customHeight="1" x14ac:dyDescent="0.3">
      <c r="S496" s="7"/>
      <c r="T496" s="8"/>
      <c r="X496" s="8"/>
      <c r="Y496" s="8"/>
      <c r="Z496" s="8"/>
      <c r="AA496" s="8"/>
      <c r="AB496" s="8"/>
      <c r="AC496" s="8"/>
      <c r="AD496" s="8"/>
      <c r="AE496" s="8"/>
      <c r="AF496" s="8"/>
      <c r="AG496" s="8"/>
    </row>
    <row r="497" spans="19:33" ht="13" customHeight="1" x14ac:dyDescent="0.3">
      <c r="S497" s="7"/>
      <c r="T497" s="8"/>
    </row>
    <row r="498" spans="19:33" ht="13" customHeight="1" x14ac:dyDescent="0.3">
      <c r="S498" s="7"/>
      <c r="T498" s="8"/>
    </row>
    <row r="499" spans="19:33" ht="13" customHeight="1" x14ac:dyDescent="0.3">
      <c r="S499" s="7"/>
      <c r="T499" s="8"/>
    </row>
    <row r="500" spans="19:33" ht="13" customHeight="1" x14ac:dyDescent="0.3">
      <c r="S500" s="7"/>
      <c r="T500" s="8"/>
    </row>
    <row r="501" spans="19:33" ht="13" customHeight="1" x14ac:dyDescent="0.3">
      <c r="S501" s="7"/>
      <c r="T501" s="8"/>
    </row>
    <row r="502" spans="19:33" ht="13" customHeight="1" x14ac:dyDescent="0.3">
      <c r="S502" s="7"/>
      <c r="T502" s="8"/>
    </row>
    <row r="503" spans="19:33" ht="13" customHeight="1" x14ac:dyDescent="0.3">
      <c r="S503" s="7"/>
      <c r="T503" s="8"/>
    </row>
    <row r="504" spans="19:33" ht="13" customHeight="1" x14ac:dyDescent="0.3">
      <c r="S504" s="7"/>
      <c r="T504" s="8"/>
    </row>
    <row r="505" spans="19:33" ht="13" customHeight="1" x14ac:dyDescent="0.3">
      <c r="S505" s="7"/>
      <c r="T505" s="8"/>
    </row>
    <row r="506" spans="19:33" ht="13" customHeight="1" x14ac:dyDescent="0.3">
      <c r="S506" s="7"/>
      <c r="T506" s="8"/>
    </row>
    <row r="507" spans="19:33" ht="13" customHeight="1" x14ac:dyDescent="0.3">
      <c r="S507" s="7"/>
      <c r="T507" s="8"/>
    </row>
    <row r="508" spans="19:33" ht="13" customHeight="1" x14ac:dyDescent="0.3">
      <c r="S508" s="7"/>
      <c r="T508" s="8"/>
      <c r="X508" s="8"/>
      <c r="Y508" s="8"/>
      <c r="Z508" s="8"/>
      <c r="AA508" s="8"/>
      <c r="AB508" s="8"/>
      <c r="AC508" s="8"/>
      <c r="AD508" s="8"/>
      <c r="AE508" s="8"/>
      <c r="AF508" s="8"/>
      <c r="AG508" s="8"/>
    </row>
    <row r="509" spans="19:33" ht="13" customHeight="1" x14ac:dyDescent="0.3">
      <c r="S509" s="7"/>
      <c r="T509" s="8"/>
    </row>
    <row r="510" spans="19:33" ht="13" customHeight="1" x14ac:dyDescent="0.3">
      <c r="S510" s="7"/>
      <c r="T510" s="8"/>
    </row>
    <row r="511" spans="19:33" ht="13" customHeight="1" x14ac:dyDescent="0.3">
      <c r="S511" s="7"/>
      <c r="T511" s="8"/>
      <c r="X511" s="8"/>
      <c r="Y511" s="8"/>
      <c r="Z511" s="8"/>
      <c r="AA511" s="8"/>
      <c r="AB511" s="8"/>
      <c r="AC511" s="8"/>
      <c r="AD511" s="8"/>
      <c r="AE511" s="8"/>
      <c r="AF511" s="8"/>
      <c r="AG511" s="8"/>
    </row>
    <row r="512" spans="19:33" ht="13" customHeight="1" x14ac:dyDescent="0.3">
      <c r="S512" s="7"/>
      <c r="T512" s="8"/>
    </row>
    <row r="513" spans="19:23" ht="13" customHeight="1" x14ac:dyDescent="0.3">
      <c r="S513" s="7"/>
      <c r="T513" s="8"/>
    </row>
    <row r="514" spans="19:23" ht="13" customHeight="1" x14ac:dyDescent="0.3">
      <c r="S514" s="7"/>
      <c r="T514" s="8"/>
    </row>
    <row r="515" spans="19:23" ht="13" customHeight="1" x14ac:dyDescent="0.3">
      <c r="S515" s="7"/>
      <c r="T515" s="8"/>
    </row>
    <row r="516" spans="19:23" ht="13" customHeight="1" x14ac:dyDescent="0.3">
      <c r="S516" s="7"/>
      <c r="T516" s="8"/>
    </row>
    <row r="517" spans="19:23" ht="13" customHeight="1" x14ac:dyDescent="0.3">
      <c r="S517" s="7"/>
      <c r="T517" s="8"/>
    </row>
    <row r="518" spans="19:23" ht="13" customHeight="1" x14ac:dyDescent="0.3">
      <c r="S518" s="7"/>
      <c r="T518" s="8"/>
    </row>
    <row r="519" spans="19:23" ht="13" customHeight="1" x14ac:dyDescent="0.3">
      <c r="S519" s="7"/>
      <c r="T519" s="8"/>
    </row>
    <row r="520" spans="19:23" ht="13" customHeight="1" x14ac:dyDescent="0.3">
      <c r="S520" s="7"/>
      <c r="T520" s="8"/>
    </row>
    <row r="521" spans="19:23" ht="13" customHeight="1" x14ac:dyDescent="0.3">
      <c r="S521" s="7"/>
      <c r="T521" s="8"/>
      <c r="U521" s="8"/>
      <c r="V521" s="8"/>
      <c r="W521" s="8"/>
    </row>
    <row r="522" spans="19:23" ht="13" customHeight="1" x14ac:dyDescent="0.3">
      <c r="S522" s="7"/>
      <c r="T522" s="8"/>
    </row>
    <row r="523" spans="19:23" ht="13" customHeight="1" x14ac:dyDescent="0.3">
      <c r="S523" s="7"/>
      <c r="T523" s="8"/>
    </row>
    <row r="524" spans="19:23" ht="13" customHeight="1" x14ac:dyDescent="0.3">
      <c r="S524" s="7"/>
      <c r="T524" s="8"/>
    </row>
    <row r="525" spans="19:23" ht="13" customHeight="1" x14ac:dyDescent="0.3">
      <c r="S525" s="7"/>
      <c r="T525" s="8"/>
    </row>
    <row r="526" spans="19:23" ht="13" customHeight="1" x14ac:dyDescent="0.3">
      <c r="S526" s="7"/>
      <c r="T526" s="8"/>
    </row>
    <row r="527" spans="19:23" ht="13" customHeight="1" x14ac:dyDescent="0.3">
      <c r="S527" s="7"/>
      <c r="T527" s="8"/>
    </row>
    <row r="528" spans="19:23" ht="13" customHeight="1" x14ac:dyDescent="0.3">
      <c r="S528" s="7"/>
      <c r="T528" s="8"/>
    </row>
    <row r="529" spans="19:33" ht="13" customHeight="1" x14ac:dyDescent="0.3">
      <c r="S529" s="7"/>
      <c r="T529" s="8"/>
    </row>
    <row r="530" spans="19:33" ht="13" customHeight="1" x14ac:dyDescent="0.3">
      <c r="S530" s="7"/>
      <c r="T530" s="8"/>
    </row>
    <row r="531" spans="19:33" ht="13" customHeight="1" x14ac:dyDescent="0.3">
      <c r="S531" s="7"/>
      <c r="T531" s="8"/>
    </row>
    <row r="532" spans="19:33" ht="13" customHeight="1" x14ac:dyDescent="0.3">
      <c r="S532" s="7"/>
      <c r="T532" s="8"/>
      <c r="X532" s="8"/>
      <c r="Y532" s="8"/>
      <c r="Z532" s="8"/>
      <c r="AA532" s="8"/>
      <c r="AB532" s="8"/>
      <c r="AC532" s="8"/>
      <c r="AD532" s="8"/>
      <c r="AE532" s="8"/>
      <c r="AF532" s="8"/>
      <c r="AG532" s="8"/>
    </row>
    <row r="533" spans="19:33" ht="13" customHeight="1" x14ac:dyDescent="0.3">
      <c r="S533" s="7"/>
      <c r="T533" s="8"/>
    </row>
    <row r="534" spans="19:33" ht="13" customHeight="1" x14ac:dyDescent="0.3">
      <c r="S534" s="7"/>
      <c r="T534" s="8"/>
    </row>
    <row r="535" spans="19:33" ht="13" customHeight="1" x14ac:dyDescent="0.3">
      <c r="S535" s="7"/>
      <c r="T535" s="8"/>
    </row>
    <row r="536" spans="19:33" ht="13" customHeight="1" x14ac:dyDescent="0.3">
      <c r="S536" s="7"/>
      <c r="T536" s="8"/>
    </row>
    <row r="537" spans="19:33" ht="13" customHeight="1" x14ac:dyDescent="0.3">
      <c r="S537" s="7"/>
      <c r="T537" s="8"/>
    </row>
    <row r="538" spans="19:33" ht="13" customHeight="1" x14ac:dyDescent="0.3">
      <c r="S538" s="7"/>
      <c r="T538" s="8"/>
    </row>
    <row r="539" spans="19:33" ht="13" customHeight="1" x14ac:dyDescent="0.3">
      <c r="S539" s="7"/>
      <c r="T539" s="8"/>
      <c r="X539" s="8"/>
      <c r="Y539" s="8"/>
      <c r="Z539" s="8"/>
      <c r="AA539" s="8"/>
      <c r="AB539" s="8"/>
      <c r="AC539" s="8"/>
      <c r="AD539" s="8"/>
      <c r="AE539" s="8"/>
      <c r="AF539" s="8"/>
      <c r="AG539" s="8"/>
    </row>
    <row r="540" spans="19:33" ht="13" customHeight="1" x14ac:dyDescent="0.3">
      <c r="S540" s="7"/>
      <c r="T540" s="8"/>
    </row>
    <row r="541" spans="19:33" ht="13" customHeight="1" x14ac:dyDescent="0.3">
      <c r="S541" s="7"/>
      <c r="T541" s="8"/>
    </row>
    <row r="542" spans="19:33" ht="13" customHeight="1" x14ac:dyDescent="0.3">
      <c r="S542" s="7"/>
      <c r="T542" s="8"/>
    </row>
    <row r="543" spans="19:33" ht="13" customHeight="1" x14ac:dyDescent="0.3">
      <c r="S543" s="7"/>
      <c r="T543" s="8"/>
    </row>
    <row r="544" spans="19:33" ht="13" customHeight="1" x14ac:dyDescent="0.3">
      <c r="S544" s="7"/>
      <c r="T544" s="8"/>
    </row>
    <row r="545" spans="19:33" ht="13" customHeight="1" x14ac:dyDescent="0.3">
      <c r="S545" s="7"/>
      <c r="T545" s="8"/>
    </row>
    <row r="546" spans="19:33" ht="13" customHeight="1" x14ac:dyDescent="0.3">
      <c r="S546" s="7"/>
      <c r="T546" s="8"/>
    </row>
    <row r="547" spans="19:33" ht="13" customHeight="1" x14ac:dyDescent="0.3">
      <c r="S547" s="7"/>
      <c r="T547" s="8"/>
      <c r="X547" s="8"/>
      <c r="Y547" s="8"/>
      <c r="Z547" s="8"/>
      <c r="AA547" s="8"/>
      <c r="AB547" s="8"/>
      <c r="AC547" s="8"/>
      <c r="AD547" s="8"/>
      <c r="AE547" s="8"/>
      <c r="AF547" s="8"/>
      <c r="AG547" s="8"/>
    </row>
    <row r="548" spans="19:33" ht="13" customHeight="1" x14ac:dyDescent="0.3">
      <c r="S548" s="7"/>
      <c r="T548" s="8"/>
    </row>
    <row r="549" spans="19:33" ht="13" customHeight="1" x14ac:dyDescent="0.3">
      <c r="S549" s="7"/>
      <c r="T549" s="8"/>
      <c r="U549" s="8"/>
      <c r="V549" s="8"/>
      <c r="W549" s="8"/>
    </row>
    <row r="550" spans="19:33" ht="13" customHeight="1" x14ac:dyDescent="0.3">
      <c r="S550" s="7"/>
      <c r="T550" s="8"/>
    </row>
    <row r="551" spans="19:33" ht="13" customHeight="1" x14ac:dyDescent="0.3">
      <c r="S551" s="7"/>
      <c r="T551" s="8"/>
    </row>
    <row r="552" spans="19:33" ht="13" customHeight="1" x14ac:dyDescent="0.3">
      <c r="S552" s="7"/>
      <c r="T552" s="8"/>
    </row>
    <row r="553" spans="19:33" ht="13" customHeight="1" x14ac:dyDescent="0.3">
      <c r="S553" s="7"/>
      <c r="T553" s="8"/>
      <c r="X553" s="8"/>
      <c r="Y553" s="8"/>
      <c r="Z553" s="8"/>
      <c r="AA553" s="8"/>
      <c r="AB553" s="8"/>
      <c r="AC553" s="8"/>
      <c r="AD553" s="8"/>
      <c r="AE553" s="8"/>
      <c r="AF553" s="8"/>
      <c r="AG553" s="8"/>
    </row>
    <row r="554" spans="19:33" ht="13" customHeight="1" x14ac:dyDescent="0.3">
      <c r="S554" s="7"/>
      <c r="T554" s="8"/>
    </row>
    <row r="555" spans="19:33" ht="13" customHeight="1" x14ac:dyDescent="0.3">
      <c r="S555" s="7"/>
      <c r="T555" s="8"/>
    </row>
    <row r="556" spans="19:33" ht="13" customHeight="1" x14ac:dyDescent="0.3">
      <c r="S556" s="7"/>
      <c r="T556" s="8"/>
    </row>
    <row r="557" spans="19:33" ht="13" customHeight="1" x14ac:dyDescent="0.3">
      <c r="S557" s="7"/>
      <c r="T557" s="8"/>
    </row>
    <row r="558" spans="19:33" ht="13" customHeight="1" x14ac:dyDescent="0.3">
      <c r="S558" s="7"/>
      <c r="T558" s="8"/>
    </row>
    <row r="559" spans="19:33" ht="13" customHeight="1" x14ac:dyDescent="0.3">
      <c r="S559" s="7"/>
      <c r="T559" s="8"/>
    </row>
    <row r="560" spans="19:33" ht="13" customHeight="1" x14ac:dyDescent="0.3">
      <c r="S560" s="7"/>
      <c r="T560" s="8"/>
    </row>
    <row r="561" spans="19:33" ht="13" customHeight="1" x14ac:dyDescent="0.3">
      <c r="S561" s="7"/>
      <c r="T561" s="8"/>
    </row>
    <row r="562" spans="19:33" ht="13" customHeight="1" x14ac:dyDescent="0.3">
      <c r="S562" s="7"/>
      <c r="T562" s="8"/>
      <c r="U562" s="8"/>
      <c r="V562" s="8"/>
      <c r="W562" s="8"/>
    </row>
    <row r="563" spans="19:33" ht="13" customHeight="1" x14ac:dyDescent="0.3">
      <c r="S563" s="7"/>
      <c r="T563" s="8"/>
    </row>
    <row r="564" spans="19:33" ht="13" customHeight="1" x14ac:dyDescent="0.3">
      <c r="S564" s="7"/>
      <c r="T564" s="8"/>
      <c r="U564" s="8"/>
      <c r="V564" s="8"/>
      <c r="W564" s="8"/>
    </row>
    <row r="565" spans="19:33" ht="13" customHeight="1" x14ac:dyDescent="0.3">
      <c r="S565" s="7"/>
      <c r="T565" s="8"/>
    </row>
    <row r="566" spans="19:33" ht="13" customHeight="1" x14ac:dyDescent="0.3">
      <c r="S566" s="7"/>
      <c r="T566" s="8"/>
    </row>
    <row r="567" spans="19:33" ht="13" customHeight="1" x14ac:dyDescent="0.3">
      <c r="S567" s="7"/>
      <c r="T567" s="8"/>
    </row>
    <row r="568" spans="19:33" ht="13" customHeight="1" x14ac:dyDescent="0.3">
      <c r="S568" s="7"/>
      <c r="T568" s="8"/>
    </row>
    <row r="569" spans="19:33" ht="13" customHeight="1" x14ac:dyDescent="0.3">
      <c r="S569" s="7"/>
      <c r="T569" s="8"/>
    </row>
    <row r="570" spans="19:33" ht="13" customHeight="1" x14ac:dyDescent="0.3">
      <c r="S570" s="7"/>
      <c r="T570" s="8"/>
    </row>
    <row r="571" spans="19:33" ht="13" customHeight="1" x14ac:dyDescent="0.3">
      <c r="S571" s="7"/>
      <c r="T571" s="8"/>
    </row>
    <row r="572" spans="19:33" ht="13" customHeight="1" x14ac:dyDescent="0.3">
      <c r="S572" s="7"/>
      <c r="T572" s="8"/>
    </row>
    <row r="573" spans="19:33" ht="13" customHeight="1" x14ac:dyDescent="0.3">
      <c r="S573" s="7"/>
      <c r="T573" s="8"/>
    </row>
    <row r="574" spans="19:33" ht="13" customHeight="1" x14ac:dyDescent="0.3">
      <c r="S574" s="7"/>
      <c r="T574" s="8"/>
    </row>
    <row r="575" spans="19:33" ht="13" customHeight="1" x14ac:dyDescent="0.3">
      <c r="S575" s="7"/>
      <c r="T575" s="8"/>
      <c r="X575" s="8"/>
      <c r="Y575" s="8"/>
      <c r="Z575" s="8"/>
      <c r="AA575" s="8"/>
      <c r="AB575" s="8"/>
      <c r="AC575" s="8"/>
      <c r="AD575" s="8"/>
      <c r="AE575" s="8"/>
      <c r="AF575" s="8"/>
      <c r="AG575" s="8"/>
    </row>
    <row r="576" spans="19:33" ht="13" customHeight="1" x14ac:dyDescent="0.3">
      <c r="S576" s="7"/>
      <c r="T576" s="8"/>
    </row>
    <row r="577" spans="19:20" ht="13" customHeight="1" x14ac:dyDescent="0.3">
      <c r="S577" s="7"/>
      <c r="T577" s="8"/>
    </row>
    <row r="578" spans="19:20" ht="13" customHeight="1" x14ac:dyDescent="0.3">
      <c r="S578" s="7"/>
      <c r="T578" s="8"/>
    </row>
    <row r="579" spans="19:20" ht="13" customHeight="1" x14ac:dyDescent="0.3">
      <c r="S579" s="7"/>
      <c r="T579" s="8"/>
    </row>
    <row r="580" spans="19:20" ht="13" customHeight="1" x14ac:dyDescent="0.3">
      <c r="S580" s="7"/>
      <c r="T580" s="8"/>
    </row>
    <row r="581" spans="19:20" ht="13" customHeight="1" x14ac:dyDescent="0.3">
      <c r="S581" s="7"/>
      <c r="T581" s="8"/>
    </row>
    <row r="582" spans="19:20" ht="13" customHeight="1" x14ac:dyDescent="0.3">
      <c r="S582" s="7"/>
      <c r="T582" s="8"/>
    </row>
    <row r="583" spans="19:20" ht="13" customHeight="1" x14ac:dyDescent="0.3">
      <c r="S583" s="7"/>
      <c r="T583" s="8"/>
    </row>
    <row r="584" spans="19:20" ht="13" customHeight="1" x14ac:dyDescent="0.3">
      <c r="S584" s="7"/>
      <c r="T584" s="8"/>
    </row>
    <row r="585" spans="19:20" ht="13" customHeight="1" x14ac:dyDescent="0.3">
      <c r="S585" s="7"/>
      <c r="T585" s="8"/>
    </row>
    <row r="586" spans="19:20" ht="13" customHeight="1" x14ac:dyDescent="0.3">
      <c r="S586" s="7"/>
      <c r="T586" s="8"/>
    </row>
    <row r="587" spans="19:20" ht="13" customHeight="1" x14ac:dyDescent="0.3">
      <c r="S587" s="7"/>
      <c r="T587" s="8"/>
    </row>
    <row r="588" spans="19:20" ht="13" customHeight="1" x14ac:dyDescent="0.3">
      <c r="S588" s="7"/>
      <c r="T588" s="8"/>
    </row>
    <row r="589" spans="19:20" ht="13" customHeight="1" x14ac:dyDescent="0.3">
      <c r="S589" s="7"/>
      <c r="T589" s="8"/>
    </row>
    <row r="590" spans="19:20" ht="13" customHeight="1" x14ac:dyDescent="0.3">
      <c r="S590" s="7"/>
      <c r="T590" s="8"/>
    </row>
    <row r="591" spans="19:20" ht="13" customHeight="1" x14ac:dyDescent="0.3">
      <c r="S591" s="7"/>
      <c r="T591" s="8"/>
    </row>
    <row r="592" spans="19:20" ht="13" customHeight="1" x14ac:dyDescent="0.3">
      <c r="S592" s="7"/>
      <c r="T592" s="8"/>
    </row>
    <row r="593" spans="19:23" ht="13" customHeight="1" x14ac:dyDescent="0.3">
      <c r="S593" s="7"/>
      <c r="T593" s="8"/>
    </row>
    <row r="594" spans="19:23" ht="13" customHeight="1" x14ac:dyDescent="0.3">
      <c r="S594" s="7"/>
      <c r="T594" s="8"/>
    </row>
    <row r="595" spans="19:23" ht="13" customHeight="1" x14ac:dyDescent="0.3">
      <c r="S595" s="7"/>
      <c r="T595" s="8"/>
    </row>
    <row r="596" spans="19:23" ht="13" customHeight="1" x14ac:dyDescent="0.3">
      <c r="S596" s="7"/>
      <c r="T596" s="8"/>
    </row>
    <row r="597" spans="19:23" ht="13" customHeight="1" x14ac:dyDescent="0.3">
      <c r="S597" s="7"/>
      <c r="T597" s="8"/>
    </row>
    <row r="598" spans="19:23" ht="13" customHeight="1" x14ac:dyDescent="0.3">
      <c r="S598" s="7"/>
      <c r="T598" s="8"/>
    </row>
    <row r="599" spans="19:23" ht="13" customHeight="1" x14ac:dyDescent="0.3">
      <c r="S599" s="7"/>
      <c r="T599" s="8"/>
    </row>
    <row r="600" spans="19:23" ht="13" customHeight="1" x14ac:dyDescent="0.3">
      <c r="S600" s="7"/>
      <c r="T600" s="8"/>
    </row>
    <row r="601" spans="19:23" ht="13" customHeight="1" x14ac:dyDescent="0.3">
      <c r="S601" s="7"/>
      <c r="T601" s="8"/>
    </row>
    <row r="602" spans="19:23" ht="13" customHeight="1" x14ac:dyDescent="0.3">
      <c r="S602" s="7"/>
      <c r="T602" s="8"/>
    </row>
    <row r="603" spans="19:23" ht="13" customHeight="1" x14ac:dyDescent="0.3">
      <c r="S603" s="7"/>
      <c r="T603" s="8"/>
    </row>
    <row r="604" spans="19:23" ht="13" customHeight="1" x14ac:dyDescent="0.3">
      <c r="S604" s="7"/>
      <c r="T604" s="8"/>
      <c r="U604" s="8"/>
      <c r="V604" s="8"/>
      <c r="W604" s="8"/>
    </row>
    <row r="605" spans="19:23" ht="13" customHeight="1" x14ac:dyDescent="0.3">
      <c r="S605" s="7"/>
      <c r="T605" s="8"/>
    </row>
    <row r="606" spans="19:23" ht="13" customHeight="1" x14ac:dyDescent="0.3">
      <c r="S606" s="7"/>
      <c r="T606" s="8"/>
    </row>
    <row r="607" spans="19:23" ht="13" customHeight="1" x14ac:dyDescent="0.3">
      <c r="S607" s="7"/>
      <c r="T607" s="8"/>
    </row>
    <row r="608" spans="19:23" ht="13" customHeight="1" x14ac:dyDescent="0.3">
      <c r="S608" s="7"/>
      <c r="T608" s="8"/>
    </row>
    <row r="609" spans="19:20" ht="13" customHeight="1" x14ac:dyDescent="0.3">
      <c r="S609" s="7"/>
      <c r="T609" s="8"/>
    </row>
    <row r="610" spans="19:20" ht="13" customHeight="1" x14ac:dyDescent="0.3">
      <c r="S610" s="7"/>
      <c r="T610" s="8"/>
    </row>
    <row r="611" spans="19:20" ht="13" customHeight="1" x14ac:dyDescent="0.3">
      <c r="S611" s="7"/>
      <c r="T611" s="8"/>
    </row>
    <row r="612" spans="19:20" ht="13" customHeight="1" x14ac:dyDescent="0.3">
      <c r="S612" s="7"/>
      <c r="T612" s="8"/>
    </row>
    <row r="613" spans="19:20" ht="13" customHeight="1" x14ac:dyDescent="0.3">
      <c r="S613" s="7"/>
      <c r="T613" s="8"/>
    </row>
    <row r="614" spans="19:20" ht="13" customHeight="1" x14ac:dyDescent="0.3">
      <c r="S614" s="7"/>
      <c r="T614" s="8"/>
    </row>
    <row r="615" spans="19:20" ht="13" customHeight="1" x14ac:dyDescent="0.3">
      <c r="S615" s="7"/>
      <c r="T615" s="8"/>
    </row>
    <row r="616" spans="19:20" ht="13" customHeight="1" x14ac:dyDescent="0.3">
      <c r="S616" s="7"/>
      <c r="T616" s="8"/>
    </row>
    <row r="617" spans="19:20" ht="13" customHeight="1" x14ac:dyDescent="0.3">
      <c r="S617" s="7"/>
      <c r="T617" s="8"/>
    </row>
    <row r="618" spans="19:20" ht="13" customHeight="1" x14ac:dyDescent="0.3">
      <c r="S618" s="7"/>
      <c r="T618" s="8"/>
    </row>
    <row r="619" spans="19:20" ht="13" customHeight="1" x14ac:dyDescent="0.3">
      <c r="S619" s="7"/>
      <c r="T619" s="8"/>
    </row>
    <row r="620" spans="19:20" ht="13" customHeight="1" x14ac:dyDescent="0.3">
      <c r="S620" s="7"/>
      <c r="T620" s="8"/>
    </row>
    <row r="621" spans="19:20" ht="13" customHeight="1" x14ac:dyDescent="0.3">
      <c r="S621" s="7"/>
      <c r="T621" s="8"/>
    </row>
    <row r="622" spans="19:20" ht="13" customHeight="1" x14ac:dyDescent="0.3">
      <c r="S622" s="7"/>
      <c r="T622" s="8"/>
    </row>
    <row r="623" spans="19:20" ht="13" customHeight="1" x14ac:dyDescent="0.3">
      <c r="S623" s="7"/>
      <c r="T623" s="8"/>
    </row>
    <row r="624" spans="19:20" ht="13" customHeight="1" x14ac:dyDescent="0.3">
      <c r="S624" s="7"/>
      <c r="T624" s="8"/>
    </row>
    <row r="625" spans="19:33" ht="13" customHeight="1" x14ac:dyDescent="0.3">
      <c r="S625" s="7"/>
      <c r="T625" s="8"/>
    </row>
    <row r="626" spans="19:33" ht="13" customHeight="1" x14ac:dyDescent="0.3">
      <c r="S626" s="7"/>
      <c r="T626" s="8"/>
    </row>
    <row r="627" spans="19:33" ht="13" customHeight="1" x14ac:dyDescent="0.3">
      <c r="S627" s="7"/>
      <c r="T627" s="8"/>
    </row>
    <row r="628" spans="19:33" ht="13" customHeight="1" x14ac:dyDescent="0.3">
      <c r="S628" s="7"/>
      <c r="T628" s="8"/>
    </row>
    <row r="629" spans="19:33" ht="13" customHeight="1" x14ac:dyDescent="0.3">
      <c r="S629" s="7"/>
      <c r="T629" s="8"/>
    </row>
    <row r="630" spans="19:33" ht="13" customHeight="1" x14ac:dyDescent="0.3">
      <c r="S630" s="7"/>
      <c r="T630" s="8"/>
    </row>
    <row r="631" spans="19:33" ht="13" customHeight="1" x14ac:dyDescent="0.3">
      <c r="S631" s="7"/>
      <c r="T631" s="8"/>
    </row>
    <row r="632" spans="19:33" ht="13" customHeight="1" x14ac:dyDescent="0.3">
      <c r="S632" s="7"/>
      <c r="T632" s="8"/>
    </row>
    <row r="633" spans="19:33" ht="13" customHeight="1" x14ac:dyDescent="0.3">
      <c r="S633" s="7"/>
      <c r="T633" s="8"/>
      <c r="X633" s="8"/>
      <c r="Y633" s="8"/>
      <c r="Z633" s="8"/>
      <c r="AA633" s="8"/>
      <c r="AB633" s="8"/>
      <c r="AC633" s="8"/>
      <c r="AD633" s="8"/>
      <c r="AE633" s="8"/>
      <c r="AF633" s="8"/>
      <c r="AG633" s="8"/>
    </row>
    <row r="634" spans="19:33" ht="13" customHeight="1" x14ac:dyDescent="0.3">
      <c r="S634" s="7"/>
      <c r="T634" s="8"/>
    </row>
    <row r="635" spans="19:33" ht="13" customHeight="1" x14ac:dyDescent="0.3">
      <c r="S635" s="7"/>
      <c r="T635" s="8"/>
    </row>
    <row r="636" spans="19:33" ht="13" customHeight="1" x14ac:dyDescent="0.3">
      <c r="S636" s="7"/>
      <c r="T636" s="8"/>
    </row>
    <row r="637" spans="19:33" ht="13" customHeight="1" x14ac:dyDescent="0.3">
      <c r="S637" s="7"/>
      <c r="T637" s="8"/>
    </row>
    <row r="638" spans="19:33" ht="13" customHeight="1" x14ac:dyDescent="0.3">
      <c r="S638" s="7"/>
      <c r="T638" s="8"/>
    </row>
    <row r="639" spans="19:33" ht="13" customHeight="1" x14ac:dyDescent="0.3">
      <c r="S639" s="7"/>
      <c r="T639" s="8"/>
    </row>
    <row r="640" spans="19:33" ht="13" customHeight="1" x14ac:dyDescent="0.3">
      <c r="S640" s="7"/>
      <c r="T640" s="8"/>
    </row>
    <row r="641" spans="19:33" ht="13" customHeight="1" x14ac:dyDescent="0.3">
      <c r="S641" s="7"/>
      <c r="T641" s="8"/>
    </row>
    <row r="642" spans="19:33" ht="13" customHeight="1" x14ac:dyDescent="0.3">
      <c r="S642" s="7"/>
      <c r="T642" s="8"/>
      <c r="X642" s="8"/>
      <c r="Y642" s="8"/>
      <c r="Z642" s="8"/>
      <c r="AA642" s="8"/>
      <c r="AB642" s="8"/>
      <c r="AC642" s="8"/>
      <c r="AD642" s="8"/>
      <c r="AE642" s="8"/>
      <c r="AF642" s="8"/>
      <c r="AG642" s="8"/>
    </row>
    <row r="643" spans="19:33" ht="13" customHeight="1" x14ac:dyDescent="0.3">
      <c r="S643" s="7"/>
      <c r="T643" s="8"/>
      <c r="U643" s="8"/>
      <c r="V643" s="8"/>
      <c r="W643" s="8"/>
    </row>
    <row r="644" spans="19:33" ht="13" customHeight="1" x14ac:dyDescent="0.3">
      <c r="S644" s="7"/>
      <c r="T644" s="8"/>
    </row>
    <row r="645" spans="19:33" ht="13" customHeight="1" x14ac:dyDescent="0.3">
      <c r="S645" s="7"/>
      <c r="T645" s="8"/>
    </row>
    <row r="646" spans="19:33" ht="13" customHeight="1" x14ac:dyDescent="0.3">
      <c r="S646" s="7"/>
      <c r="T646" s="8"/>
    </row>
    <row r="647" spans="19:33" ht="13" customHeight="1" x14ac:dyDescent="0.3">
      <c r="S647" s="7"/>
      <c r="T647" s="8"/>
    </row>
    <row r="648" spans="19:33" ht="13" customHeight="1" x14ac:dyDescent="0.3">
      <c r="S648" s="7"/>
      <c r="T648" s="8"/>
    </row>
    <row r="649" spans="19:33" ht="13" customHeight="1" x14ac:dyDescent="0.3">
      <c r="S649" s="7"/>
      <c r="T649" s="8"/>
    </row>
    <row r="650" spans="19:33" ht="13" customHeight="1" x14ac:dyDescent="0.3">
      <c r="S650" s="7"/>
      <c r="T650" s="8"/>
    </row>
    <row r="651" spans="19:33" ht="13" customHeight="1" x14ac:dyDescent="0.3">
      <c r="S651" s="7"/>
      <c r="T651" s="8"/>
    </row>
    <row r="652" spans="19:33" ht="13" customHeight="1" x14ac:dyDescent="0.3">
      <c r="S652" s="7"/>
      <c r="T652" s="8"/>
    </row>
    <row r="653" spans="19:33" ht="13" customHeight="1" x14ac:dyDescent="0.3">
      <c r="S653" s="7"/>
      <c r="T653" s="8"/>
    </row>
    <row r="654" spans="19:33" ht="13" customHeight="1" x14ac:dyDescent="0.3">
      <c r="S654" s="7"/>
      <c r="T654" s="8"/>
    </row>
    <row r="655" spans="19:33" ht="13" customHeight="1" x14ac:dyDescent="0.3">
      <c r="S655" s="7"/>
      <c r="T655" s="8"/>
    </row>
    <row r="656" spans="19:33" ht="13" customHeight="1" x14ac:dyDescent="0.3">
      <c r="S656" s="7"/>
      <c r="T656" s="8"/>
    </row>
    <row r="657" spans="19:33" ht="13" customHeight="1" x14ac:dyDescent="0.3">
      <c r="S657" s="7"/>
      <c r="T657" s="8"/>
    </row>
    <row r="658" spans="19:33" ht="13" customHeight="1" x14ac:dyDescent="0.3">
      <c r="S658" s="7"/>
      <c r="T658" s="8"/>
    </row>
    <row r="659" spans="19:33" ht="13" customHeight="1" x14ac:dyDescent="0.3">
      <c r="S659" s="7"/>
      <c r="T659" s="8"/>
    </row>
    <row r="660" spans="19:33" ht="13" customHeight="1" x14ac:dyDescent="0.3">
      <c r="S660" s="7"/>
      <c r="T660" s="8"/>
      <c r="X660" s="8"/>
      <c r="Y660" s="8"/>
      <c r="Z660" s="8"/>
      <c r="AA660" s="8"/>
      <c r="AB660" s="8"/>
      <c r="AC660" s="8"/>
      <c r="AD660" s="8"/>
      <c r="AE660" s="8"/>
      <c r="AF660" s="8"/>
      <c r="AG660" s="8"/>
    </row>
    <row r="661" spans="19:33" ht="13" customHeight="1" x14ac:dyDescent="0.3">
      <c r="S661" s="7"/>
      <c r="T661" s="8"/>
      <c r="X661" s="8"/>
      <c r="Y661" s="8"/>
      <c r="Z661" s="8"/>
      <c r="AA661" s="8"/>
      <c r="AB661" s="8"/>
      <c r="AC661" s="8"/>
      <c r="AD661" s="8"/>
      <c r="AE661" s="8"/>
      <c r="AF661" s="8"/>
      <c r="AG661" s="8"/>
    </row>
    <row r="662" spans="19:33" ht="13" customHeight="1" x14ac:dyDescent="0.3">
      <c r="S662" s="7"/>
      <c r="T662" s="8"/>
    </row>
    <row r="663" spans="19:33" ht="13" customHeight="1" x14ac:dyDescent="0.3">
      <c r="S663" s="7"/>
      <c r="T663" s="8"/>
    </row>
    <row r="664" spans="19:33" ht="13" customHeight="1" x14ac:dyDescent="0.3">
      <c r="S664" s="7"/>
      <c r="T664" s="8"/>
      <c r="U664" s="8"/>
      <c r="V664" s="8"/>
      <c r="W664" s="8"/>
    </row>
    <row r="665" spans="19:33" ht="13" customHeight="1" x14ac:dyDescent="0.3">
      <c r="S665" s="7"/>
      <c r="T665" s="8"/>
    </row>
    <row r="666" spans="19:33" ht="13" customHeight="1" x14ac:dyDescent="0.3">
      <c r="S666" s="7"/>
      <c r="T666" s="8"/>
    </row>
    <row r="667" spans="19:33" ht="13" customHeight="1" x14ac:dyDescent="0.3">
      <c r="S667" s="7"/>
      <c r="T667" s="8"/>
    </row>
    <row r="668" spans="19:33" ht="13" customHeight="1" x14ac:dyDescent="0.3">
      <c r="S668" s="7"/>
      <c r="T668" s="8"/>
    </row>
    <row r="669" spans="19:33" ht="13" customHeight="1" x14ac:dyDescent="0.3">
      <c r="S669" s="7"/>
      <c r="T669" s="8"/>
      <c r="U669" s="8"/>
      <c r="V669" s="8"/>
      <c r="W669" s="8"/>
    </row>
    <row r="670" spans="19:33" ht="13" customHeight="1" x14ac:dyDescent="0.3">
      <c r="S670" s="7"/>
      <c r="T670" s="8"/>
    </row>
    <row r="671" spans="19:33" ht="13" customHeight="1" x14ac:dyDescent="0.3">
      <c r="S671" s="7"/>
      <c r="T671" s="8"/>
    </row>
    <row r="672" spans="19:33" ht="13" customHeight="1" x14ac:dyDescent="0.3">
      <c r="S672" s="7"/>
      <c r="T672" s="8"/>
    </row>
    <row r="673" spans="19:33" ht="13" customHeight="1" x14ac:dyDescent="0.3">
      <c r="S673" s="7"/>
      <c r="T673" s="8"/>
    </row>
    <row r="674" spans="19:33" ht="13" customHeight="1" x14ac:dyDescent="0.3">
      <c r="S674" s="7"/>
      <c r="T674" s="8"/>
    </row>
    <row r="675" spans="19:33" ht="13" customHeight="1" x14ac:dyDescent="0.3">
      <c r="S675" s="7"/>
      <c r="T675" s="8"/>
    </row>
    <row r="676" spans="19:33" ht="13" customHeight="1" x14ac:dyDescent="0.3">
      <c r="S676" s="7"/>
      <c r="T676" s="8"/>
    </row>
    <row r="677" spans="19:33" ht="13" customHeight="1" x14ac:dyDescent="0.3">
      <c r="S677" s="7"/>
      <c r="T677" s="8"/>
      <c r="X677" s="8"/>
      <c r="Y677" s="8"/>
      <c r="Z677" s="8"/>
      <c r="AA677" s="8"/>
      <c r="AB677" s="8"/>
      <c r="AC677" s="8"/>
      <c r="AD677" s="8"/>
      <c r="AE677" s="8"/>
      <c r="AF677" s="8"/>
      <c r="AG677" s="8"/>
    </row>
    <row r="678" spans="19:33" ht="13" customHeight="1" x14ac:dyDescent="0.3">
      <c r="S678" s="7"/>
      <c r="T678" s="8"/>
    </row>
    <row r="679" spans="19:33" ht="13" customHeight="1" x14ac:dyDescent="0.3">
      <c r="S679" s="7"/>
      <c r="T679" s="8"/>
    </row>
    <row r="680" spans="19:33" ht="13" customHeight="1" x14ac:dyDescent="0.3">
      <c r="S680" s="7"/>
      <c r="T680" s="8"/>
    </row>
    <row r="681" spans="19:33" ht="13" customHeight="1" x14ac:dyDescent="0.3">
      <c r="S681" s="7"/>
      <c r="T681" s="8"/>
    </row>
    <row r="682" spans="19:33" ht="13" customHeight="1" x14ac:dyDescent="0.3">
      <c r="S682" s="7"/>
      <c r="T682" s="8"/>
    </row>
    <row r="683" spans="19:33" ht="13" customHeight="1" x14ac:dyDescent="0.3">
      <c r="S683" s="7"/>
      <c r="T683" s="8"/>
    </row>
    <row r="684" spans="19:33" ht="13" customHeight="1" x14ac:dyDescent="0.3">
      <c r="S684" s="7"/>
      <c r="T684" s="8"/>
    </row>
    <row r="685" spans="19:33" ht="13" customHeight="1" x14ac:dyDescent="0.3">
      <c r="S685" s="7"/>
      <c r="T685" s="8"/>
    </row>
    <row r="686" spans="19:33" ht="13" customHeight="1" x14ac:dyDescent="0.3">
      <c r="S686" s="7"/>
      <c r="T686" s="8"/>
      <c r="X686" s="8"/>
      <c r="Y686" s="8"/>
      <c r="Z686" s="8"/>
      <c r="AA686" s="8"/>
      <c r="AB686" s="8"/>
      <c r="AC686" s="8"/>
      <c r="AD686" s="8"/>
      <c r="AE686" s="8"/>
      <c r="AF686" s="8"/>
      <c r="AG686" s="8"/>
    </row>
    <row r="687" spans="19:33" ht="13" customHeight="1" x14ac:dyDescent="0.3">
      <c r="S687" s="7"/>
      <c r="T687" s="8"/>
    </row>
    <row r="688" spans="19:33" ht="13" customHeight="1" x14ac:dyDescent="0.3">
      <c r="S688" s="7"/>
      <c r="T688" s="8"/>
    </row>
    <row r="689" spans="19:33" ht="13" customHeight="1" x14ac:dyDescent="0.3">
      <c r="S689" s="7"/>
      <c r="T689" s="8"/>
    </row>
    <row r="690" spans="19:33" ht="13" customHeight="1" x14ac:dyDescent="0.3">
      <c r="S690" s="7"/>
      <c r="T690" s="8"/>
    </row>
    <row r="691" spans="19:33" ht="13" customHeight="1" x14ac:dyDescent="0.3">
      <c r="S691" s="7"/>
      <c r="T691" s="8"/>
    </row>
    <row r="692" spans="19:33" ht="13" customHeight="1" x14ac:dyDescent="0.3">
      <c r="S692" s="7"/>
      <c r="T692" s="8"/>
    </row>
    <row r="693" spans="19:33" ht="13" customHeight="1" x14ac:dyDescent="0.3">
      <c r="S693" s="7"/>
      <c r="T693" s="8"/>
    </row>
    <row r="694" spans="19:33" ht="13" customHeight="1" x14ac:dyDescent="0.3">
      <c r="S694" s="7"/>
      <c r="T694" s="8"/>
    </row>
    <row r="695" spans="19:33" ht="13" customHeight="1" x14ac:dyDescent="0.3">
      <c r="S695" s="7"/>
      <c r="T695" s="8"/>
    </row>
    <row r="696" spans="19:33" ht="13" customHeight="1" x14ac:dyDescent="0.3">
      <c r="S696" s="7"/>
      <c r="T696" s="8"/>
      <c r="U696" s="8"/>
      <c r="V696" s="8"/>
      <c r="W696" s="8"/>
    </row>
    <row r="697" spans="19:33" ht="13" customHeight="1" x14ac:dyDescent="0.3">
      <c r="S697" s="7"/>
      <c r="T697" s="8"/>
    </row>
    <row r="698" spans="19:33" ht="13" customHeight="1" x14ac:dyDescent="0.3">
      <c r="S698" s="7"/>
      <c r="T698" s="8"/>
    </row>
    <row r="699" spans="19:33" ht="13" customHeight="1" x14ac:dyDescent="0.3">
      <c r="S699" s="7"/>
      <c r="T699" s="8"/>
    </row>
    <row r="700" spans="19:33" ht="13" customHeight="1" x14ac:dyDescent="0.3">
      <c r="S700" s="7"/>
      <c r="T700" s="8"/>
    </row>
    <row r="701" spans="19:33" ht="13" customHeight="1" x14ac:dyDescent="0.3">
      <c r="S701" s="7"/>
      <c r="T701" s="8"/>
      <c r="X701" s="13"/>
      <c r="Y701" s="13"/>
      <c r="Z701" s="13"/>
      <c r="AA701" s="13"/>
      <c r="AB701" s="13"/>
      <c r="AC701" s="13"/>
      <c r="AD701" s="13"/>
      <c r="AE701" s="13"/>
      <c r="AF701" s="13"/>
      <c r="AG701" s="13"/>
    </row>
    <row r="702" spans="19:33" ht="13" customHeight="1" x14ac:dyDescent="0.3">
      <c r="S702" s="7"/>
      <c r="T702" s="8"/>
    </row>
    <row r="703" spans="19:33" ht="13" customHeight="1" x14ac:dyDescent="0.3">
      <c r="S703" s="7"/>
      <c r="T703" s="8"/>
    </row>
    <row r="704" spans="19:33" ht="13" customHeight="1" x14ac:dyDescent="0.3">
      <c r="S704" s="7"/>
      <c r="T704" s="8"/>
    </row>
    <row r="705" spans="19:33" ht="13" customHeight="1" x14ac:dyDescent="0.3">
      <c r="S705" s="7"/>
      <c r="T705" s="8"/>
    </row>
    <row r="706" spans="19:33" ht="13" customHeight="1" x14ac:dyDescent="0.3">
      <c r="S706" s="7"/>
      <c r="T706" s="8"/>
    </row>
    <row r="707" spans="19:33" ht="13" customHeight="1" x14ac:dyDescent="0.3">
      <c r="S707" s="7"/>
      <c r="T707" s="8"/>
    </row>
    <row r="708" spans="19:33" ht="13" customHeight="1" x14ac:dyDescent="0.3">
      <c r="S708" s="7"/>
      <c r="T708" s="8"/>
    </row>
    <row r="709" spans="19:33" ht="13" customHeight="1" x14ac:dyDescent="0.3">
      <c r="S709" s="7"/>
      <c r="T709" s="8"/>
    </row>
    <row r="710" spans="19:33" ht="13" customHeight="1" x14ac:dyDescent="0.3">
      <c r="S710" s="7"/>
      <c r="T710" s="8"/>
    </row>
    <row r="711" spans="19:33" ht="13" customHeight="1" x14ac:dyDescent="0.3">
      <c r="S711" s="7"/>
      <c r="T711" s="8"/>
      <c r="X711" s="8"/>
      <c r="Y711" s="8"/>
      <c r="Z711" s="8"/>
      <c r="AA711" s="8"/>
      <c r="AB711" s="8"/>
      <c r="AC711" s="8"/>
      <c r="AD711" s="8"/>
      <c r="AE711" s="8"/>
      <c r="AF711" s="8"/>
      <c r="AG711" s="8"/>
    </row>
    <row r="712" spans="19:33" ht="13" customHeight="1" x14ac:dyDescent="0.3">
      <c r="S712" s="7"/>
      <c r="T712" s="8"/>
    </row>
    <row r="713" spans="19:33" ht="13" customHeight="1" x14ac:dyDescent="0.3">
      <c r="S713" s="7"/>
      <c r="T713" s="8"/>
    </row>
    <row r="714" spans="19:33" ht="13" customHeight="1" x14ac:dyDescent="0.3">
      <c r="S714" s="7"/>
      <c r="T714" s="8"/>
    </row>
    <row r="715" spans="19:33" ht="13" customHeight="1" x14ac:dyDescent="0.3">
      <c r="S715" s="7"/>
      <c r="T715" s="8"/>
    </row>
    <row r="716" spans="19:33" ht="13" customHeight="1" x14ac:dyDescent="0.3">
      <c r="S716" s="7"/>
      <c r="T716" s="8"/>
    </row>
    <row r="717" spans="19:33" ht="13" customHeight="1" x14ac:dyDescent="0.3">
      <c r="S717" s="7"/>
      <c r="T717" s="8"/>
    </row>
    <row r="718" spans="19:33" ht="13" customHeight="1" x14ac:dyDescent="0.3">
      <c r="S718" s="7"/>
      <c r="T718" s="8"/>
    </row>
    <row r="719" spans="19:33" ht="13" customHeight="1" x14ac:dyDescent="0.3">
      <c r="S719" s="7"/>
      <c r="T719" s="8"/>
    </row>
    <row r="720" spans="19:33" ht="13" customHeight="1" x14ac:dyDescent="0.3">
      <c r="S720" s="7"/>
      <c r="T720" s="8"/>
    </row>
    <row r="721" spans="19:33" ht="13" customHeight="1" x14ac:dyDescent="0.3">
      <c r="S721" s="7"/>
      <c r="T721" s="8"/>
    </row>
    <row r="722" spans="19:33" ht="13" customHeight="1" x14ac:dyDescent="0.3">
      <c r="S722" s="7"/>
      <c r="T722" s="8"/>
    </row>
    <row r="723" spans="19:33" ht="13" customHeight="1" x14ac:dyDescent="0.3">
      <c r="S723" s="7"/>
      <c r="T723" s="8"/>
    </row>
    <row r="724" spans="19:33" ht="13" customHeight="1" x14ac:dyDescent="0.3">
      <c r="S724" s="7"/>
      <c r="T724" s="8"/>
    </row>
    <row r="725" spans="19:33" ht="13" customHeight="1" x14ac:dyDescent="0.3">
      <c r="S725" s="7"/>
      <c r="T725" s="8"/>
    </row>
    <row r="726" spans="19:33" ht="13" customHeight="1" x14ac:dyDescent="0.3">
      <c r="S726" s="7"/>
      <c r="T726" s="8"/>
    </row>
    <row r="727" spans="19:33" ht="13" customHeight="1" x14ac:dyDescent="0.3">
      <c r="S727" s="7"/>
      <c r="T727" s="8"/>
    </row>
    <row r="728" spans="19:33" ht="13" customHeight="1" x14ac:dyDescent="0.3">
      <c r="S728" s="7"/>
      <c r="T728" s="8"/>
    </row>
    <row r="729" spans="19:33" ht="13" customHeight="1" x14ac:dyDescent="0.3">
      <c r="S729" s="7"/>
      <c r="T729" s="8"/>
      <c r="X729" s="8"/>
      <c r="Y729" s="8"/>
      <c r="Z729" s="8"/>
      <c r="AA729" s="8"/>
      <c r="AB729" s="8"/>
      <c r="AC729" s="8"/>
      <c r="AD729" s="8"/>
      <c r="AE729" s="8"/>
      <c r="AF729" s="8"/>
      <c r="AG729" s="8"/>
    </row>
    <row r="730" spans="19:33" ht="13" customHeight="1" x14ac:dyDescent="0.3">
      <c r="S730" s="7"/>
      <c r="T730" s="8"/>
    </row>
    <row r="731" spans="19:33" ht="13" customHeight="1" x14ac:dyDescent="0.3">
      <c r="S731" s="7"/>
      <c r="T731" s="8"/>
    </row>
    <row r="732" spans="19:33" ht="13" customHeight="1" x14ac:dyDescent="0.3">
      <c r="S732" s="7"/>
      <c r="T732" s="8"/>
    </row>
    <row r="733" spans="19:33" ht="13" customHeight="1" x14ac:dyDescent="0.3">
      <c r="S733" s="7"/>
      <c r="T733" s="8"/>
    </row>
    <row r="734" spans="19:33" ht="13" customHeight="1" x14ac:dyDescent="0.3">
      <c r="S734" s="7"/>
      <c r="T734" s="8"/>
    </row>
    <row r="735" spans="19:33" ht="13" customHeight="1" x14ac:dyDescent="0.3">
      <c r="S735" s="7"/>
      <c r="T735" s="8"/>
    </row>
    <row r="736" spans="19:33" ht="13" customHeight="1" x14ac:dyDescent="0.3">
      <c r="S736" s="7"/>
      <c r="T736" s="8"/>
    </row>
    <row r="737" spans="19:20" ht="13" customHeight="1" x14ac:dyDescent="0.3">
      <c r="S737" s="7"/>
      <c r="T737" s="8"/>
    </row>
    <row r="738" spans="19:20" ht="13" customHeight="1" x14ac:dyDescent="0.3">
      <c r="S738" s="7"/>
      <c r="T738" s="8"/>
    </row>
    <row r="739" spans="19:20" ht="13" customHeight="1" x14ac:dyDescent="0.3">
      <c r="S739" s="7"/>
      <c r="T739" s="8"/>
    </row>
    <row r="740" spans="19:20" ht="13" customHeight="1" x14ac:dyDescent="0.3">
      <c r="S740" s="7"/>
      <c r="T740" s="8"/>
    </row>
    <row r="741" spans="19:20" ht="13" customHeight="1" x14ac:dyDescent="0.3">
      <c r="S741" s="7"/>
      <c r="T741" s="8"/>
    </row>
    <row r="742" spans="19:20" ht="13" customHeight="1" x14ac:dyDescent="0.3">
      <c r="S742" s="7"/>
      <c r="T742" s="8"/>
    </row>
    <row r="743" spans="19:20" ht="13" customHeight="1" x14ac:dyDescent="0.3">
      <c r="S743" s="7"/>
      <c r="T743" s="8"/>
    </row>
    <row r="744" spans="19:20" ht="13" customHeight="1" x14ac:dyDescent="0.3">
      <c r="S744" s="7"/>
      <c r="T744" s="8"/>
    </row>
    <row r="745" spans="19:20" ht="13" customHeight="1" x14ac:dyDescent="0.3">
      <c r="S745" s="7"/>
      <c r="T745" s="8"/>
    </row>
    <row r="746" spans="19:20" ht="13" customHeight="1" x14ac:dyDescent="0.3">
      <c r="S746" s="7"/>
      <c r="T746" s="8"/>
    </row>
    <row r="747" spans="19:20" ht="13" customHeight="1" x14ac:dyDescent="0.3">
      <c r="S747" s="7"/>
      <c r="T747" s="8"/>
    </row>
    <row r="748" spans="19:20" ht="13" customHeight="1" x14ac:dyDescent="0.3">
      <c r="S748" s="7"/>
      <c r="T748" s="8"/>
    </row>
    <row r="749" spans="19:20" ht="13" customHeight="1" x14ac:dyDescent="0.3">
      <c r="S749" s="7"/>
      <c r="T749" s="8"/>
    </row>
    <row r="750" spans="19:20" ht="13" customHeight="1" x14ac:dyDescent="0.3">
      <c r="S750" s="7"/>
      <c r="T750" s="8"/>
    </row>
    <row r="751" spans="19:20" ht="13" customHeight="1" x14ac:dyDescent="0.3">
      <c r="S751" s="7"/>
      <c r="T751" s="8"/>
    </row>
    <row r="752" spans="19:20" ht="13" customHeight="1" x14ac:dyDescent="0.3">
      <c r="S752" s="7"/>
      <c r="T752" s="8"/>
    </row>
    <row r="753" spans="19:33" ht="13" customHeight="1" x14ac:dyDescent="0.3">
      <c r="S753" s="7"/>
      <c r="T753" s="8"/>
    </row>
    <row r="754" spans="19:33" ht="13" customHeight="1" x14ac:dyDescent="0.3">
      <c r="S754" s="7"/>
      <c r="T754" s="8"/>
    </row>
    <row r="755" spans="19:33" ht="13" customHeight="1" x14ac:dyDescent="0.3">
      <c r="S755" s="7"/>
      <c r="T755" s="8"/>
    </row>
    <row r="756" spans="19:33" ht="13" customHeight="1" x14ac:dyDescent="0.3">
      <c r="S756" s="7"/>
      <c r="T756" s="8"/>
    </row>
    <row r="757" spans="19:33" ht="13" customHeight="1" x14ac:dyDescent="0.3">
      <c r="S757" s="7"/>
      <c r="T757" s="8"/>
    </row>
    <row r="758" spans="19:33" ht="13" customHeight="1" x14ac:dyDescent="0.3">
      <c r="S758" s="7"/>
      <c r="T758" s="8"/>
    </row>
    <row r="759" spans="19:33" ht="13" customHeight="1" x14ac:dyDescent="0.3">
      <c r="S759" s="7"/>
      <c r="T759" s="8"/>
    </row>
    <row r="760" spans="19:33" ht="13" customHeight="1" x14ac:dyDescent="0.3">
      <c r="S760" s="7"/>
      <c r="T760" s="8"/>
    </row>
    <row r="761" spans="19:33" ht="13" customHeight="1" x14ac:dyDescent="0.3">
      <c r="S761" s="7"/>
      <c r="T761" s="8"/>
    </row>
    <row r="762" spans="19:33" ht="13" customHeight="1" x14ac:dyDescent="0.3">
      <c r="S762" s="7"/>
      <c r="T762" s="8"/>
    </row>
    <row r="763" spans="19:33" ht="13" customHeight="1" x14ac:dyDescent="0.3">
      <c r="S763" s="7"/>
      <c r="T763" s="8"/>
    </row>
    <row r="764" spans="19:33" ht="13" customHeight="1" x14ac:dyDescent="0.3">
      <c r="S764" s="7"/>
      <c r="T764" s="8"/>
    </row>
    <row r="765" spans="19:33" ht="13" customHeight="1" x14ac:dyDescent="0.3">
      <c r="S765" s="7"/>
      <c r="T765" s="8"/>
    </row>
    <row r="766" spans="19:33" ht="13" customHeight="1" x14ac:dyDescent="0.3">
      <c r="S766" s="7"/>
      <c r="T766" s="8"/>
    </row>
    <row r="767" spans="19:33" ht="13" customHeight="1" x14ac:dyDescent="0.3">
      <c r="S767" s="7"/>
      <c r="T767" s="8"/>
    </row>
    <row r="768" spans="19:33" ht="13" customHeight="1" x14ac:dyDescent="0.3">
      <c r="S768" s="7"/>
      <c r="T768" s="8"/>
      <c r="X768" s="8"/>
      <c r="Y768" s="8"/>
      <c r="Z768" s="8"/>
      <c r="AA768" s="8"/>
      <c r="AB768" s="8"/>
      <c r="AC768" s="8"/>
      <c r="AD768" s="8"/>
      <c r="AE768" s="8"/>
      <c r="AF768" s="8"/>
      <c r="AG768" s="8"/>
    </row>
    <row r="769" spans="19:23" ht="13" customHeight="1" x14ac:dyDescent="0.3">
      <c r="S769" s="7"/>
      <c r="T769" s="8"/>
    </row>
    <row r="770" spans="19:23" ht="13" customHeight="1" x14ac:dyDescent="0.3">
      <c r="S770" s="7"/>
      <c r="T770" s="8"/>
    </row>
    <row r="771" spans="19:23" ht="13" customHeight="1" x14ac:dyDescent="0.3">
      <c r="S771" s="7"/>
      <c r="T771" s="8"/>
    </row>
    <row r="772" spans="19:23" ht="13" customHeight="1" x14ac:dyDescent="0.3">
      <c r="S772" s="7"/>
      <c r="T772" s="8"/>
    </row>
    <row r="773" spans="19:23" ht="13" customHeight="1" x14ac:dyDescent="0.3">
      <c r="S773" s="7"/>
      <c r="T773" s="8"/>
    </row>
    <row r="774" spans="19:23" ht="13" customHeight="1" x14ac:dyDescent="0.3">
      <c r="S774" s="7"/>
      <c r="T774" s="8"/>
    </row>
    <row r="775" spans="19:23" ht="13" customHeight="1" x14ac:dyDescent="0.3">
      <c r="S775" s="7"/>
      <c r="T775" s="8"/>
    </row>
    <row r="776" spans="19:23" ht="13" customHeight="1" x14ac:dyDescent="0.3">
      <c r="S776" s="7"/>
      <c r="T776" s="8"/>
      <c r="U776" s="8"/>
      <c r="V776" s="8"/>
      <c r="W776" s="8"/>
    </row>
    <row r="777" spans="19:23" ht="13" customHeight="1" x14ac:dyDescent="0.3">
      <c r="S777" s="7"/>
      <c r="T777" s="8"/>
      <c r="U777" s="8"/>
      <c r="V777" s="8"/>
      <c r="W777" s="8"/>
    </row>
    <row r="778" spans="19:23" ht="13" customHeight="1" x14ac:dyDescent="0.3">
      <c r="S778" s="7"/>
      <c r="T778" s="8"/>
    </row>
    <row r="779" spans="19:23" ht="13" customHeight="1" x14ac:dyDescent="0.3">
      <c r="S779" s="7"/>
      <c r="T779" s="8"/>
    </row>
    <row r="780" spans="19:23" ht="13" customHeight="1" x14ac:dyDescent="0.3">
      <c r="S780" s="7"/>
      <c r="T780" s="8"/>
    </row>
    <row r="781" spans="19:23" ht="13" customHeight="1" x14ac:dyDescent="0.3">
      <c r="S781" s="7"/>
      <c r="T781" s="8"/>
    </row>
    <row r="782" spans="19:23" ht="13" customHeight="1" x14ac:dyDescent="0.3">
      <c r="S782" s="7"/>
      <c r="T782" s="8"/>
    </row>
    <row r="783" spans="19:23" ht="13" customHeight="1" x14ac:dyDescent="0.3">
      <c r="S783" s="7"/>
      <c r="T783" s="8"/>
    </row>
    <row r="784" spans="19:23" ht="13" customHeight="1" x14ac:dyDescent="0.3">
      <c r="S784" s="7"/>
      <c r="T784" s="8"/>
    </row>
    <row r="785" spans="19:23" ht="13" customHeight="1" x14ac:dyDescent="0.3">
      <c r="S785" s="7"/>
      <c r="T785" s="8"/>
    </row>
    <row r="786" spans="19:23" ht="13" customHeight="1" x14ac:dyDescent="0.3">
      <c r="S786" s="7"/>
      <c r="T786" s="8"/>
    </row>
    <row r="787" spans="19:23" ht="13" customHeight="1" x14ac:dyDescent="0.3">
      <c r="S787" s="7"/>
      <c r="T787" s="8"/>
    </row>
    <row r="788" spans="19:23" ht="13" customHeight="1" x14ac:dyDescent="0.3">
      <c r="S788" s="7"/>
      <c r="T788" s="8"/>
    </row>
    <row r="789" spans="19:23" ht="13" customHeight="1" x14ac:dyDescent="0.3">
      <c r="S789" s="7"/>
      <c r="T789" s="8"/>
    </row>
    <row r="790" spans="19:23" ht="13" customHeight="1" x14ac:dyDescent="0.3">
      <c r="S790" s="7"/>
      <c r="T790" s="8"/>
    </row>
    <row r="791" spans="19:23" ht="13" customHeight="1" x14ac:dyDescent="0.3">
      <c r="S791" s="7"/>
      <c r="T791" s="8"/>
    </row>
    <row r="792" spans="19:23" ht="13" customHeight="1" x14ac:dyDescent="0.3">
      <c r="S792" s="7"/>
      <c r="T792" s="8"/>
      <c r="U792" s="8"/>
      <c r="V792" s="8"/>
      <c r="W792" s="8"/>
    </row>
    <row r="793" spans="19:23" ht="13" customHeight="1" x14ac:dyDescent="0.3">
      <c r="S793" s="7"/>
      <c r="T793" s="8"/>
    </row>
    <row r="794" spans="19:23" ht="13" customHeight="1" x14ac:dyDescent="0.3">
      <c r="S794" s="7"/>
      <c r="T794" s="8"/>
    </row>
    <row r="795" spans="19:23" ht="13" customHeight="1" x14ac:dyDescent="0.3">
      <c r="S795" s="7"/>
      <c r="T795" s="8"/>
    </row>
    <row r="796" spans="19:23" ht="13" customHeight="1" x14ac:dyDescent="0.3">
      <c r="S796" s="7"/>
      <c r="T796" s="8"/>
    </row>
    <row r="797" spans="19:23" ht="13" customHeight="1" x14ac:dyDescent="0.3">
      <c r="S797" s="7"/>
      <c r="T797" s="8"/>
    </row>
    <row r="798" spans="19:23" ht="13" customHeight="1" x14ac:dyDescent="0.3">
      <c r="S798" s="7"/>
      <c r="T798" s="8"/>
    </row>
    <row r="799" spans="19:23" ht="13" customHeight="1" x14ac:dyDescent="0.3">
      <c r="S799" s="7"/>
      <c r="T799" s="8"/>
    </row>
    <row r="800" spans="19:23" ht="13" customHeight="1" x14ac:dyDescent="0.3">
      <c r="S800" s="7"/>
      <c r="T800" s="8"/>
    </row>
    <row r="801" spans="19:33" ht="13" customHeight="1" x14ac:dyDescent="0.3">
      <c r="S801" s="7"/>
      <c r="T801" s="8"/>
      <c r="X801" s="13"/>
      <c r="Y801" s="13"/>
      <c r="Z801" s="13"/>
      <c r="AA801" s="13"/>
      <c r="AB801" s="13"/>
      <c r="AC801" s="13"/>
      <c r="AD801" s="13"/>
      <c r="AE801" s="13"/>
      <c r="AF801" s="13"/>
      <c r="AG801" s="13"/>
    </row>
    <row r="802" spans="19:33" ht="13" customHeight="1" x14ac:dyDescent="0.3">
      <c r="S802" s="7"/>
      <c r="T802" s="8"/>
    </row>
    <row r="803" spans="19:33" ht="13" customHeight="1" x14ac:dyDescent="0.3">
      <c r="S803" s="7"/>
      <c r="T803" s="8"/>
    </row>
    <row r="804" spans="19:33" ht="13" customHeight="1" x14ac:dyDescent="0.3">
      <c r="S804" s="7"/>
      <c r="T804" s="8"/>
    </row>
    <row r="805" spans="19:33" ht="13" customHeight="1" x14ac:dyDescent="0.3">
      <c r="S805" s="7"/>
      <c r="T805" s="8"/>
    </row>
    <row r="806" spans="19:33" ht="13" customHeight="1" x14ac:dyDescent="0.3">
      <c r="S806" s="7"/>
      <c r="T806" s="8"/>
    </row>
    <row r="807" spans="19:33" ht="13" customHeight="1" x14ac:dyDescent="0.3">
      <c r="S807" s="7"/>
      <c r="T807" s="8"/>
    </row>
    <row r="808" spans="19:33" ht="13" customHeight="1" x14ac:dyDescent="0.3">
      <c r="S808" s="7"/>
      <c r="T808" s="8"/>
    </row>
    <row r="809" spans="19:33" ht="13" customHeight="1" x14ac:dyDescent="0.3">
      <c r="S809" s="7"/>
      <c r="T809" s="8"/>
    </row>
    <row r="810" spans="19:33" ht="13" customHeight="1" x14ac:dyDescent="0.3">
      <c r="S810" s="7"/>
      <c r="T810" s="8"/>
    </row>
    <row r="811" spans="19:33" ht="13" customHeight="1" x14ac:dyDescent="0.3">
      <c r="S811" s="7"/>
      <c r="T811" s="8"/>
    </row>
    <row r="812" spans="19:33" ht="13" customHeight="1" x14ac:dyDescent="0.3">
      <c r="S812" s="7"/>
      <c r="T812" s="8"/>
    </row>
    <row r="813" spans="19:33" ht="13" customHeight="1" x14ac:dyDescent="0.3">
      <c r="S813" s="7"/>
      <c r="T813" s="8"/>
    </row>
    <row r="814" spans="19:33" ht="13" customHeight="1" x14ac:dyDescent="0.3">
      <c r="S814" s="7"/>
      <c r="T814" s="8"/>
      <c r="X814" s="8"/>
      <c r="Y814" s="8"/>
      <c r="Z814" s="8"/>
      <c r="AA814" s="8"/>
      <c r="AB814" s="8"/>
      <c r="AC814" s="8"/>
      <c r="AD814" s="8"/>
      <c r="AE814" s="8"/>
      <c r="AF814" s="8"/>
      <c r="AG814" s="8"/>
    </row>
    <row r="815" spans="19:33" ht="13" customHeight="1" x14ac:dyDescent="0.3">
      <c r="S815" s="7"/>
      <c r="T815" s="8"/>
      <c r="X815" s="8"/>
      <c r="Y815" s="8"/>
      <c r="Z815" s="8"/>
      <c r="AA815" s="8"/>
      <c r="AB815" s="8"/>
      <c r="AC815" s="8"/>
      <c r="AD815" s="8"/>
      <c r="AE815" s="8"/>
      <c r="AF815" s="8"/>
      <c r="AG815" s="8"/>
    </row>
    <row r="816" spans="19:33" ht="13" customHeight="1" x14ac:dyDescent="0.3">
      <c r="S816" s="7"/>
      <c r="T816" s="8"/>
    </row>
    <row r="817" spans="19:33" ht="13" customHeight="1" x14ac:dyDescent="0.3">
      <c r="S817" s="7"/>
      <c r="T817" s="8"/>
    </row>
    <row r="818" spans="19:33" ht="13" customHeight="1" x14ac:dyDescent="0.3">
      <c r="S818" s="7"/>
      <c r="T818" s="8"/>
    </row>
    <row r="819" spans="19:33" ht="13" customHeight="1" x14ac:dyDescent="0.3">
      <c r="S819" s="7"/>
      <c r="T819" s="8"/>
    </row>
    <row r="820" spans="19:33" ht="13" customHeight="1" x14ac:dyDescent="0.3">
      <c r="S820" s="7"/>
      <c r="T820" s="8"/>
    </row>
    <row r="821" spans="19:33" ht="13" customHeight="1" x14ac:dyDescent="0.3">
      <c r="S821" s="7"/>
      <c r="T821" s="8"/>
    </row>
    <row r="822" spans="19:33" ht="13" customHeight="1" x14ac:dyDescent="0.3">
      <c r="S822" s="7"/>
      <c r="T822" s="8"/>
    </row>
    <row r="823" spans="19:33" ht="13" customHeight="1" x14ac:dyDescent="0.3">
      <c r="S823" s="7"/>
      <c r="T823" s="8"/>
    </row>
    <row r="824" spans="19:33" ht="13" customHeight="1" x14ac:dyDescent="0.3">
      <c r="S824" s="7"/>
      <c r="T824" s="8"/>
    </row>
    <row r="825" spans="19:33" ht="13" customHeight="1" x14ac:dyDescent="0.3">
      <c r="S825" s="7"/>
      <c r="T825" s="8"/>
    </row>
    <row r="826" spans="19:33" ht="13" customHeight="1" x14ac:dyDescent="0.3">
      <c r="S826" s="7"/>
      <c r="T826" s="8"/>
    </row>
    <row r="827" spans="19:33" ht="13" customHeight="1" x14ac:dyDescent="0.3">
      <c r="S827" s="7"/>
      <c r="T827" s="8"/>
    </row>
    <row r="828" spans="19:33" ht="13" customHeight="1" x14ac:dyDescent="0.3">
      <c r="S828" s="7"/>
      <c r="T828" s="8"/>
    </row>
    <row r="829" spans="19:33" ht="13" customHeight="1" x14ac:dyDescent="0.3">
      <c r="S829" s="7"/>
      <c r="T829" s="8"/>
      <c r="X829" s="8"/>
      <c r="Y829" s="8"/>
      <c r="Z829" s="8"/>
      <c r="AA829" s="8"/>
      <c r="AB829" s="8"/>
      <c r="AC829" s="8"/>
      <c r="AD829" s="8"/>
      <c r="AE829" s="8"/>
      <c r="AF829" s="8"/>
      <c r="AG829" s="8"/>
    </row>
    <row r="830" spans="19:33" ht="13" customHeight="1" x14ac:dyDescent="0.3">
      <c r="S830" s="7"/>
      <c r="T830" s="8"/>
    </row>
    <row r="831" spans="19:33" ht="13" customHeight="1" x14ac:dyDescent="0.3">
      <c r="S831" s="7"/>
      <c r="T831" s="8"/>
    </row>
    <row r="832" spans="19:33" ht="13" customHeight="1" x14ac:dyDescent="0.3">
      <c r="S832" s="7"/>
      <c r="T832" s="8"/>
    </row>
    <row r="833" spans="19:20" ht="13" customHeight="1" x14ac:dyDescent="0.3">
      <c r="S833" s="7"/>
      <c r="T833" s="8"/>
    </row>
    <row r="834" spans="19:20" ht="13" customHeight="1" x14ac:dyDescent="0.3">
      <c r="S834" s="7"/>
      <c r="T834" s="8"/>
    </row>
    <row r="835" spans="19:20" ht="13" customHeight="1" x14ac:dyDescent="0.3">
      <c r="S835" s="7"/>
      <c r="T835" s="8"/>
    </row>
    <row r="836" spans="19:20" ht="13" customHeight="1" x14ac:dyDescent="0.3">
      <c r="S836" s="7"/>
      <c r="T836" s="8"/>
    </row>
    <row r="837" spans="19:20" ht="13" customHeight="1" x14ac:dyDescent="0.3">
      <c r="S837" s="7"/>
      <c r="T837" s="8"/>
    </row>
    <row r="838" spans="19:20" ht="13" customHeight="1" x14ac:dyDescent="0.3">
      <c r="S838" s="7"/>
      <c r="T838" s="8"/>
    </row>
    <row r="839" spans="19:20" ht="13" customHeight="1" x14ac:dyDescent="0.3">
      <c r="S839" s="7"/>
      <c r="T839" s="8"/>
    </row>
    <row r="840" spans="19:20" ht="13" customHeight="1" x14ac:dyDescent="0.3">
      <c r="S840" s="7"/>
      <c r="T840" s="8"/>
    </row>
    <row r="841" spans="19:20" ht="13" customHeight="1" x14ac:dyDescent="0.3">
      <c r="S841" s="7"/>
      <c r="T841" s="8"/>
    </row>
    <row r="842" spans="19:20" ht="13" customHeight="1" x14ac:dyDescent="0.3">
      <c r="S842" s="7"/>
      <c r="T842" s="8"/>
    </row>
    <row r="843" spans="19:20" ht="13" customHeight="1" x14ac:dyDescent="0.3">
      <c r="S843" s="7"/>
      <c r="T843" s="8"/>
    </row>
    <row r="844" spans="19:20" ht="13" customHeight="1" x14ac:dyDescent="0.3">
      <c r="S844" s="7"/>
      <c r="T844" s="8"/>
    </row>
    <row r="845" spans="19:20" ht="13" customHeight="1" x14ac:dyDescent="0.3">
      <c r="S845" s="7"/>
      <c r="T845" s="8"/>
    </row>
    <row r="846" spans="19:20" ht="13" customHeight="1" x14ac:dyDescent="0.3">
      <c r="S846" s="7"/>
      <c r="T846" s="8"/>
    </row>
    <row r="847" spans="19:20" ht="13" customHeight="1" x14ac:dyDescent="0.3">
      <c r="S847" s="7"/>
      <c r="T847" s="8"/>
    </row>
    <row r="848" spans="19:20" ht="13" customHeight="1" x14ac:dyDescent="0.3">
      <c r="S848" s="7"/>
      <c r="T848" s="8"/>
    </row>
    <row r="849" spans="19:33" ht="13" customHeight="1" x14ac:dyDescent="0.3">
      <c r="S849" s="7"/>
      <c r="T849" s="8"/>
    </row>
    <row r="850" spans="19:33" ht="13" customHeight="1" x14ac:dyDescent="0.3">
      <c r="S850" s="7"/>
      <c r="T850" s="8"/>
    </row>
    <row r="851" spans="19:33" ht="13" customHeight="1" x14ac:dyDescent="0.3">
      <c r="S851" s="7"/>
      <c r="T851" s="8"/>
      <c r="U851" s="13"/>
      <c r="V851" s="13"/>
      <c r="W851" s="13"/>
    </row>
    <row r="852" spans="19:33" ht="13" customHeight="1" x14ac:dyDescent="0.3">
      <c r="S852" s="7"/>
      <c r="T852" s="8"/>
    </row>
    <row r="853" spans="19:33" ht="13" customHeight="1" x14ac:dyDescent="0.3">
      <c r="S853" s="7"/>
      <c r="T853" s="8"/>
    </row>
    <row r="854" spans="19:33" ht="13" customHeight="1" x14ac:dyDescent="0.3">
      <c r="S854" s="7"/>
      <c r="T854" s="8"/>
      <c r="X854" s="8"/>
      <c r="Y854" s="8"/>
      <c r="Z854" s="8"/>
      <c r="AA854" s="8"/>
      <c r="AB854" s="8"/>
      <c r="AC854" s="8"/>
      <c r="AD854" s="8"/>
      <c r="AE854" s="8"/>
      <c r="AF854" s="8"/>
      <c r="AG854" s="8"/>
    </row>
    <row r="855" spans="19:33" ht="13" customHeight="1" x14ac:dyDescent="0.3">
      <c r="S855" s="7"/>
      <c r="T855" s="8"/>
    </row>
    <row r="856" spans="19:33" ht="13" customHeight="1" x14ac:dyDescent="0.3">
      <c r="S856" s="7"/>
      <c r="T856" s="8"/>
    </row>
    <row r="857" spans="19:33" ht="13" customHeight="1" x14ac:dyDescent="0.3">
      <c r="S857" s="7"/>
      <c r="T857" s="8"/>
    </row>
    <row r="858" spans="19:33" ht="13" customHeight="1" x14ac:dyDescent="0.3">
      <c r="S858" s="7"/>
      <c r="T858" s="8"/>
    </row>
    <row r="859" spans="19:33" ht="13" customHeight="1" x14ac:dyDescent="0.3">
      <c r="S859" s="7"/>
      <c r="T859" s="8"/>
      <c r="U859" s="8"/>
      <c r="V859" s="8"/>
      <c r="W859" s="8"/>
    </row>
    <row r="860" spans="19:33" ht="13" customHeight="1" x14ac:dyDescent="0.3">
      <c r="S860" s="7"/>
      <c r="T860" s="8"/>
    </row>
    <row r="861" spans="19:33" ht="13" customHeight="1" x14ac:dyDescent="0.3">
      <c r="S861" s="7"/>
      <c r="T861" s="8"/>
      <c r="X861" s="8"/>
      <c r="Y861" s="8"/>
      <c r="Z861" s="8"/>
      <c r="AA861" s="8"/>
      <c r="AB861" s="8"/>
      <c r="AC861" s="8"/>
      <c r="AD861" s="8"/>
      <c r="AE861" s="8"/>
      <c r="AF861" s="8"/>
      <c r="AG861" s="8"/>
    </row>
    <row r="862" spans="19:33" ht="13" customHeight="1" x14ac:dyDescent="0.3">
      <c r="S862" s="7"/>
      <c r="T862" s="8"/>
    </row>
    <row r="863" spans="19:33" ht="13" customHeight="1" x14ac:dyDescent="0.3">
      <c r="S863" s="7"/>
      <c r="T863" s="8"/>
    </row>
    <row r="864" spans="19:33" ht="13" customHeight="1" x14ac:dyDescent="0.3">
      <c r="S864" s="7"/>
      <c r="T864" s="8"/>
    </row>
    <row r="865" spans="19:33" ht="13" customHeight="1" x14ac:dyDescent="0.3">
      <c r="S865" s="7"/>
      <c r="T865" s="8"/>
    </row>
    <row r="866" spans="19:33" ht="13" customHeight="1" x14ac:dyDescent="0.3">
      <c r="S866" s="7"/>
      <c r="T866" s="8"/>
    </row>
    <row r="867" spans="19:33" ht="13" customHeight="1" x14ac:dyDescent="0.3">
      <c r="S867" s="7"/>
      <c r="T867" s="8"/>
    </row>
    <row r="868" spans="19:33" ht="13" customHeight="1" x14ac:dyDescent="0.3">
      <c r="S868" s="7"/>
      <c r="T868" s="8"/>
    </row>
    <row r="869" spans="19:33" ht="13" customHeight="1" x14ac:dyDescent="0.3">
      <c r="S869" s="7"/>
      <c r="T869" s="8"/>
    </row>
    <row r="870" spans="19:33" ht="13" customHeight="1" x14ac:dyDescent="0.3">
      <c r="S870" s="7"/>
      <c r="T870" s="8"/>
    </row>
    <row r="871" spans="19:33" ht="13" customHeight="1" x14ac:dyDescent="0.3">
      <c r="S871" s="7"/>
      <c r="T871" s="8"/>
    </row>
    <row r="872" spans="19:33" ht="13" customHeight="1" x14ac:dyDescent="0.3">
      <c r="S872" s="7"/>
      <c r="T872" s="8"/>
    </row>
    <row r="873" spans="19:33" ht="13" customHeight="1" x14ac:dyDescent="0.3">
      <c r="S873" s="7"/>
      <c r="T873" s="8"/>
    </row>
    <row r="874" spans="19:33" ht="13" customHeight="1" x14ac:dyDescent="0.3">
      <c r="S874" s="7"/>
      <c r="T874" s="8"/>
    </row>
    <row r="875" spans="19:33" ht="13" customHeight="1" x14ac:dyDescent="0.3">
      <c r="S875" s="7"/>
      <c r="T875" s="8"/>
    </row>
    <row r="876" spans="19:33" ht="13" customHeight="1" x14ac:dyDescent="0.3">
      <c r="S876" s="7"/>
      <c r="T876" s="8"/>
      <c r="X876" s="8"/>
      <c r="Y876" s="8"/>
      <c r="Z876" s="8"/>
      <c r="AA876" s="8"/>
      <c r="AB876" s="8"/>
      <c r="AC876" s="8"/>
      <c r="AD876" s="8"/>
      <c r="AE876" s="8"/>
      <c r="AF876" s="8"/>
      <c r="AG876" s="8"/>
    </row>
    <row r="877" spans="19:33" ht="13" customHeight="1" x14ac:dyDescent="0.3">
      <c r="S877" s="7"/>
      <c r="T877" s="8"/>
    </row>
    <row r="878" spans="19:33" ht="13" customHeight="1" x14ac:dyDescent="0.3">
      <c r="S878" s="7"/>
      <c r="T878" s="8"/>
    </row>
    <row r="879" spans="19:33" ht="13" customHeight="1" x14ac:dyDescent="0.3">
      <c r="S879" s="7"/>
      <c r="T879" s="8"/>
    </row>
    <row r="880" spans="19:33" ht="13" customHeight="1" x14ac:dyDescent="0.3">
      <c r="S880" s="7"/>
      <c r="T880" s="8"/>
    </row>
    <row r="881" spans="19:33" ht="13" customHeight="1" x14ac:dyDescent="0.3">
      <c r="S881" s="7"/>
      <c r="T881" s="8"/>
    </row>
    <row r="882" spans="19:33" ht="13" customHeight="1" x14ac:dyDescent="0.3">
      <c r="S882" s="7"/>
      <c r="T882" s="8"/>
    </row>
    <row r="883" spans="19:33" ht="13" customHeight="1" x14ac:dyDescent="0.3">
      <c r="S883" s="7"/>
      <c r="T883" s="8"/>
    </row>
    <row r="884" spans="19:33" ht="13" customHeight="1" x14ac:dyDescent="0.3">
      <c r="S884" s="7"/>
      <c r="T884" s="8"/>
    </row>
    <row r="885" spans="19:33" ht="13" customHeight="1" x14ac:dyDescent="0.3">
      <c r="S885" s="7"/>
      <c r="T885" s="8"/>
    </row>
    <row r="886" spans="19:33" ht="13" customHeight="1" x14ac:dyDescent="0.3">
      <c r="S886" s="7"/>
      <c r="T886" s="8"/>
    </row>
    <row r="887" spans="19:33" ht="13" customHeight="1" x14ac:dyDescent="0.3">
      <c r="S887" s="7"/>
      <c r="T887" s="8"/>
    </row>
    <row r="888" spans="19:33" ht="13" customHeight="1" x14ac:dyDescent="0.3">
      <c r="S888" s="7"/>
      <c r="T888" s="8"/>
    </row>
    <row r="889" spans="19:33" ht="13" customHeight="1" x14ac:dyDescent="0.3">
      <c r="S889" s="7"/>
      <c r="T889" s="8"/>
    </row>
    <row r="890" spans="19:33" ht="13" customHeight="1" x14ac:dyDescent="0.3">
      <c r="S890" s="7"/>
      <c r="T890" s="8"/>
    </row>
    <row r="891" spans="19:33" ht="13" customHeight="1" x14ac:dyDescent="0.3">
      <c r="S891" s="7"/>
      <c r="T891" s="8"/>
    </row>
    <row r="892" spans="19:33" ht="13" customHeight="1" x14ac:dyDescent="0.3">
      <c r="S892" s="7"/>
      <c r="T892" s="8"/>
    </row>
    <row r="893" spans="19:33" ht="13" customHeight="1" x14ac:dyDescent="0.3">
      <c r="S893" s="7"/>
      <c r="T893" s="8"/>
    </row>
    <row r="894" spans="19:33" ht="13" customHeight="1" x14ac:dyDescent="0.3">
      <c r="S894" s="7"/>
      <c r="T894" s="8"/>
    </row>
    <row r="895" spans="19:33" ht="13" customHeight="1" x14ac:dyDescent="0.3">
      <c r="S895" s="7"/>
      <c r="T895" s="8"/>
      <c r="X895" s="8"/>
      <c r="Y895" s="8"/>
      <c r="Z895" s="8"/>
      <c r="AA895" s="8"/>
      <c r="AB895" s="8"/>
      <c r="AC895" s="8"/>
      <c r="AD895" s="8"/>
      <c r="AE895" s="8"/>
      <c r="AF895" s="8"/>
      <c r="AG895" s="8"/>
    </row>
    <row r="896" spans="19:33" ht="13" customHeight="1" x14ac:dyDescent="0.3">
      <c r="S896" s="7"/>
      <c r="T896" s="8"/>
      <c r="X896" s="8"/>
      <c r="Y896" s="8"/>
      <c r="Z896" s="8"/>
      <c r="AA896" s="8"/>
      <c r="AB896" s="8"/>
      <c r="AC896" s="8"/>
      <c r="AD896" s="8"/>
      <c r="AE896" s="8"/>
      <c r="AF896" s="8"/>
      <c r="AG896" s="8"/>
    </row>
    <row r="897" spans="19:20" ht="13" customHeight="1" x14ac:dyDescent="0.3">
      <c r="S897" s="7"/>
      <c r="T897" s="8"/>
    </row>
    <row r="898" spans="19:20" ht="13" customHeight="1" x14ac:dyDescent="0.3">
      <c r="S898" s="7"/>
      <c r="T898" s="8"/>
    </row>
    <row r="899" spans="19:20" ht="13" customHeight="1" x14ac:dyDescent="0.3">
      <c r="S899" s="7"/>
      <c r="T899" s="8"/>
    </row>
    <row r="900" spans="19:20" ht="13" customHeight="1" x14ac:dyDescent="0.3">
      <c r="S900" s="7"/>
      <c r="T900" s="8"/>
    </row>
    <row r="901" spans="19:20" ht="13" customHeight="1" x14ac:dyDescent="0.3">
      <c r="S901" s="7"/>
      <c r="T901" s="8"/>
    </row>
    <row r="902" spans="19:20" ht="13" customHeight="1" x14ac:dyDescent="0.3">
      <c r="S902" s="7"/>
      <c r="T902" s="8"/>
    </row>
    <row r="903" spans="19:20" ht="13" customHeight="1" x14ac:dyDescent="0.3">
      <c r="S903" s="7"/>
      <c r="T903" s="8"/>
    </row>
    <row r="904" spans="19:20" ht="13" customHeight="1" x14ac:dyDescent="0.3">
      <c r="S904" s="7"/>
      <c r="T904" s="8"/>
    </row>
    <row r="905" spans="19:20" ht="13" customHeight="1" x14ac:dyDescent="0.3">
      <c r="S905" s="7"/>
      <c r="T905" s="8"/>
    </row>
    <row r="906" spans="19:20" ht="13" customHeight="1" x14ac:dyDescent="0.3">
      <c r="S906" s="7"/>
      <c r="T906" s="8"/>
    </row>
    <row r="907" spans="19:20" ht="13" customHeight="1" x14ac:dyDescent="0.3">
      <c r="S907" s="7"/>
      <c r="T907" s="8"/>
    </row>
    <row r="908" spans="19:20" ht="13" customHeight="1" x14ac:dyDescent="0.3">
      <c r="S908" s="7"/>
      <c r="T908" s="8"/>
    </row>
    <row r="909" spans="19:20" ht="13" customHeight="1" x14ac:dyDescent="0.3">
      <c r="S909" s="7"/>
      <c r="T909" s="8"/>
    </row>
    <row r="910" spans="19:20" ht="13" customHeight="1" x14ac:dyDescent="0.3">
      <c r="S910" s="7"/>
      <c r="T910" s="8"/>
    </row>
    <row r="911" spans="19:20" ht="13" customHeight="1" x14ac:dyDescent="0.3">
      <c r="S911" s="7"/>
      <c r="T911" s="8"/>
    </row>
    <row r="912" spans="19:20" ht="13" customHeight="1" x14ac:dyDescent="0.3">
      <c r="S912" s="7"/>
      <c r="T912" s="8"/>
    </row>
    <row r="913" spans="19:33" ht="13" customHeight="1" x14ac:dyDescent="0.3">
      <c r="S913" s="7"/>
      <c r="T913" s="8"/>
    </row>
    <row r="914" spans="19:33" ht="13" customHeight="1" x14ac:dyDescent="0.3">
      <c r="S914" s="7"/>
      <c r="T914" s="8"/>
    </row>
    <row r="915" spans="19:33" ht="13" customHeight="1" x14ac:dyDescent="0.3">
      <c r="S915" s="7"/>
      <c r="T915" s="8"/>
      <c r="X915" s="8"/>
      <c r="Y915" s="8"/>
      <c r="Z915" s="8"/>
      <c r="AA915" s="8"/>
      <c r="AB915" s="8"/>
      <c r="AC915" s="8"/>
      <c r="AD915" s="8"/>
      <c r="AE915" s="8"/>
      <c r="AF915" s="8"/>
      <c r="AG915" s="8"/>
    </row>
    <row r="916" spans="19:33" ht="13" customHeight="1" x14ac:dyDescent="0.3">
      <c r="S916" s="7"/>
      <c r="T916" s="8"/>
    </row>
    <row r="917" spans="19:33" ht="13" customHeight="1" x14ac:dyDescent="0.3">
      <c r="S917" s="7"/>
      <c r="T917" s="8"/>
      <c r="X917" s="8"/>
      <c r="Y917" s="8"/>
      <c r="Z917" s="8"/>
      <c r="AA917" s="8"/>
      <c r="AB917" s="8"/>
      <c r="AC917" s="8"/>
      <c r="AD917" s="8"/>
      <c r="AE917" s="8"/>
      <c r="AF917" s="8"/>
      <c r="AG917" s="8"/>
    </row>
    <row r="918" spans="19:33" ht="13" customHeight="1" x14ac:dyDescent="0.3">
      <c r="S918" s="7"/>
      <c r="T918" s="8"/>
    </row>
    <row r="919" spans="19:33" ht="13" customHeight="1" x14ac:dyDescent="0.3">
      <c r="S919" s="7"/>
      <c r="T919" s="8"/>
      <c r="U919" s="8"/>
      <c r="V919" s="8"/>
      <c r="W919" s="8"/>
    </row>
    <row r="920" spans="19:33" ht="13" customHeight="1" x14ac:dyDescent="0.3">
      <c r="S920" s="7"/>
      <c r="T920" s="8"/>
    </row>
    <row r="921" spans="19:33" ht="13" customHeight="1" x14ac:dyDescent="0.3">
      <c r="S921" s="7"/>
      <c r="T921" s="8"/>
    </row>
    <row r="922" spans="19:33" ht="13" customHeight="1" x14ac:dyDescent="0.3">
      <c r="S922" s="7"/>
      <c r="T922" s="8"/>
    </row>
    <row r="923" spans="19:33" ht="13" customHeight="1" x14ac:dyDescent="0.3">
      <c r="S923" s="7"/>
      <c r="T923" s="8"/>
    </row>
    <row r="924" spans="19:33" ht="13" customHeight="1" x14ac:dyDescent="0.3">
      <c r="S924" s="7"/>
      <c r="T924" s="8"/>
    </row>
    <row r="925" spans="19:33" ht="13" customHeight="1" x14ac:dyDescent="0.3">
      <c r="S925" s="7"/>
      <c r="T925" s="8"/>
    </row>
    <row r="926" spans="19:33" ht="13" customHeight="1" x14ac:dyDescent="0.3">
      <c r="S926" s="7"/>
      <c r="T926" s="8"/>
    </row>
    <row r="927" spans="19:33" ht="13" customHeight="1" x14ac:dyDescent="0.3">
      <c r="S927" s="7"/>
      <c r="T927" s="8"/>
    </row>
    <row r="928" spans="19:33" ht="13" customHeight="1" x14ac:dyDescent="0.3">
      <c r="S928" s="7"/>
      <c r="T928" s="8"/>
    </row>
    <row r="929" spans="19:20" ht="13" customHeight="1" x14ac:dyDescent="0.3">
      <c r="S929" s="7"/>
      <c r="T929" s="8"/>
    </row>
    <row r="930" spans="19:20" ht="13" customHeight="1" x14ac:dyDescent="0.3">
      <c r="S930" s="7"/>
      <c r="T930" s="8"/>
    </row>
    <row r="931" spans="19:20" ht="13" customHeight="1" x14ac:dyDescent="0.3">
      <c r="S931" s="7"/>
      <c r="T931" s="8"/>
    </row>
    <row r="932" spans="19:20" ht="13" customHeight="1" x14ac:dyDescent="0.3">
      <c r="S932" s="7"/>
      <c r="T932" s="8"/>
    </row>
    <row r="933" spans="19:20" ht="13" customHeight="1" x14ac:dyDescent="0.3">
      <c r="S933" s="7"/>
      <c r="T933" s="8"/>
    </row>
    <row r="934" spans="19:20" ht="13" customHeight="1" x14ac:dyDescent="0.3">
      <c r="S934" s="7"/>
      <c r="T934" s="8"/>
    </row>
    <row r="935" spans="19:20" ht="13" customHeight="1" x14ac:dyDescent="0.3">
      <c r="S935" s="7"/>
      <c r="T935" s="8"/>
    </row>
    <row r="936" spans="19:20" ht="13" customHeight="1" x14ac:dyDescent="0.3">
      <c r="S936" s="7"/>
      <c r="T936" s="8"/>
    </row>
    <row r="937" spans="19:20" ht="13" customHeight="1" x14ac:dyDescent="0.3">
      <c r="S937" s="7"/>
      <c r="T937" s="8"/>
    </row>
    <row r="938" spans="19:20" ht="13" customHeight="1" x14ac:dyDescent="0.3">
      <c r="S938" s="7"/>
      <c r="T938" s="8"/>
    </row>
    <row r="939" spans="19:20" ht="13" customHeight="1" x14ac:dyDescent="0.3">
      <c r="S939" s="7"/>
      <c r="T939" s="8"/>
    </row>
    <row r="940" spans="19:20" ht="13" customHeight="1" x14ac:dyDescent="0.3">
      <c r="S940" s="7"/>
      <c r="T940" s="8"/>
    </row>
    <row r="941" spans="19:20" ht="13" customHeight="1" x14ac:dyDescent="0.3">
      <c r="S941" s="7"/>
      <c r="T941" s="8"/>
    </row>
    <row r="942" spans="19:20" ht="13" customHeight="1" x14ac:dyDescent="0.3">
      <c r="S942" s="7"/>
      <c r="T942" s="8"/>
    </row>
    <row r="943" spans="19:20" ht="13" customHeight="1" x14ac:dyDescent="0.3">
      <c r="S943" s="7"/>
      <c r="T943" s="8"/>
    </row>
    <row r="944" spans="19:20" ht="13" customHeight="1" x14ac:dyDescent="0.3">
      <c r="S944" s="7"/>
      <c r="T944" s="8"/>
    </row>
    <row r="945" spans="19:33" ht="13" customHeight="1" x14ac:dyDescent="0.3">
      <c r="S945" s="7"/>
      <c r="T945" s="8"/>
    </row>
    <row r="946" spans="19:33" ht="13" customHeight="1" x14ac:dyDescent="0.3">
      <c r="S946" s="7"/>
      <c r="T946" s="8"/>
    </row>
    <row r="947" spans="19:33" ht="13" customHeight="1" x14ac:dyDescent="0.3">
      <c r="S947" s="7"/>
      <c r="T947" s="8"/>
    </row>
    <row r="948" spans="19:33" ht="13" customHeight="1" x14ac:dyDescent="0.3">
      <c r="S948" s="7"/>
      <c r="T948" s="8"/>
    </row>
    <row r="949" spans="19:33" ht="13" customHeight="1" x14ac:dyDescent="0.3">
      <c r="S949" s="7"/>
      <c r="T949" s="8"/>
    </row>
    <row r="950" spans="19:33" ht="13" customHeight="1" x14ac:dyDescent="0.3">
      <c r="S950" s="7"/>
      <c r="T950" s="8"/>
    </row>
    <row r="951" spans="19:33" ht="13" customHeight="1" x14ac:dyDescent="0.3">
      <c r="S951" s="7"/>
      <c r="T951" s="8"/>
    </row>
    <row r="952" spans="19:33" ht="13" customHeight="1" x14ac:dyDescent="0.3">
      <c r="S952" s="7"/>
      <c r="T952" s="8"/>
    </row>
    <row r="953" spans="19:33" ht="13" customHeight="1" x14ac:dyDescent="0.3">
      <c r="S953" s="7"/>
      <c r="T953" s="8"/>
    </row>
    <row r="954" spans="19:33" ht="13" customHeight="1" x14ac:dyDescent="0.3">
      <c r="S954" s="7"/>
      <c r="T954" s="8"/>
    </row>
    <row r="955" spans="19:33" ht="13" customHeight="1" x14ac:dyDescent="0.3">
      <c r="S955" s="7"/>
      <c r="T955" s="8"/>
    </row>
    <row r="956" spans="19:33" ht="13" customHeight="1" x14ac:dyDescent="0.3">
      <c r="S956" s="7"/>
      <c r="T956" s="8"/>
    </row>
    <row r="957" spans="19:33" ht="13" customHeight="1" x14ac:dyDescent="0.3">
      <c r="S957" s="7"/>
      <c r="T957" s="8"/>
    </row>
    <row r="958" spans="19:33" ht="13" customHeight="1" x14ac:dyDescent="0.3">
      <c r="S958" s="7"/>
      <c r="T958" s="8"/>
    </row>
    <row r="959" spans="19:33" ht="13" customHeight="1" x14ac:dyDescent="0.3">
      <c r="S959" s="7"/>
      <c r="T959" s="8"/>
    </row>
    <row r="960" spans="19:33" ht="13" customHeight="1" x14ac:dyDescent="0.3">
      <c r="S960" s="7"/>
      <c r="T960" s="8"/>
      <c r="X960" s="8"/>
      <c r="Y960" s="8"/>
      <c r="Z960" s="8"/>
      <c r="AA960" s="8"/>
      <c r="AB960" s="8"/>
      <c r="AC960" s="8"/>
      <c r="AD960" s="8"/>
      <c r="AE960" s="8"/>
      <c r="AF960" s="8"/>
      <c r="AG960" s="8"/>
    </row>
    <row r="961" spans="19:33" ht="13" customHeight="1" x14ac:dyDescent="0.3">
      <c r="S961" s="7"/>
      <c r="T961" s="8"/>
    </row>
    <row r="962" spans="19:33" ht="13" customHeight="1" x14ac:dyDescent="0.3">
      <c r="S962" s="7"/>
      <c r="T962" s="8"/>
    </row>
    <row r="963" spans="19:33" ht="13" customHeight="1" x14ac:dyDescent="0.3">
      <c r="S963" s="7"/>
      <c r="T963" s="8"/>
    </row>
    <row r="964" spans="19:33" ht="13" customHeight="1" x14ac:dyDescent="0.3">
      <c r="S964" s="7"/>
      <c r="T964" s="8"/>
    </row>
    <row r="965" spans="19:33" ht="13" customHeight="1" x14ac:dyDescent="0.3">
      <c r="S965" s="7"/>
      <c r="T965" s="8"/>
      <c r="X965" s="8"/>
      <c r="Y965" s="8"/>
      <c r="Z965" s="8"/>
      <c r="AA965" s="8"/>
      <c r="AB965" s="8"/>
      <c r="AC965" s="8"/>
      <c r="AD965" s="8"/>
      <c r="AE965" s="8"/>
      <c r="AF965" s="8"/>
      <c r="AG965" s="8"/>
    </row>
    <row r="966" spans="19:33" ht="13" customHeight="1" x14ac:dyDescent="0.3">
      <c r="S966" s="7"/>
      <c r="T966" s="8"/>
    </row>
    <row r="967" spans="19:33" ht="13" customHeight="1" x14ac:dyDescent="0.3">
      <c r="S967" s="7"/>
      <c r="T967" s="8"/>
    </row>
    <row r="968" spans="19:33" ht="13" customHeight="1" x14ac:dyDescent="0.3">
      <c r="S968" s="7"/>
      <c r="T968" s="8"/>
    </row>
    <row r="969" spans="19:33" ht="13" customHeight="1" x14ac:dyDescent="0.3">
      <c r="S969" s="7"/>
      <c r="T969" s="8"/>
    </row>
    <row r="970" spans="19:33" ht="13" customHeight="1" x14ac:dyDescent="0.3">
      <c r="S970" s="7"/>
      <c r="T970" s="8"/>
    </row>
    <row r="971" spans="19:33" ht="13" customHeight="1" x14ac:dyDescent="0.3">
      <c r="S971" s="7"/>
      <c r="T971" s="8"/>
    </row>
    <row r="972" spans="19:33" ht="13" customHeight="1" x14ac:dyDescent="0.3">
      <c r="S972" s="7"/>
      <c r="T972" s="8"/>
    </row>
    <row r="973" spans="19:33" ht="13" customHeight="1" x14ac:dyDescent="0.3">
      <c r="S973" s="7"/>
      <c r="T973" s="8"/>
    </row>
    <row r="974" spans="19:33" ht="13" customHeight="1" x14ac:dyDescent="0.3">
      <c r="S974" s="7"/>
      <c r="T974" s="8"/>
    </row>
    <row r="975" spans="19:33" ht="13" customHeight="1" x14ac:dyDescent="0.3">
      <c r="S975" s="7"/>
      <c r="T975" s="8"/>
    </row>
    <row r="976" spans="19:33" ht="13" customHeight="1" x14ac:dyDescent="0.3">
      <c r="S976" s="7"/>
      <c r="T976" s="8"/>
    </row>
    <row r="977" spans="19:33" ht="13" customHeight="1" x14ac:dyDescent="0.3">
      <c r="S977" s="7"/>
      <c r="T977" s="8"/>
    </row>
    <row r="978" spans="19:33" ht="13" customHeight="1" x14ac:dyDescent="0.3">
      <c r="S978" s="7"/>
      <c r="T978" s="8"/>
    </row>
    <row r="979" spans="19:33" ht="13" customHeight="1" x14ac:dyDescent="0.3">
      <c r="S979" s="7"/>
      <c r="T979" s="8"/>
    </row>
    <row r="980" spans="19:33" ht="13" customHeight="1" x14ac:dyDescent="0.3">
      <c r="S980" s="7"/>
      <c r="T980" s="8"/>
    </row>
    <row r="981" spans="19:33" ht="13" customHeight="1" x14ac:dyDescent="0.3">
      <c r="S981" s="7"/>
      <c r="T981" s="8"/>
    </row>
    <row r="982" spans="19:33" ht="13" customHeight="1" x14ac:dyDescent="0.3">
      <c r="S982" s="7"/>
      <c r="T982" s="8"/>
    </row>
    <row r="983" spans="19:33" ht="13" customHeight="1" x14ac:dyDescent="0.3">
      <c r="S983" s="7"/>
      <c r="T983" s="8"/>
    </row>
    <row r="984" spans="19:33" ht="13" customHeight="1" x14ac:dyDescent="0.3">
      <c r="S984" s="7"/>
      <c r="T984" s="8"/>
    </row>
    <row r="985" spans="19:33" ht="13" customHeight="1" x14ac:dyDescent="0.3">
      <c r="S985" s="7"/>
      <c r="T985" s="8"/>
    </row>
    <row r="986" spans="19:33" ht="13" customHeight="1" x14ac:dyDescent="0.3">
      <c r="S986" s="7"/>
      <c r="T986" s="8"/>
    </row>
    <row r="987" spans="19:33" ht="13" customHeight="1" x14ac:dyDescent="0.3">
      <c r="S987" s="7"/>
      <c r="T987" s="8"/>
    </row>
    <row r="988" spans="19:33" ht="13" customHeight="1" x14ac:dyDescent="0.3">
      <c r="S988" s="7"/>
      <c r="T988" s="8"/>
    </row>
    <row r="989" spans="19:33" ht="13" customHeight="1" x14ac:dyDescent="0.3">
      <c r="S989" s="7"/>
      <c r="T989" s="8"/>
      <c r="X989" s="8"/>
      <c r="Y989" s="8"/>
      <c r="Z989" s="8"/>
      <c r="AA989" s="8"/>
      <c r="AB989" s="8"/>
      <c r="AC989" s="8"/>
      <c r="AD989" s="8"/>
      <c r="AE989" s="8"/>
      <c r="AF989" s="8"/>
      <c r="AG989" s="8"/>
    </row>
    <row r="990" spans="19:33" ht="13" customHeight="1" x14ac:dyDescent="0.3">
      <c r="S990" s="7"/>
      <c r="T990" s="8"/>
    </row>
    <row r="991" spans="19:33" ht="13" customHeight="1" x14ac:dyDescent="0.3">
      <c r="S991" s="7"/>
      <c r="T991" s="8"/>
    </row>
    <row r="992" spans="19:33" ht="13" customHeight="1" x14ac:dyDescent="0.3">
      <c r="S992" s="7"/>
      <c r="T992" s="8"/>
    </row>
    <row r="993" spans="19:33" ht="13" customHeight="1" x14ac:dyDescent="0.3">
      <c r="S993" s="7"/>
      <c r="T993" s="8"/>
    </row>
    <row r="994" spans="19:33" ht="13" customHeight="1" x14ac:dyDescent="0.3">
      <c r="S994" s="7"/>
      <c r="T994" s="8"/>
    </row>
    <row r="995" spans="19:33" ht="13" customHeight="1" x14ac:dyDescent="0.3">
      <c r="S995" s="7"/>
      <c r="T995" s="8"/>
    </row>
    <row r="996" spans="19:33" ht="13" customHeight="1" x14ac:dyDescent="0.3">
      <c r="S996" s="7"/>
      <c r="T996" s="8"/>
    </row>
    <row r="997" spans="19:33" ht="13" customHeight="1" x14ac:dyDescent="0.3">
      <c r="S997" s="7"/>
      <c r="T997" s="8"/>
    </row>
    <row r="998" spans="19:33" ht="13" customHeight="1" x14ac:dyDescent="0.3">
      <c r="S998" s="7"/>
      <c r="T998" s="8"/>
    </row>
    <row r="999" spans="19:33" ht="13" customHeight="1" x14ac:dyDescent="0.3">
      <c r="S999" s="7"/>
      <c r="T999" s="8"/>
    </row>
    <row r="1000" spans="19:33" ht="13" customHeight="1" x14ac:dyDescent="0.3">
      <c r="S1000" s="7"/>
      <c r="T1000" s="8"/>
    </row>
    <row r="1001" spans="19:33" ht="13" customHeight="1" x14ac:dyDescent="0.3">
      <c r="S1001" s="7"/>
      <c r="T1001" s="8"/>
    </row>
    <row r="1002" spans="19:33" ht="13" customHeight="1" x14ac:dyDescent="0.3">
      <c r="S1002" s="7"/>
      <c r="T1002" s="8"/>
    </row>
    <row r="1003" spans="19:33" ht="13" customHeight="1" x14ac:dyDescent="0.3">
      <c r="S1003" s="7"/>
      <c r="T1003" s="8"/>
    </row>
    <row r="1004" spans="19:33" ht="13" customHeight="1" x14ac:dyDescent="0.3">
      <c r="S1004" s="7"/>
      <c r="T1004" s="8"/>
      <c r="X1004" s="8"/>
      <c r="Y1004" s="8"/>
      <c r="Z1004" s="8"/>
      <c r="AA1004" s="8"/>
      <c r="AB1004" s="8"/>
      <c r="AC1004" s="8"/>
      <c r="AD1004" s="8"/>
      <c r="AE1004" s="8"/>
      <c r="AF1004" s="8"/>
      <c r="AG1004" s="8"/>
    </row>
    <row r="1005" spans="19:33" ht="13" customHeight="1" x14ac:dyDescent="0.3">
      <c r="S1005" s="7"/>
      <c r="T1005" s="8"/>
    </row>
    <row r="1006" spans="19:33" ht="13" customHeight="1" x14ac:dyDescent="0.3">
      <c r="S1006" s="7"/>
      <c r="T1006" s="8"/>
    </row>
    <row r="1007" spans="19:33" ht="13" customHeight="1" x14ac:dyDescent="0.3">
      <c r="S1007" s="7"/>
      <c r="T1007" s="8"/>
      <c r="X1007" s="8"/>
      <c r="Y1007" s="8"/>
      <c r="Z1007" s="8"/>
      <c r="AA1007" s="8"/>
      <c r="AB1007" s="8"/>
      <c r="AC1007" s="8"/>
      <c r="AD1007" s="8"/>
      <c r="AE1007" s="8"/>
      <c r="AF1007" s="8"/>
      <c r="AG1007" s="8"/>
    </row>
    <row r="1008" spans="19:33" ht="13" customHeight="1" x14ac:dyDescent="0.3">
      <c r="S1008" s="7"/>
      <c r="T1008" s="8"/>
    </row>
    <row r="1009" spans="1:48" ht="13" customHeight="1" x14ac:dyDescent="0.3">
      <c r="S1009" s="7"/>
      <c r="T1009" s="8"/>
    </row>
    <row r="1010" spans="1:48" ht="13" customHeight="1" x14ac:dyDescent="0.3">
      <c r="S1010" s="7"/>
      <c r="T1010" s="8"/>
    </row>
    <row r="1011" spans="1:48" ht="13" customHeight="1" x14ac:dyDescent="0.3">
      <c r="S1011" s="7"/>
      <c r="T1011" s="8"/>
    </row>
    <row r="1012" spans="1:48" ht="13" customHeight="1" x14ac:dyDescent="0.3">
      <c r="S1012" s="7"/>
      <c r="T1012" s="8"/>
      <c r="X1012" s="8"/>
      <c r="Y1012" s="8"/>
      <c r="Z1012" s="8"/>
      <c r="AA1012" s="8"/>
      <c r="AB1012" s="8"/>
      <c r="AC1012" s="8"/>
      <c r="AD1012" s="8"/>
      <c r="AE1012" s="8"/>
      <c r="AF1012" s="8"/>
      <c r="AG1012" s="8"/>
    </row>
    <row r="1013" spans="1:48" ht="13" customHeight="1" x14ac:dyDescent="0.3">
      <c r="S1013" s="7"/>
      <c r="T1013" s="8"/>
    </row>
    <row r="1014" spans="1:48" ht="13" customHeight="1" x14ac:dyDescent="0.3">
      <c r="S1014" s="7"/>
      <c r="T1014" s="8"/>
    </row>
    <row r="1015" spans="1:48" ht="13" customHeight="1" x14ac:dyDescent="0.3">
      <c r="S1015" s="7"/>
      <c r="T1015" s="8"/>
    </row>
    <row r="1016" spans="1:48" ht="13" customHeight="1" x14ac:dyDescent="0.3">
      <c r="S1016" s="7"/>
      <c r="T1016" s="8"/>
      <c r="U1016" s="8"/>
      <c r="V1016" s="8"/>
      <c r="W1016" s="8"/>
    </row>
    <row r="1017" spans="1:48" ht="13" customHeight="1" x14ac:dyDescent="0.3">
      <c r="S1017" s="7"/>
      <c r="T1017" s="8"/>
      <c r="U1017" s="8"/>
      <c r="V1017" s="8"/>
      <c r="W1017" s="8"/>
    </row>
    <row r="1018" spans="1:48" ht="13" customHeight="1" x14ac:dyDescent="0.3">
      <c r="S1018" s="7"/>
      <c r="T1018" s="8"/>
    </row>
    <row r="1019" spans="1:48" ht="13" customHeight="1" x14ac:dyDescent="0.3">
      <c r="S1019" s="7"/>
      <c r="T1019" s="8"/>
      <c r="X1019" s="8"/>
      <c r="Y1019" s="8"/>
      <c r="Z1019" s="8"/>
      <c r="AA1019" s="8"/>
      <c r="AB1019" s="8"/>
      <c r="AC1019" s="8"/>
      <c r="AD1019" s="8"/>
      <c r="AE1019" s="8"/>
      <c r="AF1019" s="8"/>
      <c r="AG1019" s="8"/>
    </row>
    <row r="1020" spans="1:48" ht="13" customHeight="1" x14ac:dyDescent="0.3">
      <c r="S1020" s="7"/>
      <c r="T1020" s="8"/>
    </row>
    <row r="1021" spans="1:48" ht="13" customHeight="1" x14ac:dyDescent="0.3">
      <c r="A1021" s="37"/>
      <c r="B1021" s="41"/>
      <c r="C1021" s="37"/>
      <c r="D1021" s="37"/>
      <c r="E1021" s="37"/>
      <c r="F1021" s="44"/>
      <c r="G1021" s="37"/>
      <c r="H1021" s="37"/>
      <c r="I1021" s="37"/>
      <c r="J1021" s="37"/>
      <c r="K1021" s="37"/>
      <c r="L1021" s="37"/>
      <c r="M1021" s="37"/>
      <c r="N1021" s="37"/>
      <c r="O1021" s="37"/>
      <c r="P1021" s="26"/>
      <c r="Q1021" s="37"/>
      <c r="R1021" s="37"/>
      <c r="S1021" s="37"/>
      <c r="T1021" s="37"/>
      <c r="U1021" s="37"/>
      <c r="V1021" s="37"/>
      <c r="W1021" s="37"/>
      <c r="X1021" s="37"/>
      <c r="Y1021" s="37"/>
      <c r="Z1021" s="37"/>
      <c r="AA1021" s="37"/>
      <c r="AB1021" s="37"/>
      <c r="AC1021" s="37"/>
      <c r="AD1021" s="37"/>
      <c r="AE1021" s="37"/>
      <c r="AF1021" s="37"/>
      <c r="AG1021" s="37"/>
      <c r="AH1021" s="37"/>
      <c r="AI1021" s="37"/>
      <c r="AJ1021" s="37"/>
      <c r="AK1021" s="37"/>
      <c r="AL1021" s="37"/>
      <c r="AM1021" s="37"/>
      <c r="AN1021" s="37"/>
      <c r="AO1021" s="37"/>
      <c r="AP1021" s="37"/>
      <c r="AQ1021" s="37"/>
      <c r="AR1021" s="37"/>
      <c r="AS1021" s="37"/>
      <c r="AT1021" s="37"/>
      <c r="AU1021" s="37"/>
      <c r="AV1021" s="37"/>
    </row>
    <row r="1022" spans="1:48" ht="13" customHeight="1" x14ac:dyDescent="0.3">
      <c r="A1022" s="37"/>
      <c r="B1022" s="41"/>
      <c r="C1022" s="37"/>
      <c r="D1022" s="37"/>
      <c r="E1022" s="37"/>
      <c r="F1022" s="38"/>
      <c r="G1022" s="37"/>
      <c r="H1022" s="37"/>
      <c r="I1022" s="37"/>
      <c r="J1022" s="37"/>
      <c r="K1022" s="37"/>
      <c r="L1022" s="37"/>
      <c r="M1022" s="37"/>
      <c r="N1022" s="37"/>
      <c r="O1022" s="37"/>
      <c r="P1022" s="26"/>
      <c r="Q1022" s="37"/>
      <c r="R1022" s="37"/>
      <c r="S1022" s="37"/>
      <c r="T1022" s="37"/>
      <c r="U1022" s="37"/>
      <c r="V1022" s="37"/>
      <c r="W1022" s="37"/>
      <c r="X1022" s="37"/>
      <c r="Y1022" s="37"/>
      <c r="Z1022" s="37"/>
      <c r="AA1022" s="37"/>
      <c r="AB1022" s="37"/>
      <c r="AC1022" s="37"/>
      <c r="AD1022" s="37"/>
      <c r="AE1022" s="37"/>
      <c r="AF1022" s="37"/>
      <c r="AG1022" s="37"/>
      <c r="AH1022" s="37"/>
      <c r="AI1022" s="37"/>
      <c r="AJ1022" s="37"/>
      <c r="AK1022" s="37"/>
      <c r="AL1022" s="37"/>
      <c r="AM1022" s="37"/>
      <c r="AN1022" s="37"/>
      <c r="AO1022" s="37"/>
      <c r="AP1022" s="37"/>
      <c r="AQ1022" s="37"/>
      <c r="AR1022" s="37"/>
      <c r="AS1022" s="37"/>
      <c r="AT1022" s="37"/>
      <c r="AU1022" s="37"/>
      <c r="AV1022" s="37"/>
    </row>
    <row r="1023" spans="1:48" ht="13" customHeight="1" x14ac:dyDescent="0.3">
      <c r="A1023" s="37"/>
      <c r="C1023" s="37"/>
      <c r="D1023" s="37"/>
      <c r="E1023" s="37"/>
      <c r="F1023" s="38"/>
      <c r="G1023" s="37"/>
      <c r="H1023" s="37"/>
      <c r="I1023" s="37"/>
      <c r="J1023" s="37"/>
      <c r="K1023" s="37"/>
      <c r="L1023" s="37"/>
      <c r="M1023" s="37"/>
      <c r="N1023" s="37"/>
      <c r="O1023" s="37"/>
      <c r="P1023" s="26"/>
      <c r="Q1023" s="37"/>
      <c r="R1023" s="37"/>
      <c r="S1023" s="37"/>
      <c r="T1023" s="37"/>
      <c r="U1023" s="37"/>
      <c r="V1023" s="37"/>
      <c r="W1023" s="37"/>
      <c r="X1023" s="37"/>
      <c r="Y1023" s="37"/>
      <c r="Z1023" s="37"/>
      <c r="AA1023" s="37"/>
      <c r="AB1023" s="37"/>
      <c r="AC1023" s="37"/>
      <c r="AD1023" s="37"/>
      <c r="AE1023" s="37"/>
      <c r="AF1023" s="37"/>
      <c r="AG1023" s="37"/>
      <c r="AH1023" s="37"/>
      <c r="AI1023" s="37"/>
      <c r="AJ1023" s="37"/>
      <c r="AK1023" s="37"/>
      <c r="AL1023" s="37"/>
      <c r="AM1023" s="37"/>
      <c r="AN1023" s="37"/>
      <c r="AO1023" s="37"/>
      <c r="AP1023" s="37"/>
      <c r="AQ1023" s="37"/>
      <c r="AR1023" s="37"/>
      <c r="AS1023" s="37"/>
      <c r="AT1023" s="37"/>
      <c r="AU1023" s="37"/>
      <c r="AV1023" s="37"/>
    </row>
    <row r="1024" spans="1:48" ht="13" customHeight="1" x14ac:dyDescent="0.3">
      <c r="A1024" s="37"/>
      <c r="B1024" s="41"/>
      <c r="C1024" s="37"/>
      <c r="D1024" s="37"/>
      <c r="E1024" s="37"/>
      <c r="F1024" s="38"/>
      <c r="G1024" s="37"/>
      <c r="H1024" s="37"/>
      <c r="I1024" s="37"/>
      <c r="J1024" s="37"/>
      <c r="K1024" s="37"/>
      <c r="L1024" s="37"/>
      <c r="M1024" s="37"/>
      <c r="N1024" s="37"/>
      <c r="O1024" s="37"/>
      <c r="P1024" s="26"/>
      <c r="Q1024" s="37"/>
      <c r="R1024" s="37"/>
      <c r="S1024" s="37"/>
      <c r="T1024" s="37"/>
      <c r="U1024" s="37"/>
      <c r="V1024" s="37"/>
      <c r="W1024" s="37"/>
      <c r="X1024" s="37"/>
      <c r="Y1024" s="37"/>
      <c r="Z1024" s="37"/>
      <c r="AA1024" s="37"/>
      <c r="AB1024" s="37"/>
      <c r="AC1024" s="37"/>
      <c r="AD1024" s="37"/>
      <c r="AE1024" s="37"/>
      <c r="AF1024" s="37"/>
      <c r="AG1024" s="37"/>
      <c r="AH1024" s="37"/>
      <c r="AI1024" s="37"/>
      <c r="AJ1024" s="37"/>
      <c r="AK1024" s="37"/>
      <c r="AL1024" s="37"/>
      <c r="AM1024" s="37"/>
      <c r="AN1024" s="37"/>
      <c r="AO1024" s="37"/>
      <c r="AP1024" s="37"/>
      <c r="AQ1024" s="37"/>
      <c r="AR1024" s="37"/>
      <c r="AS1024" s="37"/>
      <c r="AT1024" s="37"/>
      <c r="AU1024" s="37"/>
      <c r="AV1024" s="37"/>
    </row>
    <row r="1025" spans="1:48" ht="13" customHeight="1" x14ac:dyDescent="0.3">
      <c r="A1025" s="37"/>
      <c r="B1025" s="41"/>
      <c r="C1025" s="37"/>
      <c r="D1025" s="37"/>
      <c r="E1025" s="37"/>
      <c r="F1025" s="38"/>
      <c r="G1025" s="37"/>
      <c r="H1025" s="37"/>
      <c r="I1025" s="37"/>
      <c r="J1025" s="37"/>
      <c r="K1025" s="37"/>
      <c r="L1025" s="37"/>
      <c r="M1025" s="37"/>
      <c r="N1025" s="37"/>
      <c r="O1025" s="37"/>
      <c r="P1025" s="26"/>
      <c r="Q1025" s="37"/>
      <c r="R1025" s="37"/>
      <c r="S1025" s="37"/>
      <c r="T1025" s="37"/>
      <c r="U1025" s="37"/>
      <c r="V1025" s="37"/>
      <c r="W1025" s="37"/>
      <c r="X1025" s="37"/>
      <c r="Y1025" s="37"/>
      <c r="Z1025" s="37"/>
      <c r="AA1025" s="37"/>
      <c r="AB1025" s="37"/>
      <c r="AC1025" s="37"/>
      <c r="AD1025" s="37"/>
      <c r="AE1025" s="37"/>
      <c r="AF1025" s="37"/>
      <c r="AG1025" s="37"/>
      <c r="AH1025" s="37"/>
      <c r="AI1025" s="37"/>
      <c r="AJ1025" s="37"/>
      <c r="AK1025" s="37"/>
      <c r="AL1025" s="37"/>
      <c r="AM1025" s="37"/>
      <c r="AN1025" s="37"/>
      <c r="AO1025" s="37"/>
      <c r="AP1025" s="37"/>
      <c r="AQ1025" s="37"/>
      <c r="AR1025" s="37"/>
      <c r="AS1025" s="37"/>
      <c r="AT1025" s="37"/>
      <c r="AU1025" s="37"/>
      <c r="AV1025" s="37"/>
    </row>
    <row r="1026" spans="1:48" ht="13" customHeight="1" x14ac:dyDescent="0.3">
      <c r="A1026" s="37"/>
      <c r="B1026" s="41"/>
      <c r="C1026" s="37"/>
      <c r="D1026" s="37"/>
      <c r="E1026" s="37"/>
      <c r="F1026" s="38"/>
      <c r="G1026" s="37"/>
      <c r="H1026" s="37"/>
      <c r="I1026" s="37"/>
      <c r="J1026" s="37"/>
      <c r="K1026" s="37"/>
      <c r="L1026" s="37"/>
      <c r="M1026" s="37"/>
      <c r="N1026" s="37"/>
      <c r="O1026" s="37"/>
      <c r="P1026" s="26"/>
      <c r="Q1026" s="37"/>
      <c r="R1026" s="37"/>
      <c r="S1026" s="37"/>
      <c r="T1026" s="37"/>
      <c r="U1026" s="37"/>
      <c r="V1026" s="37"/>
      <c r="W1026" s="37"/>
      <c r="X1026" s="37"/>
      <c r="Y1026" s="37"/>
      <c r="Z1026" s="37"/>
      <c r="AA1026" s="37"/>
      <c r="AB1026" s="37"/>
      <c r="AC1026" s="37"/>
      <c r="AD1026" s="37"/>
      <c r="AE1026" s="37"/>
      <c r="AF1026" s="37"/>
      <c r="AG1026" s="37"/>
      <c r="AH1026" s="37"/>
      <c r="AI1026" s="37"/>
      <c r="AJ1026" s="37"/>
      <c r="AK1026" s="37"/>
      <c r="AL1026" s="37"/>
      <c r="AM1026" s="37"/>
      <c r="AN1026" s="37"/>
      <c r="AO1026" s="37"/>
      <c r="AP1026" s="37"/>
      <c r="AQ1026" s="37"/>
      <c r="AR1026" s="37"/>
      <c r="AS1026" s="37"/>
      <c r="AT1026" s="37"/>
      <c r="AU1026" s="37"/>
      <c r="AV1026" s="37"/>
    </row>
    <row r="1027" spans="1:48" ht="13" customHeight="1" x14ac:dyDescent="0.3">
      <c r="A1027" s="37"/>
      <c r="B1027" s="41"/>
      <c r="C1027" s="37"/>
      <c r="D1027" s="37"/>
      <c r="E1027" s="37"/>
      <c r="F1027" s="38"/>
      <c r="G1027" s="37"/>
      <c r="H1027" s="37"/>
      <c r="I1027" s="37"/>
      <c r="J1027" s="37"/>
      <c r="K1027" s="37"/>
      <c r="L1027" s="37"/>
      <c r="M1027" s="37"/>
      <c r="N1027" s="37"/>
      <c r="O1027" s="37"/>
      <c r="P1027" s="26"/>
      <c r="Q1027" s="37"/>
      <c r="R1027" s="37"/>
      <c r="S1027" s="37"/>
      <c r="T1027" s="37"/>
      <c r="U1027" s="37"/>
      <c r="V1027" s="37"/>
      <c r="W1027" s="37"/>
      <c r="X1027" s="37"/>
      <c r="Y1027" s="37"/>
      <c r="Z1027" s="37"/>
      <c r="AA1027" s="37"/>
      <c r="AB1027" s="37"/>
      <c r="AC1027" s="37"/>
      <c r="AD1027" s="37"/>
      <c r="AE1027" s="37"/>
      <c r="AF1027" s="37"/>
      <c r="AG1027" s="37"/>
      <c r="AH1027" s="37"/>
      <c r="AI1027" s="37"/>
      <c r="AJ1027" s="37"/>
      <c r="AK1027" s="37"/>
      <c r="AL1027" s="37"/>
      <c r="AM1027" s="37"/>
      <c r="AN1027" s="37"/>
      <c r="AO1027" s="37"/>
      <c r="AP1027" s="37"/>
      <c r="AQ1027" s="37"/>
      <c r="AR1027" s="37"/>
      <c r="AS1027" s="37"/>
      <c r="AT1027" s="37"/>
      <c r="AU1027" s="37"/>
      <c r="AV1027" s="37"/>
    </row>
    <row r="1028" spans="1:48" ht="13" customHeight="1" x14ac:dyDescent="0.3">
      <c r="A1028" s="37"/>
      <c r="B1028" s="41"/>
      <c r="C1028" s="37"/>
      <c r="D1028" s="37"/>
      <c r="E1028" s="37"/>
      <c r="F1028" s="38"/>
      <c r="G1028" s="37"/>
      <c r="H1028" s="37"/>
      <c r="I1028" s="37"/>
      <c r="J1028" s="37"/>
      <c r="K1028" s="37"/>
      <c r="L1028" s="37"/>
      <c r="M1028" s="37"/>
      <c r="N1028" s="37"/>
      <c r="O1028" s="37"/>
      <c r="P1028" s="26"/>
      <c r="Q1028" s="37"/>
      <c r="R1028" s="37"/>
      <c r="S1028" s="37"/>
      <c r="T1028" s="37"/>
      <c r="U1028" s="37"/>
      <c r="V1028" s="37"/>
      <c r="W1028" s="37"/>
      <c r="X1028" s="37"/>
      <c r="Y1028" s="37"/>
      <c r="Z1028" s="37"/>
      <c r="AA1028" s="37"/>
      <c r="AB1028" s="37"/>
      <c r="AC1028" s="37"/>
      <c r="AD1028" s="37"/>
      <c r="AE1028" s="37"/>
      <c r="AF1028" s="37"/>
      <c r="AG1028" s="37"/>
      <c r="AH1028" s="37"/>
      <c r="AI1028" s="37"/>
      <c r="AJ1028" s="37"/>
      <c r="AK1028" s="37"/>
      <c r="AL1028" s="37"/>
      <c r="AM1028" s="37"/>
      <c r="AN1028" s="37"/>
      <c r="AO1028" s="37"/>
      <c r="AP1028" s="37"/>
      <c r="AQ1028" s="37"/>
      <c r="AR1028" s="37"/>
      <c r="AS1028" s="37"/>
      <c r="AT1028" s="37"/>
      <c r="AU1028" s="37"/>
      <c r="AV1028" s="37"/>
    </row>
    <row r="1029" spans="1:48" ht="13" customHeight="1" x14ac:dyDescent="0.3">
      <c r="A1029" s="37"/>
      <c r="B1029" s="41"/>
      <c r="C1029" s="37"/>
      <c r="D1029" s="37"/>
      <c r="E1029" s="37"/>
      <c r="F1029" s="38"/>
      <c r="G1029" s="37"/>
      <c r="H1029" s="37"/>
      <c r="I1029" s="37"/>
      <c r="J1029" s="37"/>
      <c r="K1029" s="37"/>
      <c r="L1029" s="37"/>
      <c r="M1029" s="37"/>
      <c r="N1029" s="37"/>
      <c r="O1029" s="37"/>
      <c r="P1029" s="26"/>
      <c r="Q1029" s="37"/>
      <c r="R1029" s="37"/>
      <c r="S1029" s="8"/>
      <c r="T1029" s="37"/>
      <c r="U1029" s="37"/>
      <c r="V1029" s="37"/>
      <c r="W1029" s="37"/>
      <c r="X1029" s="37"/>
      <c r="Y1029" s="37"/>
      <c r="Z1029" s="37"/>
      <c r="AA1029" s="37"/>
      <c r="AB1029" s="37"/>
      <c r="AC1029" s="37"/>
      <c r="AD1029" s="37"/>
      <c r="AE1029" s="37"/>
      <c r="AF1029" s="37"/>
      <c r="AG1029" s="37"/>
      <c r="AH1029" s="37"/>
      <c r="AI1029" s="37"/>
      <c r="AJ1029" s="37"/>
      <c r="AK1029" s="37"/>
      <c r="AL1029" s="37"/>
      <c r="AM1029" s="37"/>
      <c r="AN1029" s="37"/>
      <c r="AO1029" s="37"/>
      <c r="AP1029" s="37"/>
      <c r="AQ1029" s="37"/>
      <c r="AR1029" s="37"/>
      <c r="AS1029" s="37"/>
      <c r="AT1029" s="37"/>
      <c r="AU1029" s="37"/>
      <c r="AV1029" s="37"/>
    </row>
    <row r="1030" spans="1:48" ht="13" customHeight="1" x14ac:dyDescent="0.3">
      <c r="A1030" s="37"/>
      <c r="B1030" s="41"/>
      <c r="C1030" s="37"/>
      <c r="D1030" s="37"/>
      <c r="E1030" s="37"/>
      <c r="F1030" s="38"/>
      <c r="G1030" s="37"/>
      <c r="H1030" s="37"/>
      <c r="I1030" s="37"/>
      <c r="J1030" s="37"/>
      <c r="K1030" s="37"/>
      <c r="L1030" s="37"/>
      <c r="M1030" s="37"/>
      <c r="N1030" s="37"/>
      <c r="O1030" s="37"/>
      <c r="P1030" s="26"/>
      <c r="Q1030" s="37"/>
      <c r="R1030" s="37"/>
      <c r="S1030" s="8"/>
      <c r="T1030" s="37"/>
      <c r="U1030" s="37"/>
      <c r="V1030" s="37"/>
      <c r="W1030" s="37"/>
      <c r="X1030" s="37"/>
      <c r="Y1030" s="37"/>
      <c r="Z1030" s="37"/>
      <c r="AA1030" s="37"/>
      <c r="AB1030" s="37"/>
      <c r="AC1030" s="37"/>
      <c r="AD1030" s="37"/>
      <c r="AE1030" s="37"/>
      <c r="AF1030" s="37"/>
      <c r="AG1030" s="37"/>
      <c r="AH1030" s="37"/>
      <c r="AI1030" s="37"/>
      <c r="AJ1030" s="37"/>
      <c r="AK1030" s="37"/>
      <c r="AL1030" s="37"/>
      <c r="AM1030" s="37"/>
      <c r="AN1030" s="37"/>
      <c r="AO1030" s="37"/>
      <c r="AP1030" s="37"/>
      <c r="AQ1030" s="37"/>
      <c r="AR1030" s="37"/>
      <c r="AS1030" s="37"/>
      <c r="AT1030" s="37"/>
      <c r="AU1030" s="37"/>
      <c r="AV1030" s="37"/>
    </row>
    <row r="1031" spans="1:48" ht="13" customHeight="1" x14ac:dyDescent="0.3">
      <c r="A1031" s="37"/>
      <c r="B1031" s="41"/>
      <c r="C1031" s="37"/>
      <c r="D1031" s="37"/>
      <c r="E1031" s="37"/>
      <c r="F1031" s="38"/>
      <c r="G1031" s="37"/>
      <c r="H1031" s="37"/>
      <c r="I1031" s="37"/>
      <c r="J1031" s="37"/>
      <c r="K1031" s="37"/>
      <c r="L1031" s="37"/>
      <c r="M1031" s="37"/>
      <c r="N1031" s="37"/>
      <c r="O1031" s="37"/>
      <c r="P1031" s="26"/>
      <c r="Q1031" s="37"/>
      <c r="R1031" s="37"/>
      <c r="S1031" s="8"/>
      <c r="T1031" s="37"/>
      <c r="U1031" s="37"/>
      <c r="V1031" s="37"/>
      <c r="W1031" s="37"/>
      <c r="X1031" s="37"/>
      <c r="Y1031" s="37"/>
      <c r="Z1031" s="37"/>
      <c r="AA1031" s="37"/>
      <c r="AB1031" s="37"/>
      <c r="AC1031" s="37"/>
      <c r="AD1031" s="37"/>
      <c r="AE1031" s="37"/>
      <c r="AF1031" s="37"/>
      <c r="AG1031" s="37"/>
      <c r="AH1031" s="37"/>
      <c r="AI1031" s="37"/>
      <c r="AJ1031" s="37"/>
      <c r="AK1031" s="37"/>
      <c r="AL1031" s="37"/>
      <c r="AM1031" s="37"/>
      <c r="AN1031" s="37"/>
      <c r="AO1031" s="37"/>
      <c r="AP1031" s="37"/>
      <c r="AQ1031" s="37"/>
      <c r="AR1031" s="37"/>
      <c r="AS1031" s="37"/>
      <c r="AT1031" s="37"/>
      <c r="AU1031" s="37"/>
      <c r="AV1031" s="37"/>
    </row>
    <row r="1032" spans="1:48" ht="13" customHeight="1" x14ac:dyDescent="0.3">
      <c r="A1032" s="37"/>
      <c r="B1032" s="41"/>
      <c r="C1032" s="37"/>
      <c r="D1032" s="37"/>
      <c r="E1032" s="37"/>
      <c r="F1032" s="38"/>
      <c r="G1032" s="37"/>
      <c r="H1032" s="37"/>
      <c r="I1032" s="37"/>
      <c r="J1032" s="37"/>
      <c r="K1032" s="37"/>
      <c r="L1032" s="37"/>
      <c r="M1032" s="37"/>
      <c r="N1032" s="37"/>
      <c r="O1032" s="37"/>
      <c r="P1032" s="26"/>
      <c r="Q1032" s="37"/>
      <c r="R1032" s="37"/>
      <c r="S1032" s="8"/>
      <c r="T1032" s="37"/>
      <c r="U1032" s="37"/>
      <c r="V1032" s="37"/>
      <c r="W1032" s="37"/>
      <c r="X1032" s="37"/>
      <c r="Y1032" s="37"/>
      <c r="Z1032" s="37"/>
      <c r="AA1032" s="37"/>
      <c r="AB1032" s="37"/>
      <c r="AC1032" s="37"/>
      <c r="AD1032" s="37"/>
      <c r="AE1032" s="37"/>
      <c r="AF1032" s="37"/>
      <c r="AG1032" s="37"/>
      <c r="AH1032" s="37"/>
      <c r="AI1032" s="37"/>
      <c r="AJ1032" s="37"/>
      <c r="AK1032" s="37"/>
      <c r="AL1032" s="37"/>
      <c r="AM1032" s="37"/>
      <c r="AN1032" s="37"/>
      <c r="AO1032" s="37"/>
      <c r="AP1032" s="37"/>
      <c r="AQ1032" s="37"/>
      <c r="AR1032" s="37"/>
      <c r="AS1032" s="37"/>
      <c r="AT1032" s="37"/>
      <c r="AU1032" s="37"/>
      <c r="AV1032" s="37"/>
    </row>
    <row r="1033" spans="1:48" ht="13" customHeight="1" x14ac:dyDescent="0.3">
      <c r="A1033" s="37"/>
      <c r="B1033" s="41"/>
      <c r="C1033" s="37"/>
      <c r="D1033" s="37"/>
      <c r="E1033" s="37"/>
      <c r="F1033" s="38"/>
      <c r="G1033" s="37"/>
      <c r="H1033" s="37"/>
      <c r="I1033" s="37"/>
      <c r="J1033" s="37"/>
      <c r="K1033" s="37"/>
      <c r="L1033" s="37"/>
      <c r="M1033" s="37"/>
      <c r="N1033" s="37"/>
      <c r="O1033" s="37"/>
      <c r="P1033" s="26"/>
      <c r="Q1033" s="37"/>
      <c r="R1033" s="37"/>
      <c r="S1033" s="8"/>
      <c r="T1033" s="37"/>
      <c r="U1033" s="37"/>
      <c r="V1033" s="37"/>
      <c r="W1033" s="37"/>
      <c r="X1033" s="37"/>
      <c r="Y1033" s="37"/>
      <c r="Z1033" s="37"/>
      <c r="AA1033" s="37"/>
      <c r="AB1033" s="37"/>
      <c r="AC1033" s="37"/>
      <c r="AD1033" s="37"/>
      <c r="AE1033" s="37"/>
      <c r="AF1033" s="37"/>
      <c r="AG1033" s="37"/>
      <c r="AH1033" s="37"/>
      <c r="AI1033" s="37"/>
      <c r="AJ1033" s="37"/>
      <c r="AK1033" s="37"/>
      <c r="AL1033" s="37"/>
      <c r="AM1033" s="37"/>
      <c r="AN1033" s="37"/>
      <c r="AO1033" s="37"/>
      <c r="AP1033" s="37"/>
      <c r="AQ1033" s="37"/>
      <c r="AR1033" s="37"/>
      <c r="AS1033" s="37"/>
      <c r="AT1033" s="37"/>
      <c r="AU1033" s="37"/>
      <c r="AV1033" s="37"/>
    </row>
    <row r="1034" spans="1:48" ht="13" customHeight="1" x14ac:dyDescent="0.3">
      <c r="A1034" s="37"/>
      <c r="B1034" s="41"/>
      <c r="C1034" s="37"/>
      <c r="D1034" s="37"/>
      <c r="E1034" s="37"/>
      <c r="F1034" s="38"/>
      <c r="G1034" s="37"/>
      <c r="H1034" s="37"/>
      <c r="I1034" s="37"/>
      <c r="J1034" s="37"/>
      <c r="K1034" s="37"/>
      <c r="L1034" s="37"/>
      <c r="M1034" s="37"/>
      <c r="N1034" s="37"/>
      <c r="O1034" s="37"/>
      <c r="P1034" s="26"/>
      <c r="Q1034" s="37"/>
      <c r="R1034" s="37"/>
      <c r="S1034" s="8"/>
      <c r="T1034" s="37"/>
      <c r="U1034" s="37"/>
      <c r="V1034" s="37"/>
      <c r="W1034" s="37"/>
      <c r="X1034" s="37"/>
      <c r="Y1034" s="37"/>
      <c r="Z1034" s="37"/>
      <c r="AA1034" s="37"/>
      <c r="AB1034" s="37"/>
      <c r="AC1034" s="37"/>
      <c r="AD1034" s="37"/>
      <c r="AE1034" s="37"/>
      <c r="AF1034" s="37"/>
      <c r="AG1034" s="37"/>
      <c r="AH1034" s="37"/>
      <c r="AI1034" s="37"/>
      <c r="AJ1034" s="37"/>
      <c r="AK1034" s="37"/>
      <c r="AL1034" s="37"/>
      <c r="AM1034" s="37"/>
      <c r="AN1034" s="37"/>
      <c r="AO1034" s="37"/>
      <c r="AP1034" s="37"/>
      <c r="AQ1034" s="37"/>
      <c r="AR1034" s="37"/>
      <c r="AS1034" s="37"/>
      <c r="AT1034" s="37"/>
      <c r="AU1034" s="37"/>
      <c r="AV1034" s="37"/>
    </row>
    <row r="1035" spans="1:48" ht="13" customHeight="1" x14ac:dyDescent="0.3">
      <c r="A1035" s="37"/>
      <c r="B1035" s="41"/>
      <c r="C1035" s="37"/>
      <c r="D1035" s="37"/>
      <c r="E1035" s="37"/>
      <c r="F1035" s="38"/>
      <c r="G1035" s="37"/>
      <c r="H1035" s="37"/>
      <c r="I1035" s="37"/>
      <c r="J1035" s="37"/>
      <c r="K1035" s="37"/>
      <c r="L1035" s="37"/>
      <c r="M1035" s="37"/>
      <c r="N1035" s="37"/>
      <c r="O1035" s="37"/>
      <c r="P1035" s="26"/>
      <c r="Q1035" s="37"/>
      <c r="R1035" s="37"/>
      <c r="S1035"/>
      <c r="T1035" s="37"/>
      <c r="U1035" s="37"/>
      <c r="V1035" s="37"/>
      <c r="W1035" s="37"/>
      <c r="X1035" s="37"/>
      <c r="Y1035" s="37"/>
      <c r="Z1035" s="37"/>
      <c r="AA1035" s="37"/>
      <c r="AB1035" s="37"/>
      <c r="AC1035" s="37"/>
      <c r="AD1035" s="37"/>
      <c r="AE1035" s="37"/>
      <c r="AF1035" s="37"/>
      <c r="AG1035" s="37"/>
      <c r="AH1035" s="37"/>
      <c r="AI1035" s="37"/>
      <c r="AJ1035" s="37"/>
      <c r="AK1035" s="37"/>
      <c r="AL1035" s="37"/>
      <c r="AM1035" s="37"/>
      <c r="AN1035" s="37"/>
      <c r="AO1035" s="37"/>
      <c r="AP1035" s="37"/>
      <c r="AQ1035" s="37"/>
      <c r="AR1035" s="37"/>
      <c r="AS1035" s="37"/>
      <c r="AT1035" s="37"/>
      <c r="AU1035" s="37"/>
      <c r="AV1035" s="37"/>
    </row>
    <row r="1036" spans="1:48" ht="13" customHeight="1" x14ac:dyDescent="0.3">
      <c r="A1036" s="37"/>
      <c r="B1036" s="41"/>
      <c r="C1036" s="37"/>
      <c r="D1036" s="37"/>
      <c r="E1036" s="37"/>
      <c r="F1036" s="38"/>
      <c r="G1036" s="37"/>
      <c r="H1036" s="37"/>
      <c r="I1036" s="37"/>
      <c r="J1036" s="37"/>
      <c r="K1036" s="37"/>
      <c r="L1036" s="37"/>
      <c r="M1036" s="37"/>
      <c r="N1036" s="37"/>
      <c r="O1036" s="37"/>
      <c r="P1036" s="26"/>
      <c r="Q1036" s="37"/>
      <c r="R1036" s="37"/>
      <c r="S1036" s="8"/>
      <c r="T1036" s="37"/>
      <c r="U1036" s="37"/>
      <c r="V1036" s="37"/>
      <c r="W1036" s="37"/>
      <c r="X1036" s="37"/>
      <c r="Y1036" s="37"/>
      <c r="Z1036" s="37"/>
      <c r="AA1036" s="37"/>
      <c r="AB1036" s="37"/>
      <c r="AC1036" s="37"/>
      <c r="AD1036" s="37"/>
      <c r="AE1036" s="37"/>
      <c r="AF1036" s="37"/>
      <c r="AG1036" s="37"/>
      <c r="AH1036" s="37"/>
      <c r="AI1036" s="37"/>
      <c r="AJ1036" s="37"/>
      <c r="AK1036" s="37"/>
      <c r="AL1036" s="37"/>
      <c r="AM1036" s="37"/>
      <c r="AN1036" s="37"/>
      <c r="AO1036" s="37"/>
      <c r="AP1036" s="37"/>
      <c r="AQ1036" s="37"/>
      <c r="AR1036" s="37"/>
      <c r="AS1036" s="37"/>
      <c r="AT1036" s="37"/>
      <c r="AU1036" s="37"/>
      <c r="AV1036" s="37"/>
    </row>
    <row r="1037" spans="1:48" ht="13" customHeight="1" x14ac:dyDescent="0.3">
      <c r="S1037" s="8"/>
      <c r="T1037" s="8"/>
      <c r="AT1037" s="8"/>
      <c r="AU1037" s="8"/>
      <c r="AV1037" s="8"/>
    </row>
    <row r="1038" spans="1:48" ht="13" customHeight="1" x14ac:dyDescent="0.3">
      <c r="S1038" s="8"/>
      <c r="T1038" s="8"/>
      <c r="U1038" s="8"/>
      <c r="V1038" s="8"/>
      <c r="W1038" s="8"/>
      <c r="AT1038" s="8"/>
      <c r="AU1038" s="8"/>
      <c r="AV1038" s="8"/>
    </row>
    <row r="1039" spans="1:48" ht="13" customHeight="1" x14ac:dyDescent="0.3">
      <c r="S1039" s="8"/>
      <c r="T1039" s="8"/>
      <c r="U1039" s="8"/>
      <c r="V1039" s="8"/>
      <c r="W1039" s="8"/>
      <c r="AT1039" s="8"/>
      <c r="AU1039" s="8"/>
      <c r="AV1039" s="8"/>
    </row>
    <row r="1040" spans="1:48" ht="13" customHeight="1" x14ac:dyDescent="0.3">
      <c r="S1040" s="8"/>
      <c r="T1040" s="8"/>
      <c r="U1040" s="8"/>
      <c r="V1040" s="8"/>
      <c r="W1040" s="8"/>
      <c r="AT1040" s="8"/>
      <c r="AU1040" s="8"/>
      <c r="AV1040" s="8"/>
    </row>
    <row r="1041" spans="19:48" ht="13" customHeight="1" x14ac:dyDescent="0.3">
      <c r="S1041" s="8"/>
      <c r="T1041" s="8"/>
      <c r="AT1041" s="8"/>
      <c r="AU1041" s="8"/>
      <c r="AV1041" s="8"/>
    </row>
    <row r="1042" spans="19:48" ht="13" customHeight="1" x14ac:dyDescent="0.3">
      <c r="S1042" s="8"/>
      <c r="T1042" s="8"/>
      <c r="AT1042" s="8"/>
      <c r="AU1042" s="8"/>
      <c r="AV1042" s="8"/>
    </row>
    <row r="1043" spans="19:48" ht="13" customHeight="1" x14ac:dyDescent="0.3">
      <c r="S1043" s="8"/>
      <c r="T1043" s="8"/>
      <c r="AT1043" s="8"/>
      <c r="AU1043" s="8"/>
      <c r="AV1043" s="8"/>
    </row>
    <row r="1044" spans="19:48" ht="13" customHeight="1" x14ac:dyDescent="0.3">
      <c r="S1044" s="8"/>
      <c r="T1044" s="8"/>
      <c r="AT1044" s="8"/>
      <c r="AU1044" s="8"/>
      <c r="AV1044" s="8"/>
    </row>
    <row r="1045" spans="19:48" ht="13" customHeight="1" x14ac:dyDescent="0.3">
      <c r="S1045" s="8"/>
      <c r="T1045" s="8"/>
      <c r="AT1045" s="8"/>
      <c r="AU1045" s="8"/>
      <c r="AV1045" s="8"/>
    </row>
    <row r="1046" spans="19:48" ht="13" customHeight="1" x14ac:dyDescent="0.3">
      <c r="S1046" s="8"/>
      <c r="T1046" s="8"/>
      <c r="AT1046" s="8"/>
      <c r="AU1046" s="8"/>
      <c r="AV1046" s="8"/>
    </row>
    <row r="1047" spans="19:48" ht="13" customHeight="1" x14ac:dyDescent="0.3">
      <c r="S1047" s="8"/>
      <c r="T1047" s="8"/>
      <c r="AT1047" s="8"/>
      <c r="AU1047" s="8"/>
      <c r="AV1047" s="8"/>
    </row>
    <row r="1048" spans="19:48" ht="13" customHeight="1" x14ac:dyDescent="0.3">
      <c r="S1048" s="8"/>
      <c r="T1048" s="8"/>
      <c r="AT1048" s="8"/>
      <c r="AU1048" s="8"/>
      <c r="AV1048" s="8"/>
    </row>
    <row r="1049" spans="19:48" ht="13" customHeight="1" x14ac:dyDescent="0.3">
      <c r="S1049" s="8"/>
      <c r="T1049" s="8"/>
      <c r="AT1049" s="8"/>
      <c r="AU1049" s="8"/>
      <c r="AV1049" s="8"/>
    </row>
    <row r="1050" spans="19:48" ht="13" customHeight="1" x14ac:dyDescent="0.3">
      <c r="S1050" s="8"/>
      <c r="T1050" s="8"/>
      <c r="AT1050" s="8"/>
      <c r="AU1050" s="8"/>
      <c r="AV1050" s="8"/>
    </row>
    <row r="1051" spans="19:48" ht="13" customHeight="1" x14ac:dyDescent="0.3">
      <c r="S1051" s="8"/>
      <c r="T1051" s="8"/>
      <c r="AT1051" s="8"/>
      <c r="AU1051" s="8"/>
      <c r="AV1051" s="8"/>
    </row>
    <row r="1052" spans="19:48" ht="13" customHeight="1" x14ac:dyDescent="0.3">
      <c r="S1052" s="8"/>
      <c r="T1052" s="13"/>
      <c r="AT1052" s="8"/>
      <c r="AU1052" s="8"/>
      <c r="AV1052" s="8"/>
    </row>
    <row r="1053" spans="19:48" ht="13" customHeight="1" x14ac:dyDescent="0.3">
      <c r="S1053" s="8"/>
      <c r="T1053" s="8"/>
      <c r="AT1053" s="8"/>
      <c r="AU1053" s="8"/>
      <c r="AV1053" s="8"/>
    </row>
    <row r="1054" spans="19:48" ht="13" customHeight="1" x14ac:dyDescent="0.3">
      <c r="S1054" s="8"/>
      <c r="T1054" s="8"/>
      <c r="AT1054" s="8"/>
      <c r="AU1054" s="8"/>
      <c r="AV1054" s="8"/>
    </row>
    <row r="1055" spans="19:48" ht="13" customHeight="1" x14ac:dyDescent="0.3">
      <c r="S1055" s="8"/>
      <c r="T1055" s="8"/>
      <c r="AT1055" s="8"/>
      <c r="AU1055" s="8"/>
      <c r="AV1055" s="8"/>
    </row>
    <row r="1056" spans="19:48" ht="13" customHeight="1" x14ac:dyDescent="0.3">
      <c r="S1056" s="8"/>
      <c r="T1056" s="8"/>
      <c r="X1056" s="8"/>
      <c r="Y1056" s="8"/>
      <c r="Z1056" s="8"/>
      <c r="AA1056" s="8"/>
      <c r="AB1056" s="8"/>
      <c r="AC1056" s="8"/>
      <c r="AD1056" s="8"/>
      <c r="AE1056" s="8"/>
      <c r="AF1056" s="8"/>
      <c r="AG1056" s="8"/>
      <c r="AT1056" s="8"/>
      <c r="AU1056" s="8"/>
      <c r="AV1056" s="8"/>
    </row>
    <row r="1057" spans="17:48" ht="13" customHeight="1" x14ac:dyDescent="0.3">
      <c r="S1057" s="8"/>
      <c r="T1057" s="8"/>
      <c r="AT1057" s="8"/>
      <c r="AU1057" s="8"/>
      <c r="AV1057" s="8"/>
    </row>
    <row r="1058" spans="17:48" ht="13" customHeight="1" x14ac:dyDescent="0.3">
      <c r="S1058" s="8"/>
      <c r="T1058" s="8"/>
      <c r="AT1058" s="8"/>
      <c r="AU1058" s="8"/>
      <c r="AV1058" s="8"/>
    </row>
    <row r="1059" spans="17:48" ht="13" customHeight="1" x14ac:dyDescent="0.3">
      <c r="S1059" s="8"/>
      <c r="T1059" s="8"/>
      <c r="AT1059" s="8"/>
      <c r="AU1059" s="8"/>
      <c r="AV1059" s="8"/>
    </row>
    <row r="1060" spans="17:48" ht="13" customHeight="1" x14ac:dyDescent="0.3">
      <c r="S1060" s="8"/>
      <c r="T1060" s="8"/>
      <c r="AT1060" s="8"/>
      <c r="AU1060" s="8"/>
      <c r="AV1060" s="8"/>
    </row>
    <row r="1061" spans="17:48" ht="13" customHeight="1" x14ac:dyDescent="0.3">
      <c r="S1061" s="8"/>
      <c r="T1061" s="8"/>
    </row>
    <row r="1062" spans="17:48" ht="13" customHeight="1" x14ac:dyDescent="0.3">
      <c r="S1062" s="8"/>
      <c r="T1062" s="8"/>
    </row>
    <row r="1063" spans="17:48" ht="13" customHeight="1" x14ac:dyDescent="0.3">
      <c r="S1063" s="8"/>
      <c r="T1063" s="8"/>
    </row>
    <row r="1064" spans="17:48" ht="13" customHeight="1" x14ac:dyDescent="0.3">
      <c r="S1064" s="8"/>
      <c r="T1064" s="8"/>
    </row>
    <row r="1065" spans="17:48" ht="13" customHeight="1" x14ac:dyDescent="0.3">
      <c r="S1065" s="8"/>
      <c r="T1065" s="8"/>
    </row>
    <row r="1066" spans="17:48" ht="13" customHeight="1" x14ac:dyDescent="0.3">
      <c r="S1066" s="8"/>
      <c r="T1066" s="8"/>
      <c r="X1066" s="8"/>
      <c r="Y1066" s="8"/>
      <c r="Z1066" s="8"/>
      <c r="AA1066" s="8"/>
      <c r="AB1066" s="8"/>
      <c r="AC1066" s="8"/>
      <c r="AD1066" s="8"/>
      <c r="AE1066" s="8"/>
      <c r="AF1066" s="8"/>
      <c r="AG1066" s="8"/>
    </row>
    <row r="1067" spans="17:48" ht="13" customHeight="1" x14ac:dyDescent="0.3">
      <c r="S1067" s="8"/>
      <c r="T1067" s="8"/>
    </row>
    <row r="1068" spans="17:48" ht="13" customHeight="1" x14ac:dyDescent="0.3">
      <c r="S1068" s="8"/>
      <c r="T1068" s="8"/>
    </row>
    <row r="1069" spans="17:48" ht="13" customHeight="1" x14ac:dyDescent="0.3">
      <c r="S1069" s="8"/>
      <c r="T1069" s="8"/>
    </row>
    <row r="1070" spans="17:48" ht="13" customHeight="1" x14ac:dyDescent="0.3">
      <c r="S1070" s="8"/>
      <c r="T1070" s="8"/>
      <c r="AT1070" s="8"/>
      <c r="AU1070" s="8"/>
      <c r="AV1070" s="8"/>
    </row>
    <row r="1071" spans="17:48" ht="13" customHeight="1" x14ac:dyDescent="0.3">
      <c r="S1071" s="8"/>
      <c r="T1071" s="8"/>
      <c r="AT1071" s="8"/>
      <c r="AU1071" s="8"/>
      <c r="AV1071" s="8"/>
    </row>
    <row r="1072" spans="17:48" ht="13" customHeight="1" x14ac:dyDescent="0.3">
      <c r="Q1072" s="43"/>
      <c r="S1072" s="8"/>
      <c r="T1072" s="8"/>
      <c r="AT1072" s="8"/>
      <c r="AU1072" s="8"/>
      <c r="AV1072" s="8"/>
    </row>
    <row r="1073" spans="11:48" ht="13" customHeight="1" x14ac:dyDescent="0.3">
      <c r="S1073" s="8"/>
      <c r="T1073" s="8"/>
      <c r="AH1073" s="8"/>
      <c r="AI1073" s="8"/>
      <c r="AJ1073" s="8"/>
      <c r="AK1073" s="8"/>
      <c r="AL1073" s="8"/>
      <c r="AT1073" s="8"/>
      <c r="AU1073" s="8"/>
      <c r="AV1073" s="8"/>
    </row>
    <row r="1074" spans="11:48" ht="13" customHeight="1" x14ac:dyDescent="0.3">
      <c r="S1074" s="8"/>
      <c r="T1074" s="8"/>
      <c r="AH1074" s="8"/>
      <c r="AI1074" s="8"/>
      <c r="AJ1074" s="8"/>
      <c r="AK1074" s="8"/>
      <c r="AL1074" s="8"/>
      <c r="AT1074" s="8"/>
      <c r="AU1074" s="8"/>
      <c r="AV1074" s="8"/>
    </row>
    <row r="1075" spans="11:48" ht="13" customHeight="1" x14ac:dyDescent="0.3">
      <c r="S1075" s="8"/>
      <c r="T1075" s="8"/>
      <c r="AH1075" s="8"/>
      <c r="AI1075" s="8"/>
      <c r="AJ1075" s="8"/>
      <c r="AK1075" s="8"/>
      <c r="AL1075" s="8"/>
      <c r="AT1075" s="8"/>
      <c r="AU1075" s="8"/>
      <c r="AV1075" s="8"/>
    </row>
    <row r="1076" spans="11:48" ht="13" customHeight="1" x14ac:dyDescent="0.3">
      <c r="K1076" s="8"/>
      <c r="Q1076" s="10"/>
      <c r="S1076" s="8"/>
      <c r="T1076" s="8"/>
      <c r="AH1076" s="8"/>
      <c r="AI1076" s="8"/>
      <c r="AJ1076" s="8"/>
      <c r="AK1076" s="8"/>
      <c r="AL1076" s="8"/>
    </row>
    <row r="1077" spans="11:48" ht="13" customHeight="1" x14ac:dyDescent="0.3">
      <c r="S1077" s="8"/>
      <c r="T1077" s="8"/>
      <c r="AH1077" s="8"/>
      <c r="AI1077" s="8"/>
      <c r="AJ1077" s="8"/>
      <c r="AK1077" s="8"/>
      <c r="AL1077" s="8"/>
    </row>
    <row r="1078" spans="11:48" ht="13" customHeight="1" x14ac:dyDescent="0.3">
      <c r="S1078" s="8"/>
      <c r="T1078" s="8"/>
      <c r="AH1078" s="8"/>
      <c r="AI1078" s="8"/>
      <c r="AJ1078" s="8"/>
      <c r="AK1078" s="8"/>
      <c r="AL1078" s="8"/>
    </row>
    <row r="1079" spans="11:48" ht="13" customHeight="1" x14ac:dyDescent="0.3">
      <c r="S1079" s="8"/>
      <c r="T1079" s="8"/>
      <c r="AH1079" s="8"/>
      <c r="AI1079" s="8"/>
      <c r="AJ1079" s="8"/>
      <c r="AK1079" s="8"/>
      <c r="AL1079" s="8"/>
    </row>
    <row r="1080" spans="11:48" ht="13" customHeight="1" x14ac:dyDescent="0.3">
      <c r="S1080" s="8"/>
      <c r="T1080" s="8"/>
      <c r="AH1080" s="8"/>
      <c r="AI1080" s="8"/>
      <c r="AJ1080" s="8"/>
      <c r="AK1080" s="8"/>
      <c r="AL1080" s="8"/>
    </row>
    <row r="1081" spans="11:48" ht="13" customHeight="1" x14ac:dyDescent="0.3">
      <c r="S1081" s="8"/>
      <c r="T1081" s="8"/>
      <c r="AH1081" s="8"/>
      <c r="AI1081" s="8"/>
      <c r="AJ1081" s="8"/>
      <c r="AK1081" s="8"/>
      <c r="AL1081" s="8"/>
    </row>
    <row r="1082" spans="11:48" ht="13" customHeight="1" x14ac:dyDescent="0.3">
      <c r="S1082" s="8"/>
      <c r="T1082" s="8"/>
      <c r="AH1082" s="8"/>
      <c r="AI1082" s="8"/>
      <c r="AJ1082" s="8"/>
      <c r="AK1082" s="8"/>
      <c r="AL1082" s="8"/>
    </row>
    <row r="1083" spans="11:48" ht="13" customHeight="1" x14ac:dyDescent="0.3">
      <c r="S1083" s="8"/>
      <c r="T1083" s="8"/>
      <c r="AH1083" s="8"/>
      <c r="AI1083" s="8"/>
      <c r="AJ1083" s="8"/>
      <c r="AK1083" s="8"/>
      <c r="AL1083" s="8"/>
    </row>
    <row r="1084" spans="11:48" ht="13" customHeight="1" x14ac:dyDescent="0.3">
      <c r="S1084" s="8"/>
      <c r="T1084" s="8"/>
      <c r="AH1084" s="8"/>
      <c r="AI1084" s="8"/>
      <c r="AJ1084" s="8"/>
      <c r="AK1084" s="8"/>
      <c r="AL1084" s="8"/>
    </row>
    <row r="1085" spans="11:48" ht="13" customHeight="1" x14ac:dyDescent="0.3">
      <c r="S1085" s="8"/>
      <c r="T1085" s="8"/>
      <c r="AH1085" s="8"/>
      <c r="AI1085" s="8"/>
      <c r="AJ1085" s="8"/>
      <c r="AK1085" s="8"/>
      <c r="AL1085" s="8"/>
    </row>
    <row r="1086" spans="11:48" ht="13" customHeight="1" x14ac:dyDescent="0.3">
      <c r="S1086" s="8"/>
      <c r="T1086" s="8"/>
      <c r="AH1086" s="8"/>
      <c r="AI1086" s="8"/>
      <c r="AJ1086" s="8"/>
      <c r="AK1086" s="8"/>
      <c r="AL1086" s="8"/>
    </row>
    <row r="1087" spans="11:48" ht="13" customHeight="1" x14ac:dyDescent="0.3">
      <c r="S1087" s="8"/>
      <c r="T1087" s="8"/>
      <c r="X1087" s="8"/>
      <c r="Y1087" s="8"/>
      <c r="Z1087" s="8"/>
      <c r="AA1087" s="8"/>
      <c r="AB1087" s="8"/>
      <c r="AC1087" s="8"/>
      <c r="AD1087" s="8"/>
      <c r="AE1087" s="8"/>
      <c r="AF1087" s="8"/>
      <c r="AG1087" s="8"/>
      <c r="AH1087" s="8"/>
      <c r="AI1087" s="8"/>
      <c r="AJ1087" s="8"/>
      <c r="AK1087" s="8"/>
      <c r="AL1087" s="8"/>
    </row>
    <row r="1088" spans="11:48" ht="13" customHeight="1" x14ac:dyDescent="0.3">
      <c r="S1088" s="8"/>
      <c r="T1088" s="8"/>
      <c r="AH1088" s="8"/>
      <c r="AI1088" s="8"/>
      <c r="AJ1088" s="8"/>
      <c r="AK1088" s="8"/>
      <c r="AL1088" s="8"/>
    </row>
    <row r="1089" spans="11:38" ht="13" customHeight="1" x14ac:dyDescent="0.3">
      <c r="S1089" s="8"/>
      <c r="T1089" s="8"/>
    </row>
    <row r="1090" spans="11:38" ht="13" customHeight="1" x14ac:dyDescent="0.3">
      <c r="S1090" s="8"/>
      <c r="T1090" s="8"/>
      <c r="AH1090" s="8"/>
      <c r="AI1090" s="8"/>
      <c r="AJ1090" s="8"/>
      <c r="AK1090" s="8"/>
      <c r="AL1090" s="8"/>
    </row>
    <row r="1091" spans="11:38" ht="13" customHeight="1" x14ac:dyDescent="0.3">
      <c r="S1091" s="8"/>
      <c r="T1091" s="8"/>
      <c r="AH1091" s="8"/>
      <c r="AI1091" s="8"/>
      <c r="AJ1091" s="8"/>
      <c r="AK1091" s="8"/>
      <c r="AL1091" s="8"/>
    </row>
    <row r="1092" spans="11:38" ht="13" customHeight="1" x14ac:dyDescent="0.3">
      <c r="S1092" s="8"/>
      <c r="T1092" s="8"/>
      <c r="AH1092" s="8"/>
      <c r="AI1092" s="8"/>
      <c r="AJ1092" s="8"/>
      <c r="AK1092" s="8"/>
      <c r="AL1092" s="8"/>
    </row>
    <row r="1093" spans="11:38" ht="13" customHeight="1" x14ac:dyDescent="0.3">
      <c r="S1093" s="8"/>
      <c r="T1093" s="8"/>
      <c r="AH1093" s="8"/>
      <c r="AI1093" s="8"/>
      <c r="AJ1093" s="8"/>
      <c r="AK1093" s="8"/>
      <c r="AL1093" s="8"/>
    </row>
    <row r="1094" spans="11:38" ht="13" customHeight="1" x14ac:dyDescent="0.3">
      <c r="S1094" s="8"/>
      <c r="T1094" s="8"/>
    </row>
    <row r="1095" spans="11:38" ht="13" customHeight="1" x14ac:dyDescent="0.3">
      <c r="S1095" s="8"/>
      <c r="T1095" s="8"/>
    </row>
    <row r="1096" spans="11:38" ht="13" customHeight="1" x14ac:dyDescent="0.3">
      <c r="S1096" s="8"/>
      <c r="T1096" s="8"/>
      <c r="X1096" s="8"/>
      <c r="Y1096" s="8"/>
      <c r="Z1096" s="8"/>
      <c r="AA1096" s="8"/>
      <c r="AB1096" s="8"/>
      <c r="AC1096" s="8"/>
      <c r="AD1096" s="8"/>
      <c r="AE1096" s="8"/>
      <c r="AF1096" s="8"/>
      <c r="AG1096" s="8"/>
    </row>
    <row r="1097" spans="11:38" ht="13" customHeight="1" x14ac:dyDescent="0.3">
      <c r="S1097" s="8"/>
      <c r="T1097" s="8"/>
    </row>
    <row r="1098" spans="11:38" ht="13" customHeight="1" x14ac:dyDescent="0.3">
      <c r="S1098" s="8"/>
      <c r="T1098" s="8"/>
    </row>
    <row r="1099" spans="11:38" ht="13" customHeight="1" x14ac:dyDescent="0.3">
      <c r="K1099" s="8"/>
      <c r="Q1099" s="8"/>
      <c r="S1099" s="8"/>
      <c r="T1099" s="8"/>
      <c r="X1099" s="8"/>
      <c r="Y1099" s="8"/>
      <c r="Z1099" s="8"/>
      <c r="AA1099" s="8"/>
      <c r="AB1099" s="8"/>
      <c r="AC1099" s="8"/>
      <c r="AD1099" s="8"/>
      <c r="AE1099" s="8"/>
      <c r="AF1099" s="8"/>
      <c r="AG1099" s="8"/>
    </row>
    <row r="1100" spans="11:38" ht="13" customHeight="1" x14ac:dyDescent="0.3">
      <c r="S1100" s="8"/>
      <c r="T1100" s="8"/>
    </row>
    <row r="1101" spans="11:38" ht="13" customHeight="1" x14ac:dyDescent="0.3">
      <c r="S1101" s="8"/>
      <c r="T1101" s="8"/>
    </row>
    <row r="1102" spans="11:38" ht="13" customHeight="1" x14ac:dyDescent="0.3">
      <c r="S1102" s="8"/>
      <c r="T1102" s="8"/>
    </row>
    <row r="1103" spans="11:38" ht="13" customHeight="1" x14ac:dyDescent="0.3">
      <c r="S1103" s="8"/>
      <c r="T1103" s="8"/>
      <c r="U1103" s="8"/>
      <c r="V1103" s="8"/>
      <c r="W1103" s="8"/>
    </row>
    <row r="1104" spans="11:38" ht="13" customHeight="1" x14ac:dyDescent="0.3">
      <c r="S1104" s="8"/>
      <c r="T1104" s="8"/>
    </row>
    <row r="1105" spans="2:48" ht="13" customHeight="1" x14ac:dyDescent="0.3">
      <c r="S1105" s="8"/>
      <c r="T1105" s="8"/>
    </row>
    <row r="1106" spans="2:48" ht="13" customHeight="1" x14ac:dyDescent="0.3">
      <c r="S1106" s="8"/>
      <c r="T1106" s="8"/>
    </row>
    <row r="1107" spans="2:48" ht="13" customHeight="1" x14ac:dyDescent="0.3">
      <c r="S1107" s="8"/>
      <c r="T1107" s="8"/>
    </row>
    <row r="1108" spans="2:48" ht="13" customHeight="1" x14ac:dyDescent="0.3">
      <c r="S1108" s="8"/>
      <c r="T1108" s="8"/>
    </row>
    <row r="1109" spans="2:48" ht="13" customHeight="1" x14ac:dyDescent="0.3">
      <c r="S1109" s="8"/>
      <c r="T1109" s="8"/>
    </row>
    <row r="1110" spans="2:48" ht="13" customHeight="1" x14ac:dyDescent="0.3">
      <c r="S1110" s="8"/>
      <c r="T1110" s="8"/>
    </row>
    <row r="1111" spans="2:48" ht="13" customHeight="1" x14ac:dyDescent="0.3">
      <c r="S1111" s="8"/>
      <c r="T1111" s="8"/>
      <c r="U1111" s="8"/>
      <c r="V1111" s="8"/>
      <c r="W1111" s="8"/>
      <c r="X1111" s="8"/>
      <c r="Y1111" s="8"/>
      <c r="Z1111" s="8"/>
      <c r="AA1111" s="8"/>
      <c r="AB1111" s="8"/>
      <c r="AC1111" s="8"/>
      <c r="AD1111" s="8"/>
      <c r="AE1111" s="8"/>
      <c r="AF1111" s="8"/>
      <c r="AG1111" s="8"/>
    </row>
    <row r="1112" spans="2:48" ht="13" customHeight="1" x14ac:dyDescent="0.3">
      <c r="S1112" s="8"/>
      <c r="T1112" s="8"/>
      <c r="U1112" s="8"/>
      <c r="V1112" s="8"/>
      <c r="W1112" s="8"/>
    </row>
    <row r="1113" spans="2:48" ht="13" customHeight="1" x14ac:dyDescent="0.3">
      <c r="S1113" s="8"/>
      <c r="T1113" s="8"/>
      <c r="U1113" s="8"/>
      <c r="V1113" s="8"/>
      <c r="W1113" s="8"/>
    </row>
    <row r="1114" spans="2:48" ht="13" customHeight="1" x14ac:dyDescent="0.3">
      <c r="M1114"/>
      <c r="S1114" s="8"/>
      <c r="T1114" s="8"/>
      <c r="U1114" s="8"/>
      <c r="V1114" s="8"/>
      <c r="W1114" s="8"/>
    </row>
    <row r="1115" spans="2:48" ht="13" customHeight="1" x14ac:dyDescent="0.3">
      <c r="S1115" s="8"/>
      <c r="T1115" s="8"/>
      <c r="U1115" s="8"/>
      <c r="V1115" s="8"/>
      <c r="W1115" s="8"/>
    </row>
    <row r="1116" spans="2:48" ht="13" customHeight="1" x14ac:dyDescent="0.3">
      <c r="S1116" s="8"/>
      <c r="T1116" s="8"/>
    </row>
    <row r="1117" spans="2:48" s="8" customFormat="1" ht="13" customHeight="1" x14ac:dyDescent="0.3">
      <c r="B1117" s="15"/>
      <c r="F1117" s="16"/>
      <c r="J1117" s="15"/>
      <c r="K1117" s="2"/>
      <c r="Q1117" s="1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row>
    <row r="1118" spans="2:48" s="8" customFormat="1" ht="13" customHeight="1" x14ac:dyDescent="0.3">
      <c r="B1118" s="15"/>
      <c r="F1118" s="16"/>
      <c r="J1118" s="15"/>
      <c r="K1118" s="2"/>
      <c r="Q1118" s="1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row>
    <row r="1119" spans="2:48" s="8" customFormat="1" ht="13" customHeight="1" x14ac:dyDescent="0.3">
      <c r="B1119" s="15"/>
      <c r="F1119" s="16"/>
      <c r="J1119" s="15"/>
      <c r="K1119" s="2"/>
      <c r="Q1119" s="1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row>
    <row r="1120" spans="2:48" s="8" customFormat="1" ht="13" customHeight="1" x14ac:dyDescent="0.3">
      <c r="B1120" s="15"/>
      <c r="F1120" s="16"/>
      <c r="J1120" s="15"/>
      <c r="K1120" s="2"/>
      <c r="Q1120" s="1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row>
    <row r="1121" spans="2:48" s="8" customFormat="1" ht="13" customHeight="1" x14ac:dyDescent="0.3">
      <c r="B1121" s="15"/>
      <c r="F1121" s="16"/>
      <c r="J1121" s="15"/>
      <c r="K1121" s="2"/>
      <c r="Q1121" s="1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row>
    <row r="1122" spans="2:48" s="8" customFormat="1" ht="13" customHeight="1" x14ac:dyDescent="0.3">
      <c r="B1122" s="15"/>
      <c r="F1122" s="16"/>
      <c r="J1122" s="15"/>
      <c r="K1122" s="2"/>
      <c r="Q1122" s="1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row>
    <row r="1123" spans="2:48" s="8" customFormat="1" ht="13" customHeight="1" x14ac:dyDescent="0.3">
      <c r="B1123" s="15"/>
      <c r="F1123" s="16"/>
      <c r="J1123" s="15"/>
      <c r="K1123" s="2"/>
      <c r="Q1123" s="1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row>
    <row r="1124" spans="2:48" s="8" customFormat="1" ht="13" customHeight="1" x14ac:dyDescent="0.3">
      <c r="B1124" s="15"/>
      <c r="F1124" s="16"/>
      <c r="J1124" s="15"/>
      <c r="K1124" s="2"/>
      <c r="Q1124" s="1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row>
    <row r="1125" spans="2:48" s="8" customFormat="1" ht="13" customHeight="1" x14ac:dyDescent="0.3">
      <c r="B1125" s="15"/>
      <c r="F1125" s="16"/>
      <c r="J1125" s="15"/>
      <c r="K1125" s="2"/>
      <c r="Q1125" s="1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row>
    <row r="1126" spans="2:48" s="8" customFormat="1" ht="13" customHeight="1" x14ac:dyDescent="0.3">
      <c r="B1126" s="15"/>
      <c r="F1126" s="16"/>
      <c r="J1126" s="15"/>
      <c r="K1126" s="2"/>
      <c r="Q1126" s="1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row>
    <row r="1127" spans="2:48" s="8" customFormat="1" ht="13" customHeight="1" x14ac:dyDescent="0.3">
      <c r="B1127" s="15"/>
      <c r="F1127" s="16"/>
      <c r="J1127" s="15"/>
      <c r="K1127" s="2"/>
      <c r="Q1127" s="1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row>
    <row r="1128" spans="2:48" s="8" customFormat="1" ht="13" customHeight="1" x14ac:dyDescent="0.3">
      <c r="B1128" s="15"/>
      <c r="F1128" s="16"/>
      <c r="J1128" s="15"/>
      <c r="K1128" s="2"/>
      <c r="Q1128" s="1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row>
    <row r="1129" spans="2:48" s="8" customFormat="1" ht="13" customHeight="1" x14ac:dyDescent="0.3">
      <c r="B1129" s="15"/>
      <c r="F1129" s="16"/>
      <c r="J1129" s="15"/>
      <c r="K1129" s="2"/>
      <c r="Q1129" s="1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row>
    <row r="1130" spans="2:48" s="8" customFormat="1" ht="13" customHeight="1" x14ac:dyDescent="0.3">
      <c r="B1130" s="15"/>
      <c r="F1130" s="16"/>
      <c r="J1130" s="15"/>
      <c r="K1130" s="2"/>
      <c r="Q1130" s="12"/>
      <c r="U1130" s="2"/>
      <c r="V1130" s="2"/>
      <c r="W1130" s="2"/>
      <c r="AH1130" s="2"/>
      <c r="AI1130" s="2"/>
      <c r="AJ1130" s="2"/>
      <c r="AK1130" s="2"/>
      <c r="AL1130" s="2"/>
      <c r="AM1130" s="2"/>
      <c r="AN1130" s="2"/>
      <c r="AO1130" s="2"/>
      <c r="AP1130" s="2"/>
      <c r="AQ1130" s="2"/>
      <c r="AR1130" s="2"/>
      <c r="AS1130" s="2"/>
      <c r="AT1130" s="2"/>
      <c r="AU1130" s="2"/>
      <c r="AV1130" s="2"/>
    </row>
    <row r="1131" spans="2:48" s="8" customFormat="1" ht="13" customHeight="1" x14ac:dyDescent="0.3">
      <c r="B1131" s="15"/>
      <c r="F1131" s="16"/>
      <c r="J1131" s="15"/>
      <c r="K1131" s="2"/>
      <c r="M1131"/>
      <c r="Q1131" s="1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row>
    <row r="1132" spans="2:48" s="8" customFormat="1" ht="13" customHeight="1" x14ac:dyDescent="0.3">
      <c r="B1132" s="15"/>
      <c r="F1132" s="16"/>
      <c r="J1132" s="15"/>
      <c r="K1132" s="2"/>
      <c r="Q1132" s="1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row>
    <row r="1133" spans="2:48" s="8" customFormat="1" ht="13" customHeight="1" x14ac:dyDescent="0.3">
      <c r="B1133" s="15"/>
      <c r="F1133" s="16"/>
      <c r="J1133" s="15"/>
      <c r="K1133" s="2"/>
      <c r="Q1133" s="12"/>
      <c r="U1133" s="2"/>
      <c r="V1133" s="2"/>
      <c r="W1133" s="2"/>
      <c r="AH1133" s="2"/>
      <c r="AI1133" s="2"/>
      <c r="AJ1133" s="2"/>
      <c r="AK1133" s="2"/>
      <c r="AL1133" s="2"/>
      <c r="AM1133" s="2"/>
      <c r="AN1133" s="2"/>
      <c r="AO1133" s="2"/>
      <c r="AP1133" s="2"/>
      <c r="AQ1133" s="2"/>
      <c r="AR1133" s="2"/>
      <c r="AS1133" s="2"/>
      <c r="AT1133" s="2"/>
      <c r="AU1133" s="2"/>
      <c r="AV1133" s="2"/>
    </row>
    <row r="1134" spans="2:48" s="8" customFormat="1" ht="13" customHeight="1" x14ac:dyDescent="0.3">
      <c r="B1134" s="15"/>
      <c r="F1134" s="16"/>
      <c r="J1134" s="15"/>
      <c r="K1134" s="2"/>
      <c r="Q1134" s="1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row>
    <row r="1135" spans="2:48" s="8" customFormat="1" ht="13" customHeight="1" x14ac:dyDescent="0.3">
      <c r="B1135" s="15"/>
      <c r="F1135" s="16"/>
      <c r="J1135" s="15"/>
      <c r="K1135" s="2"/>
      <c r="Q1135" s="1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row>
    <row r="1136" spans="2:48" s="8" customFormat="1" ht="13" customHeight="1" x14ac:dyDescent="0.3">
      <c r="B1136" s="15"/>
      <c r="F1136" s="16"/>
      <c r="J1136" s="15"/>
      <c r="K1136" s="2"/>
      <c r="Q1136" s="1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row>
    <row r="1137" spans="19:33" ht="13" customHeight="1" x14ac:dyDescent="0.3">
      <c r="S1137" s="7"/>
      <c r="T1137" s="8"/>
      <c r="X1137" s="8"/>
      <c r="Y1137" s="8"/>
      <c r="Z1137" s="8"/>
      <c r="AA1137" s="8"/>
      <c r="AB1137" s="8"/>
      <c r="AC1137" s="8"/>
      <c r="AD1137" s="8"/>
      <c r="AE1137" s="8"/>
      <c r="AF1137" s="8"/>
      <c r="AG1137" s="8"/>
    </row>
    <row r="1138" spans="19:33" ht="13" customHeight="1" x14ac:dyDescent="0.3">
      <c r="S1138" s="7"/>
      <c r="T1138" s="8"/>
    </row>
    <row r="1139" spans="19:33" ht="13" customHeight="1" x14ac:dyDescent="0.3">
      <c r="S1139" s="7"/>
      <c r="T1139" s="8"/>
      <c r="X1139" s="8"/>
      <c r="Y1139" s="8"/>
      <c r="Z1139" s="8"/>
      <c r="AA1139" s="8"/>
      <c r="AB1139" s="8"/>
      <c r="AC1139" s="8"/>
      <c r="AD1139" s="8"/>
      <c r="AE1139" s="8"/>
      <c r="AF1139" s="8"/>
      <c r="AG1139" s="8"/>
    </row>
    <row r="1140" spans="19:33" ht="13" customHeight="1" x14ac:dyDescent="0.3">
      <c r="S1140" s="7"/>
      <c r="T1140" s="8"/>
    </row>
    <row r="1141" spans="19:33" ht="13" customHeight="1" x14ac:dyDescent="0.3">
      <c r="S1141" s="7"/>
      <c r="T1141" s="8"/>
    </row>
    <row r="1142" spans="19:33" ht="13" customHeight="1" x14ac:dyDescent="0.3">
      <c r="S1142" s="7"/>
      <c r="T1142" s="8"/>
    </row>
    <row r="1143" spans="19:33" ht="13" customHeight="1" x14ac:dyDescent="0.3">
      <c r="S1143" s="7"/>
      <c r="T1143" s="8"/>
    </row>
    <row r="1144" spans="19:33" ht="13" customHeight="1" x14ac:dyDescent="0.3">
      <c r="S1144" s="7"/>
      <c r="T1144" s="8"/>
    </row>
    <row r="1145" spans="19:33" ht="13" customHeight="1" x14ac:dyDescent="0.3">
      <c r="S1145" s="7"/>
      <c r="T1145" s="8"/>
    </row>
    <row r="1146" spans="19:33" ht="13" customHeight="1" x14ac:dyDescent="0.3">
      <c r="S1146" s="7"/>
      <c r="T1146" s="8"/>
    </row>
    <row r="1147" spans="19:33" ht="13" customHeight="1" x14ac:dyDescent="0.3">
      <c r="S1147" s="7"/>
      <c r="T1147" s="8"/>
    </row>
    <row r="1148" spans="19:33" ht="13" customHeight="1" x14ac:dyDescent="0.3">
      <c r="S1148" s="7"/>
      <c r="T1148" s="8"/>
    </row>
    <row r="1149" spans="19:33" ht="13" customHeight="1" x14ac:dyDescent="0.3">
      <c r="S1149" s="7"/>
      <c r="T1149" s="8"/>
      <c r="X1149" s="8"/>
      <c r="Y1149" s="8"/>
      <c r="Z1149" s="8"/>
      <c r="AA1149" s="8"/>
      <c r="AB1149" s="8"/>
      <c r="AC1149" s="8"/>
      <c r="AD1149" s="8"/>
      <c r="AE1149" s="8"/>
      <c r="AF1149" s="8"/>
      <c r="AG1149" s="8"/>
    </row>
    <row r="1150" spans="19:33" ht="13" customHeight="1" x14ac:dyDescent="0.3">
      <c r="S1150" s="7"/>
      <c r="T1150" s="8"/>
    </row>
    <row r="1151" spans="19:33" ht="13" customHeight="1" x14ac:dyDescent="0.3">
      <c r="S1151" s="7"/>
      <c r="T1151" s="8"/>
    </row>
    <row r="1152" spans="19:33" ht="13" customHeight="1" x14ac:dyDescent="0.3">
      <c r="S1152" s="7"/>
      <c r="T1152" s="8"/>
    </row>
    <row r="1153" spans="19:33" ht="13" customHeight="1" x14ac:dyDescent="0.3">
      <c r="S1153" s="7"/>
      <c r="T1153" s="8"/>
    </row>
    <row r="1154" spans="19:33" ht="13" customHeight="1" x14ac:dyDescent="0.3">
      <c r="S1154" s="7"/>
      <c r="T1154" s="8"/>
    </row>
    <row r="1155" spans="19:33" ht="13" customHeight="1" x14ac:dyDescent="0.3">
      <c r="S1155" s="7"/>
      <c r="T1155" s="8"/>
    </row>
    <row r="1156" spans="19:33" ht="13" customHeight="1" x14ac:dyDescent="0.3">
      <c r="S1156" s="7"/>
      <c r="T1156" s="8"/>
    </row>
    <row r="1157" spans="19:33" ht="13" customHeight="1" x14ac:dyDescent="0.3">
      <c r="S1157" s="7"/>
      <c r="T1157" s="8"/>
    </row>
    <row r="1158" spans="19:33" ht="13" customHeight="1" x14ac:dyDescent="0.3">
      <c r="S1158" s="7"/>
      <c r="T1158" s="8"/>
    </row>
    <row r="1159" spans="19:33" ht="13" customHeight="1" x14ac:dyDescent="0.3">
      <c r="S1159" s="7"/>
      <c r="T1159" s="8"/>
    </row>
    <row r="1160" spans="19:33" ht="13" customHeight="1" x14ac:dyDescent="0.3">
      <c r="S1160" s="7"/>
      <c r="T1160" s="8"/>
    </row>
    <row r="1161" spans="19:33" ht="13" customHeight="1" x14ac:dyDescent="0.3">
      <c r="S1161" s="7"/>
      <c r="T1161" s="8"/>
    </row>
    <row r="1162" spans="19:33" ht="13" customHeight="1" x14ac:dyDescent="0.3">
      <c r="S1162" s="7"/>
      <c r="T1162" s="8"/>
    </row>
    <row r="1163" spans="19:33" ht="13" customHeight="1" x14ac:dyDescent="0.3">
      <c r="S1163" s="7"/>
      <c r="T1163" s="8"/>
    </row>
    <row r="1164" spans="19:33" ht="13" customHeight="1" x14ac:dyDescent="0.3">
      <c r="S1164" s="7"/>
      <c r="T1164" s="8"/>
    </row>
    <row r="1165" spans="19:33" ht="13" customHeight="1" x14ac:dyDescent="0.3">
      <c r="S1165" s="7"/>
      <c r="T1165" s="8"/>
      <c r="X1165" s="8"/>
      <c r="Y1165" s="8"/>
      <c r="Z1165" s="8"/>
      <c r="AA1165" s="8"/>
      <c r="AB1165" s="8"/>
      <c r="AC1165" s="8"/>
      <c r="AD1165" s="8"/>
      <c r="AE1165" s="8"/>
      <c r="AF1165" s="8"/>
      <c r="AG1165" s="8"/>
    </row>
    <row r="1166" spans="19:33" ht="13" customHeight="1" x14ac:dyDescent="0.3">
      <c r="S1166" s="7"/>
      <c r="T1166" s="8"/>
    </row>
    <row r="1167" spans="19:33" ht="13" customHeight="1" x14ac:dyDescent="0.3">
      <c r="S1167" s="7"/>
      <c r="T1167" s="8"/>
    </row>
    <row r="1168" spans="19:33" ht="13" customHeight="1" x14ac:dyDescent="0.3">
      <c r="S1168" s="7"/>
      <c r="T1168" s="8"/>
    </row>
    <row r="1169" spans="19:33" ht="13" customHeight="1" x14ac:dyDescent="0.3">
      <c r="S1169" s="7"/>
      <c r="T1169" s="8"/>
    </row>
    <row r="1170" spans="19:33" ht="13" customHeight="1" x14ac:dyDescent="0.3">
      <c r="S1170" s="7"/>
      <c r="T1170" s="8"/>
      <c r="X1170" s="8"/>
      <c r="Y1170" s="8"/>
      <c r="Z1170" s="8"/>
      <c r="AA1170" s="8"/>
      <c r="AB1170" s="8"/>
      <c r="AC1170" s="8"/>
      <c r="AD1170" s="8"/>
      <c r="AE1170" s="8"/>
      <c r="AF1170" s="8"/>
      <c r="AG1170" s="8"/>
    </row>
    <row r="1171" spans="19:33" ht="13" customHeight="1" x14ac:dyDescent="0.3">
      <c r="S1171" s="7"/>
      <c r="T1171" s="8"/>
      <c r="U1171" s="8"/>
      <c r="V1171" s="8"/>
      <c r="W1171" s="8"/>
    </row>
    <row r="1172" spans="19:33" ht="13" customHeight="1" x14ac:dyDescent="0.3">
      <c r="S1172" s="7"/>
      <c r="T1172" s="8"/>
    </row>
    <row r="1173" spans="19:33" ht="13" customHeight="1" x14ac:dyDescent="0.3">
      <c r="S1173" s="7"/>
      <c r="T1173" s="8"/>
    </row>
    <row r="1174" spans="19:33" ht="13" customHeight="1" x14ac:dyDescent="0.3">
      <c r="S1174" s="7"/>
      <c r="T1174" s="8"/>
    </row>
    <row r="1175" spans="19:33" ht="13" customHeight="1" x14ac:dyDescent="0.3">
      <c r="S1175" s="7"/>
      <c r="T1175" s="8"/>
    </row>
    <row r="1176" spans="19:33" ht="13" customHeight="1" x14ac:dyDescent="0.3">
      <c r="S1176" s="7"/>
      <c r="T1176" s="8"/>
    </row>
    <row r="1177" spans="19:33" ht="13" customHeight="1" x14ac:dyDescent="0.3">
      <c r="S1177" s="7"/>
      <c r="T1177" s="8"/>
    </row>
    <row r="1178" spans="19:33" ht="13" customHeight="1" x14ac:dyDescent="0.3">
      <c r="S1178" s="7"/>
      <c r="T1178" s="8"/>
    </row>
    <row r="1179" spans="19:33" ht="13" customHeight="1" x14ac:dyDescent="0.3">
      <c r="S1179" s="7"/>
      <c r="T1179" s="8"/>
    </row>
    <row r="1180" spans="19:33" ht="13" customHeight="1" x14ac:dyDescent="0.3">
      <c r="S1180" s="7"/>
      <c r="T1180" s="8"/>
    </row>
    <row r="1181" spans="19:33" ht="13" customHeight="1" x14ac:dyDescent="0.3">
      <c r="S1181" s="7"/>
      <c r="T1181" s="8"/>
    </row>
    <row r="1182" spans="19:33" ht="13" customHeight="1" x14ac:dyDescent="0.3">
      <c r="S1182" s="7"/>
      <c r="T1182" s="8"/>
    </row>
    <row r="1183" spans="19:33" ht="13" customHeight="1" x14ac:dyDescent="0.3">
      <c r="S1183" s="7"/>
      <c r="T1183" s="8"/>
    </row>
    <row r="1184" spans="19:33" ht="13" customHeight="1" x14ac:dyDescent="0.3">
      <c r="S1184" s="7"/>
      <c r="T1184" s="8"/>
    </row>
    <row r="1185" spans="19:33" ht="13" customHeight="1" x14ac:dyDescent="0.3">
      <c r="S1185" s="7"/>
      <c r="T1185" s="8"/>
    </row>
    <row r="1186" spans="19:33" ht="13" customHeight="1" x14ac:dyDescent="0.3">
      <c r="S1186" s="7"/>
      <c r="T1186" s="8"/>
    </row>
    <row r="1187" spans="19:33" ht="13" customHeight="1" x14ac:dyDescent="0.3">
      <c r="S1187" s="7"/>
      <c r="T1187" s="8"/>
    </row>
    <row r="1188" spans="19:33" ht="13" customHeight="1" x14ac:dyDescent="0.3">
      <c r="S1188" s="7"/>
      <c r="T1188" s="8"/>
    </row>
    <row r="1189" spans="19:33" ht="13" customHeight="1" x14ac:dyDescent="0.3">
      <c r="S1189" s="7"/>
      <c r="T1189" s="8"/>
    </row>
    <row r="1190" spans="19:33" ht="13" customHeight="1" x14ac:dyDescent="0.3">
      <c r="S1190" s="7"/>
      <c r="T1190" s="8"/>
      <c r="X1190" s="8"/>
      <c r="Y1190" s="8"/>
      <c r="Z1190" s="8"/>
      <c r="AA1190" s="8"/>
      <c r="AB1190" s="8"/>
      <c r="AC1190" s="8"/>
      <c r="AD1190" s="8"/>
      <c r="AE1190" s="8"/>
      <c r="AF1190" s="8"/>
      <c r="AG1190" s="8"/>
    </row>
    <row r="1191" spans="19:33" ht="13" customHeight="1" x14ac:dyDescent="0.3">
      <c r="S1191" s="7"/>
      <c r="T1191" s="8"/>
    </row>
    <row r="1192" spans="19:33" ht="13" customHeight="1" x14ac:dyDescent="0.3">
      <c r="S1192" s="8"/>
      <c r="T1192" s="8"/>
    </row>
    <row r="1193" spans="19:33" ht="13" customHeight="1" x14ac:dyDescent="0.3">
      <c r="S1193" s="7"/>
      <c r="T1193" s="8"/>
    </row>
    <row r="1194" spans="19:33" ht="13" customHeight="1" x14ac:dyDescent="0.3">
      <c r="S1194" s="7"/>
      <c r="T1194" s="8"/>
    </row>
    <row r="1195" spans="19:33" ht="13" customHeight="1" x14ac:dyDescent="0.3">
      <c r="S1195" s="7"/>
      <c r="T1195" s="8"/>
    </row>
    <row r="1196" spans="19:33" ht="13" customHeight="1" x14ac:dyDescent="0.3">
      <c r="S1196" s="7"/>
      <c r="T1196" s="8"/>
    </row>
    <row r="1197" spans="19:33" ht="13" customHeight="1" x14ac:dyDescent="0.3">
      <c r="S1197" s="7"/>
      <c r="T1197" s="8"/>
    </row>
    <row r="1198" spans="19:33" ht="13" customHeight="1" x14ac:dyDescent="0.3">
      <c r="S1198" s="7"/>
      <c r="T1198" s="8"/>
    </row>
    <row r="1199" spans="19:33" ht="13" customHeight="1" x14ac:dyDescent="0.3">
      <c r="S1199" s="7"/>
      <c r="T1199" s="8"/>
    </row>
    <row r="1200" spans="19:33" ht="13" customHeight="1" x14ac:dyDescent="0.3">
      <c r="S1200" s="7"/>
      <c r="T1200" s="8"/>
    </row>
    <row r="1201" spans="19:48" ht="13" customHeight="1" x14ac:dyDescent="0.3">
      <c r="S1201" s="7"/>
      <c r="T1201" s="8"/>
    </row>
    <row r="1202" spans="19:48" ht="13" customHeight="1" x14ac:dyDescent="0.3">
      <c r="S1202" s="7"/>
      <c r="T1202" s="8"/>
      <c r="AT1202" s="8"/>
      <c r="AU1202" s="8"/>
      <c r="AV1202" s="8"/>
    </row>
    <row r="1203" spans="19:48" ht="13" customHeight="1" x14ac:dyDescent="0.3">
      <c r="S1203" s="7"/>
      <c r="T1203" s="8"/>
      <c r="AT1203" s="8"/>
      <c r="AU1203" s="8"/>
      <c r="AV1203" s="8"/>
    </row>
    <row r="1204" spans="19:48" ht="13" customHeight="1" x14ac:dyDescent="0.3">
      <c r="S1204" s="7"/>
      <c r="T1204" s="8"/>
      <c r="AT1204" s="8"/>
      <c r="AU1204" s="8"/>
      <c r="AV1204" s="8"/>
    </row>
    <row r="1205" spans="19:48" ht="13" customHeight="1" x14ac:dyDescent="0.3">
      <c r="S1205" s="7"/>
      <c r="T1205" s="8"/>
      <c r="AT1205" s="8"/>
      <c r="AU1205" s="8"/>
      <c r="AV1205" s="8"/>
    </row>
    <row r="1206" spans="19:48" ht="13" customHeight="1" x14ac:dyDescent="0.3">
      <c r="S1206" s="7"/>
      <c r="T1206" s="8"/>
      <c r="AT1206" s="8"/>
      <c r="AU1206" s="8"/>
      <c r="AV1206" s="8"/>
    </row>
    <row r="1207" spans="19:48" ht="13" customHeight="1" x14ac:dyDescent="0.3">
      <c r="S1207" s="7"/>
      <c r="T1207" s="8"/>
      <c r="AT1207" s="8"/>
      <c r="AU1207" s="8"/>
      <c r="AV1207" s="8"/>
    </row>
    <row r="1208" spans="19:48" ht="13" customHeight="1" x14ac:dyDescent="0.3">
      <c r="S1208" s="7"/>
      <c r="T1208" s="8"/>
    </row>
    <row r="1209" spans="19:48" ht="13" customHeight="1" x14ac:dyDescent="0.3">
      <c r="S1209" s="7"/>
      <c r="T1209" s="8"/>
    </row>
    <row r="1210" spans="19:48" ht="13" customHeight="1" x14ac:dyDescent="0.3">
      <c r="S1210" s="7"/>
      <c r="T1210" s="8"/>
    </row>
    <row r="1211" spans="19:48" ht="13" customHeight="1" x14ac:dyDescent="0.3">
      <c r="S1211" s="7"/>
      <c r="T1211" s="8"/>
    </row>
    <row r="1212" spans="19:48" ht="13" customHeight="1" x14ac:dyDescent="0.3">
      <c r="S1212" s="7"/>
      <c r="T1212" s="8"/>
    </row>
    <row r="1213" spans="19:48" ht="13" customHeight="1" x14ac:dyDescent="0.3">
      <c r="S1213" s="7"/>
      <c r="T1213" s="8"/>
    </row>
    <row r="1214" spans="19:48" ht="13" customHeight="1" x14ac:dyDescent="0.3">
      <c r="S1214" s="7"/>
      <c r="T1214" s="8"/>
    </row>
    <row r="1215" spans="19:48" ht="13" customHeight="1" x14ac:dyDescent="0.3">
      <c r="S1215" s="7"/>
      <c r="T1215" s="8"/>
      <c r="U1215" s="8"/>
      <c r="V1215" s="8"/>
      <c r="W1215" s="8"/>
    </row>
    <row r="1216" spans="19:48" ht="13" customHeight="1" x14ac:dyDescent="0.3">
      <c r="S1216" s="7"/>
      <c r="T1216" s="8"/>
    </row>
    <row r="1217" spans="19:23" ht="13" customHeight="1" x14ac:dyDescent="0.3">
      <c r="S1217" s="7"/>
      <c r="T1217" s="8"/>
    </row>
    <row r="1218" spans="19:23" ht="13" customHeight="1" x14ac:dyDescent="0.3">
      <c r="S1218" s="7"/>
      <c r="T1218" s="8"/>
    </row>
    <row r="1219" spans="19:23" ht="13" customHeight="1" x14ac:dyDescent="0.3">
      <c r="S1219" s="7"/>
      <c r="T1219" s="8"/>
    </row>
    <row r="1220" spans="19:23" ht="13" customHeight="1" x14ac:dyDescent="0.3">
      <c r="S1220" s="7"/>
      <c r="T1220" s="8"/>
    </row>
    <row r="1221" spans="19:23" ht="13" customHeight="1" x14ac:dyDescent="0.3">
      <c r="S1221" s="7"/>
      <c r="T1221" s="8"/>
    </row>
    <row r="1222" spans="19:23" ht="13" customHeight="1" x14ac:dyDescent="0.3">
      <c r="S1222" s="7"/>
      <c r="T1222" s="8"/>
    </row>
    <row r="1223" spans="19:23" ht="13" customHeight="1" x14ac:dyDescent="0.3">
      <c r="S1223" s="7"/>
      <c r="T1223" s="8"/>
    </row>
    <row r="1224" spans="19:23" ht="13" customHeight="1" x14ac:dyDescent="0.3">
      <c r="S1224" s="7"/>
      <c r="T1224" s="8"/>
    </row>
    <row r="1225" spans="19:23" ht="13" customHeight="1" x14ac:dyDescent="0.3">
      <c r="S1225" s="7"/>
      <c r="T1225" s="8"/>
    </row>
    <row r="1226" spans="19:23" ht="13" customHeight="1" x14ac:dyDescent="0.3">
      <c r="S1226" s="7"/>
      <c r="T1226" s="8"/>
    </row>
    <row r="1227" spans="19:23" ht="13" customHeight="1" x14ac:dyDescent="0.3">
      <c r="S1227" s="7"/>
      <c r="T1227" s="8"/>
    </row>
    <row r="1228" spans="19:23" ht="13" customHeight="1" x14ac:dyDescent="0.3">
      <c r="S1228" s="7"/>
      <c r="T1228" s="8"/>
      <c r="U1228" s="8"/>
      <c r="V1228" s="8"/>
      <c r="W1228" s="8"/>
    </row>
    <row r="1229" spans="19:23" ht="13" customHeight="1" x14ac:dyDescent="0.3">
      <c r="S1229" s="7"/>
      <c r="T1229" s="8"/>
    </row>
    <row r="1230" spans="19:23" ht="13" customHeight="1" x14ac:dyDescent="0.3">
      <c r="S1230" s="7"/>
      <c r="T1230" s="8"/>
    </row>
    <row r="1231" spans="19:23" ht="13" customHeight="1" x14ac:dyDescent="0.3">
      <c r="S1231" s="7"/>
      <c r="T1231" s="8"/>
    </row>
    <row r="1232" spans="19:23" ht="13" customHeight="1" x14ac:dyDescent="0.3">
      <c r="S1232" s="7"/>
      <c r="T1232" s="8"/>
    </row>
    <row r="1233" spans="19:33" ht="13" customHeight="1" x14ac:dyDescent="0.3">
      <c r="S1233" s="7"/>
      <c r="T1233" s="8"/>
    </row>
    <row r="1234" spans="19:33" ht="13" customHeight="1" x14ac:dyDescent="0.3">
      <c r="S1234" s="7"/>
      <c r="T1234" s="8"/>
    </row>
    <row r="1235" spans="19:33" ht="13" customHeight="1" x14ac:dyDescent="0.3">
      <c r="S1235" s="7"/>
      <c r="T1235" s="8"/>
    </row>
    <row r="1236" spans="19:33" ht="13" customHeight="1" x14ac:dyDescent="0.3">
      <c r="S1236" s="7"/>
      <c r="T1236" s="8"/>
    </row>
    <row r="1237" spans="19:33" ht="13" customHeight="1" x14ac:dyDescent="0.3">
      <c r="S1237" s="7"/>
      <c r="T1237" s="8"/>
    </row>
    <row r="1238" spans="19:33" ht="13" customHeight="1" x14ac:dyDescent="0.3">
      <c r="S1238" s="7"/>
      <c r="T1238" s="8"/>
    </row>
    <row r="1239" spans="19:33" ht="13" customHeight="1" x14ac:dyDescent="0.3">
      <c r="S1239" s="7"/>
      <c r="T1239" s="8"/>
    </row>
    <row r="1240" spans="19:33" ht="13" customHeight="1" x14ac:dyDescent="0.3">
      <c r="S1240" s="7"/>
      <c r="T1240" s="8"/>
    </row>
    <row r="1241" spans="19:33" ht="13" customHeight="1" x14ac:dyDescent="0.3">
      <c r="S1241" s="7"/>
      <c r="T1241" s="8"/>
    </row>
    <row r="1242" spans="19:33" ht="13" customHeight="1" x14ac:dyDescent="0.3">
      <c r="S1242" s="7"/>
      <c r="T1242" s="8"/>
      <c r="X1242" s="8"/>
      <c r="Y1242" s="8"/>
      <c r="Z1242" s="8"/>
      <c r="AA1242" s="8"/>
      <c r="AB1242" s="8"/>
      <c r="AC1242" s="8"/>
      <c r="AD1242" s="8"/>
      <c r="AE1242" s="8"/>
      <c r="AF1242" s="8"/>
      <c r="AG1242" s="8"/>
    </row>
    <row r="1243" spans="19:33" ht="13" customHeight="1" x14ac:dyDescent="0.3">
      <c r="S1243" s="7"/>
      <c r="T1243" s="8"/>
    </row>
    <row r="1244" spans="19:33" ht="13" customHeight="1" x14ac:dyDescent="0.3">
      <c r="S1244" s="7"/>
      <c r="T1244" s="8"/>
    </row>
    <row r="1245" spans="19:33" ht="13" customHeight="1" x14ac:dyDescent="0.3">
      <c r="S1245" s="7"/>
      <c r="T1245" s="8"/>
    </row>
    <row r="1246" spans="19:33" ht="13" customHeight="1" x14ac:dyDescent="0.3">
      <c r="S1246" s="7"/>
      <c r="T1246" s="8"/>
    </row>
    <row r="1247" spans="19:33" ht="13" customHeight="1" x14ac:dyDescent="0.3">
      <c r="S1247" s="7"/>
      <c r="T1247" s="8"/>
      <c r="U1247" s="8"/>
      <c r="V1247" s="8"/>
      <c r="W1247" s="8"/>
    </row>
    <row r="1248" spans="19:33" ht="13" customHeight="1" x14ac:dyDescent="0.3">
      <c r="S1248" s="7"/>
      <c r="T1248" s="8"/>
    </row>
    <row r="1249" spans="19:33" ht="13" customHeight="1" x14ac:dyDescent="0.3">
      <c r="S1249" s="7"/>
      <c r="T1249" s="8"/>
    </row>
    <row r="1250" spans="19:33" ht="13" customHeight="1" x14ac:dyDescent="0.3">
      <c r="S1250" s="7"/>
      <c r="T1250" s="8"/>
    </row>
    <row r="1251" spans="19:33" ht="13" customHeight="1" x14ac:dyDescent="0.3">
      <c r="S1251" s="7"/>
      <c r="T1251" s="8"/>
    </row>
    <row r="1252" spans="19:33" ht="13" customHeight="1" x14ac:dyDescent="0.3">
      <c r="S1252" s="7"/>
      <c r="T1252" s="8"/>
    </row>
    <row r="1253" spans="19:33" ht="13" customHeight="1" x14ac:dyDescent="0.3">
      <c r="S1253" s="7"/>
      <c r="T1253" s="8"/>
      <c r="U1253" s="8"/>
      <c r="V1253" s="8"/>
      <c r="W1253" s="8"/>
    </row>
    <row r="1254" spans="19:33" ht="13" customHeight="1" x14ac:dyDescent="0.3">
      <c r="S1254" s="7"/>
      <c r="T1254" s="8"/>
    </row>
    <row r="1255" spans="19:33" ht="13" customHeight="1" x14ac:dyDescent="0.3">
      <c r="S1255" s="7"/>
      <c r="T1255" s="8"/>
    </row>
    <row r="1256" spans="19:33" ht="13" customHeight="1" x14ac:dyDescent="0.3">
      <c r="S1256" s="7"/>
      <c r="T1256" s="8"/>
    </row>
    <row r="1257" spans="19:33" ht="13" customHeight="1" x14ac:dyDescent="0.3">
      <c r="S1257" s="7"/>
      <c r="T1257" s="8"/>
    </row>
    <row r="1258" spans="19:33" ht="13" customHeight="1" x14ac:dyDescent="0.3">
      <c r="S1258" s="7"/>
      <c r="T1258" s="8"/>
      <c r="X1258" s="8"/>
      <c r="Y1258" s="8"/>
      <c r="Z1258" s="8"/>
      <c r="AA1258" s="8"/>
      <c r="AB1258" s="8"/>
      <c r="AC1258" s="8"/>
      <c r="AD1258" s="8"/>
      <c r="AE1258" s="8"/>
      <c r="AF1258" s="8"/>
      <c r="AG1258" s="8"/>
    </row>
    <row r="1259" spans="19:33" ht="13" customHeight="1" x14ac:dyDescent="0.3">
      <c r="S1259" s="7"/>
      <c r="T1259" s="8"/>
    </row>
    <row r="1260" spans="19:33" ht="13" customHeight="1" x14ac:dyDescent="0.3">
      <c r="S1260" s="7"/>
      <c r="T1260" s="8"/>
    </row>
    <row r="1261" spans="19:33" ht="13" customHeight="1" x14ac:dyDescent="0.3">
      <c r="S1261" s="7"/>
      <c r="T1261" s="8"/>
    </row>
    <row r="1262" spans="19:33" ht="13" customHeight="1" x14ac:dyDescent="0.3">
      <c r="S1262" s="7"/>
      <c r="T1262" s="8"/>
    </row>
    <row r="1263" spans="19:33" ht="13" customHeight="1" x14ac:dyDescent="0.3">
      <c r="S1263" s="7"/>
      <c r="T1263" s="8"/>
    </row>
    <row r="1264" spans="19:33" ht="13" customHeight="1" x14ac:dyDescent="0.3">
      <c r="S1264" s="7"/>
      <c r="T1264" s="8"/>
    </row>
    <row r="1265" spans="19:23" ht="13" customHeight="1" x14ac:dyDescent="0.3">
      <c r="S1265" s="7"/>
      <c r="T1265" s="8"/>
    </row>
    <row r="1266" spans="19:23" ht="13" customHeight="1" x14ac:dyDescent="0.3">
      <c r="S1266" s="7"/>
      <c r="T1266" s="8"/>
    </row>
    <row r="1267" spans="19:23" ht="13" customHeight="1" x14ac:dyDescent="0.3">
      <c r="S1267" s="7"/>
      <c r="T1267" s="8"/>
    </row>
    <row r="1268" spans="19:23" ht="13" customHeight="1" x14ac:dyDescent="0.3">
      <c r="S1268" s="7"/>
      <c r="T1268" s="8"/>
    </row>
    <row r="1269" spans="19:23" ht="13" customHeight="1" x14ac:dyDescent="0.3">
      <c r="S1269" s="7"/>
      <c r="T1269" s="8"/>
    </row>
    <row r="1270" spans="19:23" ht="13" customHeight="1" x14ac:dyDescent="0.3">
      <c r="S1270" s="7"/>
      <c r="T1270" s="8"/>
    </row>
    <row r="1271" spans="19:23" ht="13" customHeight="1" x14ac:dyDescent="0.3">
      <c r="S1271" s="7"/>
      <c r="T1271" s="8"/>
    </row>
    <row r="1272" spans="19:23" ht="13" customHeight="1" x14ac:dyDescent="0.3">
      <c r="S1272" s="7"/>
      <c r="T1272" s="8"/>
    </row>
    <row r="1273" spans="19:23" ht="13" customHeight="1" x14ac:dyDescent="0.3">
      <c r="S1273" s="7"/>
      <c r="T1273" s="8"/>
    </row>
    <row r="1274" spans="19:23" ht="13" customHeight="1" x14ac:dyDescent="0.3">
      <c r="S1274" s="7"/>
      <c r="T1274" s="8"/>
    </row>
    <row r="1275" spans="19:23" ht="13" customHeight="1" x14ac:dyDescent="0.3">
      <c r="S1275" s="7"/>
      <c r="T1275" s="8"/>
    </row>
    <row r="1276" spans="19:23" ht="13" customHeight="1" x14ac:dyDescent="0.3">
      <c r="S1276" s="7"/>
      <c r="T1276" s="8"/>
    </row>
    <row r="1277" spans="19:23" ht="13" customHeight="1" x14ac:dyDescent="0.3">
      <c r="S1277" s="7"/>
      <c r="T1277" s="8"/>
    </row>
    <row r="1278" spans="19:23" ht="13" customHeight="1" x14ac:dyDescent="0.3">
      <c r="S1278" s="7"/>
      <c r="T1278" s="8"/>
    </row>
    <row r="1279" spans="19:23" ht="13" customHeight="1" x14ac:dyDescent="0.3">
      <c r="S1279" s="7"/>
      <c r="T1279" s="8"/>
      <c r="U1279" s="8"/>
      <c r="V1279" s="8"/>
      <c r="W1279" s="8"/>
    </row>
    <row r="1280" spans="19:23" ht="13" customHeight="1" x14ac:dyDescent="0.3">
      <c r="S1280" s="7"/>
      <c r="T1280" s="8"/>
    </row>
    <row r="1281" spans="19:23" ht="13" customHeight="1" x14ac:dyDescent="0.3">
      <c r="S1281" s="7"/>
      <c r="T1281" s="8"/>
    </row>
    <row r="1282" spans="19:23" ht="13" customHeight="1" x14ac:dyDescent="0.3">
      <c r="S1282" s="7"/>
      <c r="T1282" s="8"/>
    </row>
    <row r="1283" spans="19:23" ht="13" customHeight="1" x14ac:dyDescent="0.3">
      <c r="S1283" s="7"/>
      <c r="T1283" s="8"/>
    </row>
    <row r="1284" spans="19:23" ht="13" customHeight="1" x14ac:dyDescent="0.3">
      <c r="S1284" s="7"/>
      <c r="T1284" s="8"/>
    </row>
    <row r="1285" spans="19:23" ht="13" customHeight="1" x14ac:dyDescent="0.3">
      <c r="S1285" s="7"/>
      <c r="T1285" s="8"/>
    </row>
    <row r="1286" spans="19:23" ht="13" customHeight="1" x14ac:dyDescent="0.3">
      <c r="S1286" s="7"/>
      <c r="T1286" s="8"/>
    </row>
    <row r="1287" spans="19:23" ht="13" customHeight="1" x14ac:dyDescent="0.3">
      <c r="S1287" s="7"/>
      <c r="T1287" s="8"/>
    </row>
    <row r="1288" spans="19:23" ht="13" customHeight="1" x14ac:dyDescent="0.3">
      <c r="S1288" s="7"/>
      <c r="T1288" s="8"/>
    </row>
    <row r="1289" spans="19:23" ht="13" customHeight="1" x14ac:dyDescent="0.3">
      <c r="S1289" s="7"/>
      <c r="T1289" s="8"/>
    </row>
    <row r="1290" spans="19:23" ht="13" customHeight="1" x14ac:dyDescent="0.3">
      <c r="S1290" s="7"/>
      <c r="T1290" s="8"/>
      <c r="U1290" s="8"/>
      <c r="V1290" s="8"/>
      <c r="W1290" s="8"/>
    </row>
    <row r="1291" spans="19:23" ht="13" customHeight="1" x14ac:dyDescent="0.3">
      <c r="S1291" s="7"/>
      <c r="T1291" s="8"/>
    </row>
    <row r="1292" spans="19:23" ht="13" customHeight="1" x14ac:dyDescent="0.3">
      <c r="S1292" s="7"/>
      <c r="T1292" s="8"/>
    </row>
    <row r="1293" spans="19:23" ht="13" customHeight="1" x14ac:dyDescent="0.3">
      <c r="S1293" s="7"/>
      <c r="T1293" s="8"/>
    </row>
    <row r="1294" spans="19:23" ht="13" customHeight="1" x14ac:dyDescent="0.3">
      <c r="S1294" s="7"/>
      <c r="T1294" s="8"/>
    </row>
    <row r="1295" spans="19:23" ht="13" customHeight="1" x14ac:dyDescent="0.3">
      <c r="S1295" s="7"/>
      <c r="T1295" s="8"/>
    </row>
    <row r="1296" spans="19:23" ht="13" customHeight="1" x14ac:dyDescent="0.3">
      <c r="S1296" s="7"/>
      <c r="T1296" s="8"/>
    </row>
    <row r="1297" spans="19:23" ht="13" customHeight="1" x14ac:dyDescent="0.3">
      <c r="S1297" s="7"/>
      <c r="T1297" s="8"/>
    </row>
    <row r="1298" spans="19:23" ht="13" customHeight="1" x14ac:dyDescent="0.3">
      <c r="S1298" s="7"/>
      <c r="T1298" s="8"/>
    </row>
    <row r="1299" spans="19:23" ht="13" customHeight="1" x14ac:dyDescent="0.3">
      <c r="S1299" s="7"/>
      <c r="T1299" s="8"/>
    </row>
    <row r="1300" spans="19:23" ht="13" customHeight="1" x14ac:dyDescent="0.3">
      <c r="S1300" s="7"/>
      <c r="T1300" s="8"/>
    </row>
    <row r="1301" spans="19:23" ht="13" customHeight="1" x14ac:dyDescent="0.3">
      <c r="S1301" s="7"/>
      <c r="T1301" s="8"/>
    </row>
    <row r="1302" spans="19:23" ht="13" customHeight="1" x14ac:dyDescent="0.3">
      <c r="S1302" s="7"/>
      <c r="T1302" s="8"/>
    </row>
    <row r="1303" spans="19:23" ht="13" customHeight="1" x14ac:dyDescent="0.3">
      <c r="S1303" s="7"/>
      <c r="T1303" s="8"/>
    </row>
    <row r="1304" spans="19:23" ht="13" customHeight="1" x14ac:dyDescent="0.3">
      <c r="S1304" s="7"/>
      <c r="T1304" s="8"/>
    </row>
    <row r="1305" spans="19:23" ht="13" customHeight="1" x14ac:dyDescent="0.3">
      <c r="S1305" s="7"/>
      <c r="T1305" s="8"/>
    </row>
    <row r="1306" spans="19:23" ht="13" customHeight="1" x14ac:dyDescent="0.3">
      <c r="S1306" s="7"/>
      <c r="T1306" s="8"/>
    </row>
    <row r="1307" spans="19:23" ht="13" customHeight="1" x14ac:dyDescent="0.3">
      <c r="S1307" s="7"/>
      <c r="T1307" s="8"/>
    </row>
    <row r="1308" spans="19:23" ht="13" customHeight="1" x14ac:dyDescent="0.3">
      <c r="S1308" s="7"/>
      <c r="T1308" s="8"/>
      <c r="U1308" s="8"/>
      <c r="V1308" s="8"/>
      <c r="W1308" s="8"/>
    </row>
    <row r="1309" spans="19:23" ht="13" customHeight="1" x14ac:dyDescent="0.3">
      <c r="S1309" s="7"/>
      <c r="T1309" s="8"/>
    </row>
    <row r="1310" spans="19:23" ht="13" customHeight="1" x14ac:dyDescent="0.3">
      <c r="S1310" s="7"/>
      <c r="T1310" s="8"/>
    </row>
    <row r="1311" spans="19:23" ht="13" customHeight="1" x14ac:dyDescent="0.3">
      <c r="S1311" s="7"/>
      <c r="T1311" s="8"/>
    </row>
    <row r="1312" spans="19:23" ht="13" customHeight="1" x14ac:dyDescent="0.3">
      <c r="S1312" s="7"/>
      <c r="T1312" s="8"/>
    </row>
    <row r="1313" spans="19:20" ht="13" customHeight="1" x14ac:dyDescent="0.3">
      <c r="S1313" s="7"/>
      <c r="T1313" s="8"/>
    </row>
    <row r="1314" spans="19:20" ht="13" customHeight="1" x14ac:dyDescent="0.3">
      <c r="S1314" s="7"/>
      <c r="T1314" s="8"/>
    </row>
    <row r="1315" spans="19:20" ht="13" customHeight="1" x14ac:dyDescent="0.3">
      <c r="S1315" s="7"/>
      <c r="T1315" s="8"/>
    </row>
    <row r="1316" spans="19:20" ht="13" customHeight="1" x14ac:dyDescent="0.3">
      <c r="S1316" s="7"/>
      <c r="T1316" s="8"/>
    </row>
    <row r="1317" spans="19:20" ht="13" customHeight="1" x14ac:dyDescent="0.3">
      <c r="S1317" s="7"/>
      <c r="T1317" s="8"/>
    </row>
    <row r="1318" spans="19:20" ht="13" customHeight="1" x14ac:dyDescent="0.3">
      <c r="S1318" s="7"/>
      <c r="T1318" s="8"/>
    </row>
    <row r="1319" spans="19:20" ht="13" customHeight="1" x14ac:dyDescent="0.3">
      <c r="S1319" s="7"/>
      <c r="T1319" s="8"/>
    </row>
    <row r="1320" spans="19:20" ht="13" customHeight="1" x14ac:dyDescent="0.3">
      <c r="S1320" s="7"/>
      <c r="T1320" s="8"/>
    </row>
    <row r="1321" spans="19:20" ht="13" customHeight="1" x14ac:dyDescent="0.3">
      <c r="S1321" s="7"/>
      <c r="T1321" s="8"/>
    </row>
    <row r="1322" spans="19:20" ht="13" customHeight="1" x14ac:dyDescent="0.3">
      <c r="S1322" s="7"/>
      <c r="T1322" s="8"/>
    </row>
    <row r="1323" spans="19:20" ht="13" customHeight="1" x14ac:dyDescent="0.3">
      <c r="S1323" s="7"/>
      <c r="T1323" s="8"/>
    </row>
    <row r="1324" spans="19:20" ht="13" customHeight="1" x14ac:dyDescent="0.3">
      <c r="S1324" s="7"/>
      <c r="T1324" s="8"/>
    </row>
    <row r="1325" spans="19:20" ht="13" customHeight="1" x14ac:dyDescent="0.3">
      <c r="S1325" s="7"/>
      <c r="T1325" s="8"/>
    </row>
    <row r="1326" spans="19:20" ht="13" customHeight="1" x14ac:dyDescent="0.3">
      <c r="S1326" s="7"/>
      <c r="T1326" s="8"/>
    </row>
    <row r="1327" spans="19:20" ht="13" customHeight="1" x14ac:dyDescent="0.3">
      <c r="S1327" s="7"/>
      <c r="T1327" s="8"/>
    </row>
    <row r="1328" spans="19:20" ht="13" customHeight="1" x14ac:dyDescent="0.3">
      <c r="S1328" s="7"/>
      <c r="T1328" s="8"/>
    </row>
    <row r="1329" spans="19:33" ht="13" customHeight="1" x14ac:dyDescent="0.3">
      <c r="S1329" s="7"/>
      <c r="T1329" s="8"/>
    </row>
    <row r="1330" spans="19:33" ht="13" customHeight="1" x14ac:dyDescent="0.3">
      <c r="S1330" s="7"/>
      <c r="T1330" s="8"/>
    </row>
    <row r="1331" spans="19:33" ht="13" customHeight="1" x14ac:dyDescent="0.3">
      <c r="S1331" s="7"/>
      <c r="T1331" s="8"/>
    </row>
    <row r="1332" spans="19:33" ht="13" customHeight="1" x14ac:dyDescent="0.3">
      <c r="S1332" s="7"/>
      <c r="T1332" s="8"/>
    </row>
    <row r="1333" spans="19:33" ht="13" customHeight="1" x14ac:dyDescent="0.3">
      <c r="S1333" s="7"/>
      <c r="T1333" s="8"/>
    </row>
    <row r="1334" spans="19:33" ht="13" customHeight="1" x14ac:dyDescent="0.3">
      <c r="S1334" s="7"/>
      <c r="T1334" s="8"/>
    </row>
    <row r="1335" spans="19:33" ht="13" customHeight="1" x14ac:dyDescent="0.3">
      <c r="S1335" s="7"/>
      <c r="T1335" s="8"/>
    </row>
    <row r="1336" spans="19:33" ht="13" customHeight="1" x14ac:dyDescent="0.3">
      <c r="S1336" s="7"/>
      <c r="T1336" s="8"/>
    </row>
    <row r="1337" spans="19:33" ht="13" customHeight="1" x14ac:dyDescent="0.3">
      <c r="S1337" s="7"/>
      <c r="T1337" s="8"/>
      <c r="U1337" s="8"/>
      <c r="V1337" s="8"/>
      <c r="W1337" s="8"/>
    </row>
    <row r="1338" spans="19:33" ht="13" customHeight="1" x14ac:dyDescent="0.3">
      <c r="S1338" s="7"/>
      <c r="T1338" s="8"/>
    </row>
    <row r="1339" spans="19:33" ht="13" customHeight="1" x14ac:dyDescent="0.3">
      <c r="S1339" s="7"/>
      <c r="T1339" s="8"/>
    </row>
    <row r="1340" spans="19:33" ht="13" customHeight="1" x14ac:dyDescent="0.3">
      <c r="S1340" s="7"/>
      <c r="T1340" s="8"/>
    </row>
    <row r="1341" spans="19:33" ht="13" customHeight="1" x14ac:dyDescent="0.3">
      <c r="S1341" s="7"/>
      <c r="T1341" s="8"/>
      <c r="X1341" s="8"/>
      <c r="Y1341" s="8"/>
      <c r="Z1341" s="8"/>
      <c r="AA1341" s="8"/>
      <c r="AB1341" s="8"/>
      <c r="AC1341" s="8"/>
      <c r="AD1341" s="8"/>
      <c r="AE1341" s="8"/>
      <c r="AF1341" s="8"/>
      <c r="AG1341" s="8"/>
    </row>
    <row r="1342" spans="19:33" ht="13" customHeight="1" x14ac:dyDescent="0.3">
      <c r="S1342" s="7"/>
      <c r="T1342" s="8"/>
    </row>
    <row r="1343" spans="19:33" ht="13" customHeight="1" x14ac:dyDescent="0.3">
      <c r="S1343" s="7"/>
      <c r="T1343" s="8"/>
    </row>
    <row r="1344" spans="19:33" ht="13" customHeight="1" x14ac:dyDescent="0.3">
      <c r="S1344" s="7"/>
      <c r="T1344" s="8"/>
    </row>
    <row r="1345" spans="19:23" ht="13" customHeight="1" x14ac:dyDescent="0.3">
      <c r="S1345" s="7"/>
      <c r="T1345" s="8"/>
    </row>
    <row r="1346" spans="19:23" ht="13" customHeight="1" x14ac:dyDescent="0.3">
      <c r="S1346" s="7"/>
      <c r="T1346" s="8"/>
    </row>
    <row r="1347" spans="19:23" ht="13" customHeight="1" x14ac:dyDescent="0.3">
      <c r="S1347" s="7"/>
      <c r="T1347" s="8"/>
      <c r="U1347" s="8"/>
      <c r="V1347" s="8"/>
      <c r="W1347" s="8"/>
    </row>
    <row r="1348" spans="19:23" ht="13" customHeight="1" x14ac:dyDescent="0.3">
      <c r="S1348" s="7"/>
      <c r="T1348" s="8"/>
    </row>
    <row r="1349" spans="19:23" ht="13" customHeight="1" x14ac:dyDescent="0.3">
      <c r="S1349" s="7"/>
      <c r="T1349" s="8"/>
    </row>
    <row r="1350" spans="19:23" ht="13" customHeight="1" x14ac:dyDescent="0.3">
      <c r="S1350" s="7"/>
      <c r="T1350" s="8"/>
    </row>
    <row r="1351" spans="19:23" ht="13" customHeight="1" x14ac:dyDescent="0.3">
      <c r="S1351" s="7"/>
      <c r="T1351" s="8"/>
    </row>
    <row r="1352" spans="19:23" ht="13" customHeight="1" x14ac:dyDescent="0.3">
      <c r="S1352" s="7"/>
      <c r="T1352" s="8"/>
    </row>
    <row r="1353" spans="19:23" ht="13" customHeight="1" x14ac:dyDescent="0.3">
      <c r="S1353" s="7"/>
      <c r="T1353" s="8"/>
    </row>
    <row r="1354" spans="19:23" ht="13" customHeight="1" x14ac:dyDescent="0.3">
      <c r="S1354" s="7"/>
      <c r="T1354" s="8"/>
    </row>
    <row r="1355" spans="19:23" ht="13" customHeight="1" x14ac:dyDescent="0.3">
      <c r="S1355" s="7"/>
      <c r="T1355" s="8"/>
    </row>
    <row r="1356" spans="19:23" ht="13" customHeight="1" x14ac:dyDescent="0.3">
      <c r="S1356" s="7"/>
      <c r="T1356" s="8"/>
    </row>
    <row r="1357" spans="19:23" ht="13" customHeight="1" x14ac:dyDescent="0.3">
      <c r="S1357" s="7"/>
      <c r="T1357" s="8"/>
    </row>
    <row r="1358" spans="19:23" ht="13" customHeight="1" x14ac:dyDescent="0.3">
      <c r="S1358" s="7"/>
      <c r="T1358" s="8"/>
    </row>
    <row r="1359" spans="19:23" ht="13" customHeight="1" x14ac:dyDescent="0.3">
      <c r="S1359" s="7"/>
      <c r="T1359" s="8"/>
    </row>
    <row r="1360" spans="19:23" ht="13" customHeight="1" x14ac:dyDescent="0.3">
      <c r="S1360" s="7"/>
      <c r="T1360" s="8"/>
    </row>
    <row r="1361" spans="19:23" ht="13" customHeight="1" x14ac:dyDescent="0.3">
      <c r="S1361" s="7"/>
      <c r="T1361" s="8"/>
    </row>
    <row r="1362" spans="19:23" ht="13" customHeight="1" x14ac:dyDescent="0.3">
      <c r="S1362" s="7"/>
      <c r="T1362" s="8"/>
    </row>
    <row r="1363" spans="19:23" ht="13" customHeight="1" x14ac:dyDescent="0.3">
      <c r="S1363" s="7"/>
      <c r="T1363" s="8"/>
    </row>
    <row r="1364" spans="19:23" ht="13" customHeight="1" x14ac:dyDescent="0.3">
      <c r="S1364" s="7"/>
      <c r="T1364" s="8"/>
    </row>
    <row r="1365" spans="19:23" ht="13" customHeight="1" x14ac:dyDescent="0.3">
      <c r="S1365" s="7"/>
      <c r="T1365" s="8"/>
    </row>
    <row r="1366" spans="19:23" ht="13" customHeight="1" x14ac:dyDescent="0.3">
      <c r="S1366" s="7"/>
      <c r="T1366" s="8"/>
    </row>
    <row r="1367" spans="19:23" ht="13" customHeight="1" x14ac:dyDescent="0.3">
      <c r="S1367" s="7"/>
      <c r="T1367" s="8"/>
    </row>
    <row r="1368" spans="19:23" ht="13" customHeight="1" x14ac:dyDescent="0.3">
      <c r="S1368" s="7"/>
      <c r="T1368" s="8"/>
      <c r="U1368" s="8"/>
      <c r="V1368" s="8"/>
      <c r="W1368" s="8"/>
    </row>
    <row r="1369" spans="19:23" ht="13" customHeight="1" x14ac:dyDescent="0.3">
      <c r="S1369" s="7"/>
      <c r="T1369" s="8"/>
    </row>
    <row r="1370" spans="19:23" ht="13" customHeight="1" x14ac:dyDescent="0.3">
      <c r="S1370" s="7"/>
      <c r="T1370" s="8"/>
    </row>
    <row r="1371" spans="19:23" ht="13" customHeight="1" x14ac:dyDescent="0.3">
      <c r="S1371" s="7"/>
      <c r="T1371" s="8"/>
    </row>
    <row r="1372" spans="19:23" ht="13" customHeight="1" x14ac:dyDescent="0.3">
      <c r="S1372" s="7"/>
      <c r="T1372" s="8"/>
    </row>
    <row r="1373" spans="19:23" ht="13" customHeight="1" x14ac:dyDescent="0.3">
      <c r="S1373" s="7"/>
      <c r="T1373" s="8"/>
    </row>
    <row r="1374" spans="19:23" ht="13" customHeight="1" x14ac:dyDescent="0.3">
      <c r="S1374" s="7"/>
      <c r="T1374" s="8"/>
    </row>
    <row r="1375" spans="19:23" ht="13" customHeight="1" x14ac:dyDescent="0.3">
      <c r="S1375" s="7"/>
      <c r="T1375" s="8"/>
    </row>
    <row r="1376" spans="19:23" ht="13" customHeight="1" x14ac:dyDescent="0.3">
      <c r="S1376" s="7"/>
      <c r="T1376" s="8"/>
    </row>
    <row r="1377" spans="19:33" ht="13" customHeight="1" x14ac:dyDescent="0.3">
      <c r="S1377" s="7"/>
      <c r="T1377" s="8"/>
    </row>
    <row r="1378" spans="19:33" ht="13" customHeight="1" x14ac:dyDescent="0.3">
      <c r="S1378" s="7"/>
      <c r="T1378" s="8"/>
    </row>
    <row r="1379" spans="19:33" ht="13" customHeight="1" x14ac:dyDescent="0.3">
      <c r="S1379" s="7"/>
      <c r="T1379" s="8"/>
      <c r="U1379" s="8"/>
      <c r="V1379" s="8"/>
      <c r="W1379" s="8"/>
    </row>
    <row r="1380" spans="19:33" ht="13" customHeight="1" x14ac:dyDescent="0.3">
      <c r="S1380" s="7"/>
      <c r="T1380" s="8"/>
      <c r="X1380" s="8"/>
      <c r="Y1380" s="8"/>
      <c r="Z1380" s="8"/>
      <c r="AA1380" s="8"/>
      <c r="AB1380" s="8"/>
      <c r="AC1380" s="8"/>
      <c r="AD1380" s="8"/>
      <c r="AE1380" s="8"/>
      <c r="AF1380" s="8"/>
      <c r="AG1380" s="8"/>
    </row>
    <row r="1381" spans="19:33" ht="13" customHeight="1" x14ac:dyDescent="0.3">
      <c r="S1381" s="7"/>
      <c r="T1381" s="8"/>
    </row>
    <row r="1382" spans="19:33" ht="13" customHeight="1" x14ac:dyDescent="0.3">
      <c r="S1382" s="7"/>
      <c r="T1382" s="8"/>
    </row>
    <row r="1383" spans="19:33" ht="13" customHeight="1" x14ac:dyDescent="0.3">
      <c r="S1383" s="7"/>
      <c r="T1383" s="8"/>
    </row>
    <row r="1384" spans="19:33" ht="13" customHeight="1" x14ac:dyDescent="0.3">
      <c r="S1384" s="7"/>
      <c r="T1384" s="8"/>
    </row>
    <row r="1385" spans="19:33" ht="13" customHeight="1" x14ac:dyDescent="0.3">
      <c r="S1385" s="7"/>
      <c r="T1385" s="8"/>
    </row>
    <row r="1386" spans="19:33" ht="13" customHeight="1" x14ac:dyDescent="0.3">
      <c r="S1386" s="7"/>
      <c r="T1386" s="8"/>
    </row>
    <row r="1387" spans="19:33" ht="13" customHeight="1" x14ac:dyDescent="0.3">
      <c r="S1387" s="7"/>
      <c r="T1387" s="8"/>
    </row>
    <row r="1388" spans="19:33" ht="13" customHeight="1" x14ac:dyDescent="0.3">
      <c r="S1388" s="7"/>
      <c r="T1388" s="8"/>
    </row>
    <row r="1389" spans="19:33" ht="13" customHeight="1" x14ac:dyDescent="0.3">
      <c r="S1389" s="7"/>
      <c r="T1389" s="8"/>
    </row>
    <row r="1390" spans="19:33" ht="13" customHeight="1" x14ac:dyDescent="0.3">
      <c r="S1390" s="7"/>
      <c r="T1390" s="8"/>
    </row>
    <row r="1391" spans="19:33" ht="13" customHeight="1" x14ac:dyDescent="0.3">
      <c r="S1391" s="7"/>
      <c r="T1391" s="8"/>
    </row>
    <row r="1392" spans="19:33" ht="13" customHeight="1" x14ac:dyDescent="0.3">
      <c r="S1392" s="7"/>
      <c r="T1392" s="8"/>
    </row>
    <row r="1393" spans="19:23" ht="13" customHeight="1" x14ac:dyDescent="0.3">
      <c r="S1393" s="7"/>
      <c r="T1393" s="8"/>
    </row>
    <row r="1394" spans="19:23" ht="13" customHeight="1" x14ac:dyDescent="0.3">
      <c r="S1394" s="7"/>
      <c r="T1394" s="8"/>
      <c r="U1394" s="8"/>
      <c r="V1394" s="8"/>
      <c r="W1394" s="8"/>
    </row>
    <row r="1395" spans="19:23" ht="13" customHeight="1" x14ac:dyDescent="0.3">
      <c r="S1395" s="7"/>
      <c r="T1395" s="8"/>
    </row>
    <row r="1396" spans="19:23" ht="13" customHeight="1" x14ac:dyDescent="0.3">
      <c r="S1396" s="7"/>
      <c r="T1396" s="8"/>
    </row>
    <row r="1397" spans="19:23" ht="13" customHeight="1" x14ac:dyDescent="0.3">
      <c r="S1397" s="7"/>
      <c r="T1397" s="8"/>
    </row>
    <row r="1398" spans="19:23" ht="13" customHeight="1" x14ac:dyDescent="0.3">
      <c r="S1398" s="7"/>
      <c r="T1398" s="8"/>
    </row>
    <row r="1399" spans="19:23" ht="13" customHeight="1" x14ac:dyDescent="0.3">
      <c r="S1399" s="7"/>
      <c r="T1399" s="8"/>
    </row>
    <row r="1400" spans="19:23" ht="13" customHeight="1" x14ac:dyDescent="0.3">
      <c r="S1400" s="7"/>
      <c r="T1400" s="8"/>
    </row>
    <row r="1401" spans="19:23" ht="13" customHeight="1" x14ac:dyDescent="0.3">
      <c r="S1401" s="7"/>
      <c r="T1401" s="8"/>
    </row>
    <row r="1402" spans="19:23" ht="13" customHeight="1" x14ac:dyDescent="0.3">
      <c r="S1402" s="7"/>
      <c r="T1402" s="8"/>
    </row>
    <row r="1403" spans="19:23" ht="13" customHeight="1" x14ac:dyDescent="0.3">
      <c r="S1403" s="7"/>
      <c r="T1403" s="8"/>
    </row>
    <row r="1404" spans="19:23" ht="13" customHeight="1" x14ac:dyDescent="0.3">
      <c r="S1404" s="7"/>
      <c r="T1404" s="8"/>
    </row>
    <row r="1405" spans="19:23" ht="13" customHeight="1" x14ac:dyDescent="0.3">
      <c r="S1405" s="7"/>
      <c r="T1405" s="8"/>
    </row>
    <row r="1406" spans="19:23" ht="13" customHeight="1" x14ac:dyDescent="0.3">
      <c r="S1406" s="7"/>
      <c r="T1406" s="8"/>
    </row>
    <row r="1407" spans="19:23" ht="13" customHeight="1" x14ac:dyDescent="0.3">
      <c r="S1407" s="7"/>
      <c r="T1407" s="8"/>
    </row>
    <row r="1408" spans="19:23" ht="13" customHeight="1" x14ac:dyDescent="0.3">
      <c r="S1408" s="7"/>
      <c r="T1408" s="8"/>
    </row>
    <row r="1409" spans="19:23" ht="13" customHeight="1" x14ac:dyDescent="0.3">
      <c r="S1409" s="7"/>
      <c r="T1409" s="8"/>
    </row>
    <row r="1410" spans="19:23" ht="13" customHeight="1" x14ac:dyDescent="0.3">
      <c r="S1410" s="7"/>
      <c r="T1410" s="8"/>
    </row>
    <row r="1411" spans="19:23" ht="13" customHeight="1" x14ac:dyDescent="0.3">
      <c r="S1411" s="7"/>
      <c r="T1411" s="8"/>
    </row>
    <row r="1412" spans="19:23" ht="13" customHeight="1" x14ac:dyDescent="0.3">
      <c r="S1412" s="7"/>
      <c r="T1412" s="8"/>
      <c r="U1412" s="8"/>
      <c r="V1412" s="8"/>
      <c r="W1412" s="8"/>
    </row>
    <row r="1413" spans="19:23" ht="13" customHeight="1" x14ac:dyDescent="0.3">
      <c r="S1413" s="7"/>
      <c r="T1413" s="8"/>
    </row>
    <row r="1414" spans="19:23" ht="13" customHeight="1" x14ac:dyDescent="0.3">
      <c r="S1414" s="7"/>
      <c r="T1414" s="8"/>
      <c r="U1414" s="8"/>
      <c r="V1414" s="8"/>
      <c r="W1414" s="8"/>
    </row>
    <row r="1415" spans="19:23" ht="13" customHeight="1" x14ac:dyDescent="0.3">
      <c r="S1415" s="7"/>
      <c r="T1415" s="8"/>
    </row>
    <row r="1416" spans="19:23" ht="13" customHeight="1" x14ac:dyDescent="0.3">
      <c r="S1416" s="7"/>
      <c r="T1416" s="8"/>
    </row>
    <row r="1417" spans="19:23" ht="13" customHeight="1" x14ac:dyDescent="0.3">
      <c r="S1417" s="7"/>
      <c r="T1417" s="8"/>
    </row>
    <row r="1418" spans="19:23" ht="13" customHeight="1" x14ac:dyDescent="0.3">
      <c r="S1418" s="7"/>
      <c r="T1418" s="8"/>
    </row>
    <row r="1419" spans="19:23" ht="13" customHeight="1" x14ac:dyDescent="0.3">
      <c r="S1419" s="7"/>
      <c r="T1419" s="8"/>
    </row>
    <row r="1420" spans="19:23" ht="13" customHeight="1" x14ac:dyDescent="0.3">
      <c r="S1420" s="7"/>
      <c r="T1420" s="8"/>
    </row>
    <row r="1421" spans="19:23" ht="13" customHeight="1" x14ac:dyDescent="0.3">
      <c r="S1421" s="7"/>
      <c r="T1421" s="8"/>
    </row>
    <row r="1422" spans="19:23" ht="13" customHeight="1" x14ac:dyDescent="0.3">
      <c r="S1422" s="7"/>
      <c r="T1422" s="8"/>
    </row>
    <row r="1423" spans="19:23" ht="13" customHeight="1" x14ac:dyDescent="0.3">
      <c r="S1423" s="7"/>
      <c r="T1423" s="8"/>
    </row>
    <row r="1424" spans="19:23" ht="13" customHeight="1" x14ac:dyDescent="0.3">
      <c r="S1424" s="7"/>
      <c r="T1424" s="8"/>
    </row>
    <row r="1425" spans="19:33" ht="13" customHeight="1" x14ac:dyDescent="0.3">
      <c r="S1425" s="7"/>
      <c r="T1425" s="8"/>
    </row>
    <row r="1426" spans="19:33" ht="13" customHeight="1" x14ac:dyDescent="0.3">
      <c r="S1426" s="7"/>
      <c r="T1426" s="8"/>
      <c r="X1426" s="8"/>
      <c r="Y1426" s="8"/>
      <c r="Z1426" s="8"/>
      <c r="AA1426" s="8"/>
      <c r="AB1426" s="8"/>
      <c r="AC1426" s="8"/>
      <c r="AD1426" s="8"/>
      <c r="AE1426" s="8"/>
      <c r="AF1426" s="8"/>
      <c r="AG1426" s="8"/>
    </row>
    <row r="1427" spans="19:33" ht="13" customHeight="1" x14ac:dyDescent="0.3">
      <c r="S1427" s="7"/>
      <c r="T1427" s="8"/>
    </row>
    <row r="1428" spans="19:33" ht="13" customHeight="1" x14ac:dyDescent="0.3">
      <c r="S1428" s="7"/>
      <c r="T1428" s="8"/>
    </row>
    <row r="1429" spans="19:33" ht="13" customHeight="1" x14ac:dyDescent="0.3">
      <c r="S1429" s="7"/>
      <c r="T1429" s="8"/>
    </row>
    <row r="1430" spans="19:33" ht="13" customHeight="1" x14ac:dyDescent="0.3">
      <c r="S1430" s="7"/>
      <c r="T1430" s="8"/>
    </row>
    <row r="1431" spans="19:33" ht="13" customHeight="1" x14ac:dyDescent="0.3">
      <c r="S1431" s="7"/>
      <c r="T1431" s="8"/>
    </row>
    <row r="1432" spans="19:33" ht="13" customHeight="1" x14ac:dyDescent="0.3">
      <c r="S1432" s="7"/>
      <c r="T1432" s="8"/>
    </row>
    <row r="1433" spans="19:33" ht="13" customHeight="1" x14ac:dyDescent="0.3">
      <c r="S1433" s="7"/>
      <c r="T1433" s="8"/>
    </row>
    <row r="1434" spans="19:33" ht="13" customHeight="1" x14ac:dyDescent="0.3">
      <c r="S1434" s="7"/>
      <c r="T1434" s="8"/>
    </row>
    <row r="1435" spans="19:33" ht="13" customHeight="1" x14ac:dyDescent="0.3">
      <c r="S1435" s="7"/>
      <c r="T1435" s="8"/>
    </row>
    <row r="1436" spans="19:33" ht="13" customHeight="1" x14ac:dyDescent="0.3">
      <c r="S1436" s="7"/>
      <c r="T1436" s="8"/>
    </row>
    <row r="1437" spans="19:33" ht="13" customHeight="1" x14ac:dyDescent="0.3">
      <c r="S1437" s="7"/>
      <c r="T1437" s="8"/>
    </row>
    <row r="1438" spans="19:33" ht="13" customHeight="1" x14ac:dyDescent="0.3">
      <c r="S1438" s="7"/>
      <c r="T1438" s="8"/>
    </row>
    <row r="1439" spans="19:33" ht="13" customHeight="1" x14ac:dyDescent="0.3">
      <c r="S1439" s="7"/>
      <c r="T1439" s="8"/>
    </row>
    <row r="1440" spans="19:33" ht="13" customHeight="1" x14ac:dyDescent="0.3">
      <c r="S1440" s="7"/>
      <c r="T1440" s="8"/>
    </row>
    <row r="1441" spans="19:23" ht="13" customHeight="1" x14ac:dyDescent="0.3">
      <c r="S1441" s="7"/>
      <c r="T1441" s="8"/>
    </row>
    <row r="1442" spans="19:23" ht="13" customHeight="1" x14ac:dyDescent="0.3">
      <c r="S1442" s="7"/>
      <c r="T1442" s="8"/>
    </row>
    <row r="1443" spans="19:23" ht="13" customHeight="1" x14ac:dyDescent="0.3">
      <c r="S1443" s="7"/>
      <c r="T1443" s="8"/>
      <c r="U1443" s="8"/>
      <c r="V1443" s="8"/>
      <c r="W1443" s="8"/>
    </row>
    <row r="1444" spans="19:23" ht="13" customHeight="1" x14ac:dyDescent="0.3">
      <c r="S1444" s="7"/>
      <c r="T1444" s="8"/>
    </row>
    <row r="1445" spans="19:23" ht="13" customHeight="1" x14ac:dyDescent="0.3">
      <c r="S1445" s="7"/>
      <c r="T1445" s="8"/>
    </row>
    <row r="1446" spans="19:23" ht="13" customHeight="1" x14ac:dyDescent="0.3">
      <c r="S1446" s="7"/>
      <c r="T1446" s="8"/>
    </row>
    <row r="1447" spans="19:23" ht="13" customHeight="1" x14ac:dyDescent="0.3">
      <c r="S1447" s="7"/>
      <c r="T1447" s="8"/>
    </row>
    <row r="1448" spans="19:23" ht="13" customHeight="1" x14ac:dyDescent="0.3">
      <c r="S1448" s="7"/>
      <c r="T1448" s="8"/>
    </row>
    <row r="1449" spans="19:23" ht="13" customHeight="1" x14ac:dyDescent="0.3">
      <c r="S1449" s="7"/>
      <c r="T1449" s="8"/>
    </row>
    <row r="1450" spans="19:23" ht="13" customHeight="1" x14ac:dyDescent="0.3">
      <c r="S1450" s="7"/>
      <c r="T1450" s="8"/>
    </row>
    <row r="1451" spans="19:23" ht="13" customHeight="1" x14ac:dyDescent="0.3">
      <c r="S1451" s="7"/>
      <c r="T1451" s="8"/>
    </row>
    <row r="1452" spans="19:23" ht="13" customHeight="1" x14ac:dyDescent="0.3">
      <c r="S1452" s="7"/>
      <c r="T1452" s="8"/>
    </row>
    <row r="1453" spans="19:23" ht="13" customHeight="1" x14ac:dyDescent="0.3">
      <c r="S1453" s="7"/>
      <c r="T1453" s="8"/>
    </row>
    <row r="1454" spans="19:23" ht="13" customHeight="1" x14ac:dyDescent="0.3">
      <c r="S1454" s="7"/>
      <c r="T1454" s="8"/>
      <c r="U1454" s="8"/>
      <c r="V1454" s="8"/>
      <c r="W1454" s="8"/>
    </row>
    <row r="1455" spans="19:23" ht="13" customHeight="1" x14ac:dyDescent="0.3">
      <c r="S1455" s="7"/>
      <c r="T1455" s="8"/>
    </row>
    <row r="1456" spans="19:23" ht="13" customHeight="1" x14ac:dyDescent="0.3">
      <c r="S1456" s="7"/>
      <c r="T1456" s="8"/>
    </row>
    <row r="1457" spans="19:33" ht="13" customHeight="1" x14ac:dyDescent="0.3">
      <c r="S1457" s="7"/>
      <c r="T1457" s="8"/>
      <c r="X1457" s="8"/>
      <c r="Y1457" s="8"/>
      <c r="Z1457" s="8"/>
      <c r="AA1457" s="8"/>
      <c r="AB1457" s="8"/>
      <c r="AC1457" s="8"/>
      <c r="AD1457" s="8"/>
      <c r="AE1457" s="8"/>
      <c r="AF1457" s="8"/>
      <c r="AG1457" s="8"/>
    </row>
    <row r="1458" spans="19:33" ht="13" customHeight="1" x14ac:dyDescent="0.3">
      <c r="S1458" s="7"/>
      <c r="T1458" s="8"/>
    </row>
    <row r="1459" spans="19:33" ht="13" customHeight="1" x14ac:dyDescent="0.3">
      <c r="S1459" s="7"/>
      <c r="T1459" s="8"/>
    </row>
    <row r="1460" spans="19:33" ht="13" customHeight="1" x14ac:dyDescent="0.3">
      <c r="S1460" s="7"/>
      <c r="T1460" s="8"/>
    </row>
    <row r="1461" spans="19:33" ht="13" customHeight="1" x14ac:dyDescent="0.3">
      <c r="S1461" s="7"/>
      <c r="T1461" s="8"/>
    </row>
    <row r="1462" spans="19:33" ht="13" customHeight="1" x14ac:dyDescent="0.3">
      <c r="S1462" s="7"/>
      <c r="T1462" s="8"/>
    </row>
    <row r="1463" spans="19:33" ht="13" customHeight="1" x14ac:dyDescent="0.3">
      <c r="S1463" s="7"/>
      <c r="T1463" s="8"/>
    </row>
    <row r="1464" spans="19:33" ht="13" customHeight="1" x14ac:dyDescent="0.3">
      <c r="S1464" s="7"/>
      <c r="T1464" s="8"/>
    </row>
    <row r="1465" spans="19:33" ht="13" customHeight="1" x14ac:dyDescent="0.3">
      <c r="S1465" s="7"/>
      <c r="T1465" s="8"/>
    </row>
    <row r="1466" spans="19:33" ht="13" customHeight="1" x14ac:dyDescent="0.3">
      <c r="S1466" s="7"/>
      <c r="T1466" s="8"/>
    </row>
    <row r="1467" spans="19:33" ht="13" customHeight="1" x14ac:dyDescent="0.3">
      <c r="S1467" s="7"/>
      <c r="T1467" s="8"/>
      <c r="X1467" s="8"/>
      <c r="Y1467" s="8"/>
      <c r="Z1467" s="8"/>
      <c r="AA1467" s="8"/>
      <c r="AB1467" s="8"/>
      <c r="AC1467" s="8"/>
      <c r="AD1467" s="8"/>
      <c r="AE1467" s="8"/>
      <c r="AF1467" s="8"/>
      <c r="AG1467" s="8"/>
    </row>
    <row r="1468" spans="19:33" ht="13" customHeight="1" x14ac:dyDescent="0.3">
      <c r="S1468" s="7"/>
      <c r="T1468" s="8"/>
    </row>
    <row r="1469" spans="19:33" ht="13" customHeight="1" x14ac:dyDescent="0.3">
      <c r="S1469" s="7"/>
      <c r="T1469" s="8"/>
    </row>
    <row r="1470" spans="19:33" ht="13" customHeight="1" x14ac:dyDescent="0.3">
      <c r="S1470" s="7"/>
      <c r="T1470" s="8"/>
    </row>
    <row r="1471" spans="19:33" ht="13" customHeight="1" x14ac:dyDescent="0.3">
      <c r="S1471" s="7"/>
      <c r="T1471" s="8"/>
    </row>
    <row r="1472" spans="19:33" ht="13" customHeight="1" x14ac:dyDescent="0.3">
      <c r="S1472" s="7"/>
      <c r="T1472" s="8"/>
    </row>
    <row r="1473" spans="19:20" ht="13" customHeight="1" x14ac:dyDescent="0.3">
      <c r="S1473" s="7"/>
      <c r="T1473" s="8"/>
    </row>
    <row r="1474" spans="19:20" ht="13" customHeight="1" x14ac:dyDescent="0.3">
      <c r="S1474" s="7"/>
      <c r="T1474" s="8"/>
    </row>
    <row r="1475" spans="19:20" ht="13" customHeight="1" x14ac:dyDescent="0.3">
      <c r="S1475" s="7"/>
      <c r="T1475" s="8"/>
    </row>
    <row r="1476" spans="19:20" ht="13" customHeight="1" x14ac:dyDescent="0.3">
      <c r="S1476" s="7"/>
      <c r="T1476" s="8"/>
    </row>
    <row r="1477" spans="19:20" ht="13" customHeight="1" x14ac:dyDescent="0.3">
      <c r="S1477" s="7"/>
      <c r="T1477" s="8"/>
    </row>
    <row r="1478" spans="19:20" ht="13" customHeight="1" x14ac:dyDescent="0.3">
      <c r="S1478" s="7"/>
      <c r="T1478" s="8"/>
    </row>
    <row r="1479" spans="19:20" ht="13" customHeight="1" x14ac:dyDescent="0.3">
      <c r="S1479" s="7"/>
      <c r="T1479" s="8"/>
    </row>
    <row r="1480" spans="19:20" ht="13" customHeight="1" x14ac:dyDescent="0.3">
      <c r="S1480" s="7"/>
      <c r="T1480" s="8"/>
    </row>
    <row r="1481" spans="19:20" ht="13" customHeight="1" x14ac:dyDescent="0.3">
      <c r="S1481" s="7"/>
      <c r="T1481" s="8"/>
    </row>
    <row r="1482" spans="19:20" ht="13" customHeight="1" x14ac:dyDescent="0.3">
      <c r="S1482" s="7"/>
      <c r="T1482" s="8"/>
    </row>
    <row r="1483" spans="19:20" ht="13" customHeight="1" x14ac:dyDescent="0.3">
      <c r="S1483" s="7"/>
      <c r="T1483" s="8"/>
    </row>
    <row r="1484" spans="19:20" ht="13" customHeight="1" x14ac:dyDescent="0.3">
      <c r="S1484" s="7"/>
      <c r="T1484" s="8"/>
    </row>
    <row r="1485" spans="19:20" ht="13" customHeight="1" x14ac:dyDescent="0.3">
      <c r="S1485" s="7"/>
      <c r="T1485" s="8"/>
    </row>
    <row r="1486" spans="19:20" ht="13" customHeight="1" x14ac:dyDescent="0.3">
      <c r="S1486" s="7"/>
      <c r="T1486" s="8"/>
    </row>
    <row r="1487" spans="19:20" ht="13" customHeight="1" x14ac:dyDescent="0.3">
      <c r="S1487" s="7"/>
      <c r="T1487" s="8"/>
    </row>
    <row r="1488" spans="19:20" ht="13" customHeight="1" x14ac:dyDescent="0.3">
      <c r="S1488" s="7"/>
      <c r="T1488" s="8"/>
    </row>
    <row r="1489" spans="19:23" ht="13" customHeight="1" x14ac:dyDescent="0.3">
      <c r="S1489" s="7"/>
      <c r="T1489" s="8"/>
    </row>
    <row r="1490" spans="19:23" ht="13" customHeight="1" x14ac:dyDescent="0.3">
      <c r="S1490" s="7"/>
      <c r="T1490" s="8"/>
    </row>
    <row r="1491" spans="19:23" ht="13" customHeight="1" x14ac:dyDescent="0.3">
      <c r="S1491" s="7"/>
      <c r="T1491" s="8"/>
    </row>
    <row r="1492" spans="19:23" ht="13" customHeight="1" x14ac:dyDescent="0.3">
      <c r="S1492" s="7"/>
      <c r="T1492" s="8"/>
    </row>
    <row r="1493" spans="19:23" ht="13" customHeight="1" x14ac:dyDescent="0.3">
      <c r="S1493" s="7"/>
      <c r="T1493" s="8"/>
    </row>
    <row r="1494" spans="19:23" ht="13" customHeight="1" x14ac:dyDescent="0.3">
      <c r="S1494" s="7"/>
      <c r="T1494" s="8"/>
    </row>
    <row r="1495" spans="19:23" ht="13" customHeight="1" x14ac:dyDescent="0.3">
      <c r="S1495" s="7"/>
      <c r="T1495" s="8"/>
    </row>
    <row r="1496" spans="19:23" ht="13" customHeight="1" x14ac:dyDescent="0.3">
      <c r="S1496" s="7"/>
      <c r="T1496" s="8"/>
    </row>
    <row r="1497" spans="19:23" ht="13" customHeight="1" x14ac:dyDescent="0.3">
      <c r="S1497" s="7"/>
      <c r="T1497" s="8"/>
    </row>
    <row r="1498" spans="19:23" ht="13" customHeight="1" x14ac:dyDescent="0.3">
      <c r="S1498" s="7"/>
      <c r="T1498" s="8"/>
    </row>
    <row r="1499" spans="19:23" ht="13" customHeight="1" x14ac:dyDescent="0.3">
      <c r="S1499" s="7"/>
      <c r="T1499" s="8"/>
    </row>
    <row r="1500" spans="19:23" ht="13" customHeight="1" x14ac:dyDescent="0.3">
      <c r="S1500" s="7"/>
      <c r="T1500" s="8"/>
    </row>
    <row r="1501" spans="19:23" ht="13" customHeight="1" x14ac:dyDescent="0.3">
      <c r="S1501" s="7"/>
      <c r="T1501" s="8"/>
    </row>
    <row r="1502" spans="19:23" ht="13" customHeight="1" x14ac:dyDescent="0.3">
      <c r="S1502" s="7"/>
      <c r="T1502" s="8"/>
    </row>
    <row r="1503" spans="19:23" ht="13" customHeight="1" x14ac:dyDescent="0.3">
      <c r="S1503" s="7"/>
      <c r="T1503" s="8"/>
      <c r="U1503" s="8"/>
      <c r="V1503" s="8"/>
      <c r="W1503" s="8"/>
    </row>
    <row r="1504" spans="19:23" ht="13" customHeight="1" x14ac:dyDescent="0.3">
      <c r="S1504" s="7"/>
      <c r="T1504" s="8"/>
    </row>
    <row r="1505" spans="19:33" ht="13" customHeight="1" x14ac:dyDescent="0.3">
      <c r="S1505" s="7"/>
      <c r="T1505" s="8"/>
    </row>
    <row r="1506" spans="19:33" ht="13" customHeight="1" x14ac:dyDescent="0.3">
      <c r="S1506" s="7"/>
      <c r="T1506" s="8"/>
    </row>
    <row r="1507" spans="19:33" ht="13" customHeight="1" x14ac:dyDescent="0.3">
      <c r="S1507" s="7"/>
      <c r="T1507" s="8"/>
    </row>
    <row r="1508" spans="19:33" ht="13" customHeight="1" x14ac:dyDescent="0.3">
      <c r="S1508" s="7"/>
      <c r="T1508" s="8"/>
      <c r="U1508" s="8"/>
      <c r="V1508" s="8"/>
      <c r="W1508" s="8"/>
    </row>
    <row r="1509" spans="19:33" ht="13" customHeight="1" x14ac:dyDescent="0.3">
      <c r="S1509" s="7"/>
      <c r="T1509" s="8"/>
    </row>
    <row r="1510" spans="19:33" ht="13" customHeight="1" x14ac:dyDescent="0.3">
      <c r="S1510" s="7"/>
      <c r="T1510" s="8"/>
      <c r="X1510" s="8"/>
      <c r="Y1510" s="8"/>
      <c r="Z1510" s="8"/>
      <c r="AA1510" s="8"/>
      <c r="AB1510" s="8"/>
      <c r="AC1510" s="8"/>
      <c r="AD1510" s="8"/>
      <c r="AE1510" s="8"/>
      <c r="AF1510" s="8"/>
      <c r="AG1510" s="8"/>
    </row>
    <row r="1511" spans="19:33" ht="13" customHeight="1" x14ac:dyDescent="0.3">
      <c r="S1511" s="7"/>
      <c r="T1511" s="8"/>
    </row>
    <row r="1512" spans="19:33" ht="13" customHeight="1" x14ac:dyDescent="0.3">
      <c r="S1512" s="7"/>
      <c r="T1512" s="8"/>
    </row>
    <row r="1513" spans="19:33" ht="13" customHeight="1" x14ac:dyDescent="0.3">
      <c r="S1513" s="7"/>
      <c r="T1513" s="8"/>
    </row>
    <row r="1514" spans="19:33" ht="13" customHeight="1" x14ac:dyDescent="0.3">
      <c r="S1514" s="7"/>
      <c r="T1514" s="8"/>
    </row>
    <row r="1515" spans="19:33" ht="13" customHeight="1" x14ac:dyDescent="0.3">
      <c r="S1515" s="7"/>
      <c r="T1515" s="8"/>
    </row>
    <row r="1516" spans="19:33" ht="13" customHeight="1" x14ac:dyDescent="0.3">
      <c r="S1516" s="7"/>
      <c r="T1516" s="8"/>
    </row>
    <row r="1517" spans="19:33" ht="13" customHeight="1" x14ac:dyDescent="0.3">
      <c r="S1517" s="7"/>
      <c r="T1517" s="8"/>
    </row>
    <row r="1518" spans="19:33" ht="13" customHeight="1" x14ac:dyDescent="0.3">
      <c r="S1518" s="7"/>
      <c r="T1518" s="8"/>
    </row>
    <row r="1519" spans="19:33" ht="13" customHeight="1" x14ac:dyDescent="0.3">
      <c r="S1519" s="7"/>
      <c r="T1519" s="8"/>
    </row>
    <row r="1520" spans="19:33" ht="13" customHeight="1" x14ac:dyDescent="0.3">
      <c r="S1520" s="7"/>
      <c r="T1520" s="8"/>
    </row>
    <row r="1521" spans="19:23" ht="13" customHeight="1" x14ac:dyDescent="0.3">
      <c r="S1521" s="7"/>
      <c r="T1521" s="8"/>
    </row>
    <row r="1522" spans="19:23" ht="13" customHeight="1" x14ac:dyDescent="0.3">
      <c r="S1522" s="7"/>
      <c r="T1522" s="8"/>
    </row>
    <row r="1523" spans="19:23" ht="13" customHeight="1" x14ac:dyDescent="0.3">
      <c r="S1523" s="7"/>
      <c r="T1523" s="8"/>
      <c r="U1523" s="8"/>
      <c r="V1523" s="8"/>
      <c r="W1523" s="8"/>
    </row>
    <row r="1524" spans="19:23" ht="13" customHeight="1" x14ac:dyDescent="0.3">
      <c r="S1524" s="7"/>
      <c r="T1524" s="8"/>
    </row>
    <row r="1525" spans="19:23" ht="13" customHeight="1" x14ac:dyDescent="0.3">
      <c r="S1525" s="7"/>
      <c r="T1525" s="8"/>
    </row>
    <row r="1526" spans="19:23" ht="13" customHeight="1" x14ac:dyDescent="0.3">
      <c r="S1526" s="7"/>
      <c r="T1526" s="8"/>
    </row>
    <row r="1527" spans="19:23" ht="13" customHeight="1" x14ac:dyDescent="0.3">
      <c r="S1527" s="7"/>
      <c r="T1527" s="8"/>
    </row>
    <row r="1528" spans="19:23" ht="13" customHeight="1" x14ac:dyDescent="0.3">
      <c r="S1528" s="7"/>
      <c r="T1528" s="8"/>
    </row>
    <row r="1529" spans="19:23" ht="13" customHeight="1" x14ac:dyDescent="0.3">
      <c r="S1529" s="7"/>
      <c r="T1529" s="8"/>
    </row>
    <row r="1530" spans="19:23" ht="13" customHeight="1" x14ac:dyDescent="0.3">
      <c r="S1530" s="7"/>
      <c r="T1530" s="8"/>
    </row>
    <row r="1531" spans="19:23" ht="13" customHeight="1" x14ac:dyDescent="0.3">
      <c r="S1531" s="7"/>
      <c r="T1531" s="8"/>
    </row>
    <row r="1532" spans="19:23" ht="13" customHeight="1" x14ac:dyDescent="0.3">
      <c r="S1532" s="7"/>
      <c r="T1532" s="8"/>
    </row>
    <row r="1533" spans="19:23" ht="13" customHeight="1" x14ac:dyDescent="0.3">
      <c r="S1533" s="7"/>
      <c r="T1533" s="8"/>
    </row>
    <row r="1534" spans="19:23" ht="13" customHeight="1" x14ac:dyDescent="0.3">
      <c r="S1534" s="7"/>
      <c r="T1534" s="8"/>
    </row>
    <row r="1535" spans="19:23" ht="13" customHeight="1" x14ac:dyDescent="0.3">
      <c r="S1535" s="7"/>
      <c r="T1535" s="8"/>
    </row>
    <row r="1536" spans="19:23" ht="13" customHeight="1" x14ac:dyDescent="0.3">
      <c r="S1536" s="7"/>
      <c r="T1536" s="8"/>
    </row>
    <row r="1537" spans="19:20" ht="13" customHeight="1" x14ac:dyDescent="0.3">
      <c r="S1537" s="7"/>
      <c r="T1537" s="8"/>
    </row>
    <row r="1538" spans="19:20" ht="13" customHeight="1" x14ac:dyDescent="0.3">
      <c r="S1538" s="7"/>
      <c r="T1538" s="8"/>
    </row>
    <row r="1539" spans="19:20" ht="13" customHeight="1" x14ac:dyDescent="0.3">
      <c r="S1539" s="7"/>
      <c r="T1539" s="8"/>
    </row>
    <row r="1540" spans="19:20" ht="13" customHeight="1" x14ac:dyDescent="0.3">
      <c r="S1540" s="7"/>
      <c r="T1540" s="8"/>
    </row>
    <row r="1541" spans="19:20" ht="13" customHeight="1" x14ac:dyDescent="0.3">
      <c r="S1541" s="7"/>
      <c r="T1541" s="8"/>
    </row>
    <row r="1542" spans="19:20" ht="13" customHeight="1" x14ac:dyDescent="0.3">
      <c r="S1542" s="7"/>
      <c r="T1542" s="8"/>
    </row>
    <row r="1543" spans="19:20" ht="13" customHeight="1" x14ac:dyDescent="0.3">
      <c r="S1543" s="7"/>
      <c r="T1543" s="8"/>
    </row>
    <row r="1544" spans="19:20" ht="13" customHeight="1" x14ac:dyDescent="0.3">
      <c r="S1544" s="7"/>
      <c r="T1544" s="8"/>
    </row>
    <row r="1545" spans="19:20" ht="13" customHeight="1" x14ac:dyDescent="0.3">
      <c r="S1545" s="7"/>
      <c r="T1545" s="8"/>
    </row>
    <row r="1546" spans="19:20" ht="13" customHeight="1" x14ac:dyDescent="0.3">
      <c r="S1546" s="7"/>
      <c r="T1546" s="8"/>
    </row>
    <row r="1547" spans="19:20" ht="13" customHeight="1" x14ac:dyDescent="0.3">
      <c r="S1547" s="7"/>
      <c r="T1547" s="8"/>
    </row>
    <row r="1548" spans="19:20" ht="13" customHeight="1" x14ac:dyDescent="0.3">
      <c r="S1548" s="7"/>
      <c r="T1548" s="8"/>
    </row>
    <row r="1549" spans="19:20" ht="13" customHeight="1" x14ac:dyDescent="0.3">
      <c r="S1549" s="7"/>
      <c r="T1549" s="8"/>
    </row>
    <row r="1550" spans="19:20" ht="13" customHeight="1" x14ac:dyDescent="0.3">
      <c r="S1550" s="7"/>
      <c r="T1550" s="8"/>
    </row>
    <row r="1551" spans="19:20" ht="13" customHeight="1" x14ac:dyDescent="0.3">
      <c r="S1551" s="7"/>
      <c r="T1551" s="8"/>
    </row>
    <row r="1552" spans="19:20" ht="13" customHeight="1" x14ac:dyDescent="0.3">
      <c r="S1552" s="7"/>
      <c r="T1552" s="8"/>
    </row>
    <row r="1553" spans="1:48" ht="13" customHeight="1" x14ac:dyDescent="0.3">
      <c r="S1553" s="7"/>
      <c r="T1553" s="8"/>
    </row>
    <row r="1554" spans="1:48" ht="13" customHeight="1" x14ac:dyDescent="0.3">
      <c r="S1554" s="7"/>
      <c r="T1554" s="8"/>
    </row>
    <row r="1555" spans="1:48" ht="13" customHeight="1" x14ac:dyDescent="0.3">
      <c r="S1555" s="7"/>
      <c r="T1555" s="8"/>
    </row>
    <row r="1556" spans="1:48" s="35" customFormat="1" ht="13" customHeight="1" x14ac:dyDescent="0.3">
      <c r="A1556" s="8"/>
      <c r="B1556" s="15"/>
      <c r="C1556" s="8"/>
      <c r="D1556" s="8"/>
      <c r="E1556" s="8"/>
      <c r="F1556" s="16"/>
      <c r="G1556" s="8"/>
      <c r="H1556" s="8"/>
      <c r="I1556" s="8"/>
      <c r="J1556" s="15"/>
      <c r="K1556" s="2"/>
      <c r="L1556" s="8"/>
      <c r="M1556" s="8"/>
      <c r="N1556" s="8"/>
      <c r="O1556" s="8"/>
      <c r="P1556" s="8"/>
      <c r="Q1556" s="12"/>
      <c r="R1556" s="8"/>
      <c r="S1556" s="7"/>
      <c r="T1556" s="8"/>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c r="AT1556" s="2"/>
      <c r="AU1556" s="2"/>
      <c r="AV1556" s="2"/>
    </row>
    <row r="1557" spans="1:48" ht="13" customHeight="1" x14ac:dyDescent="0.3">
      <c r="S1557" s="7"/>
      <c r="T1557" s="8"/>
    </row>
    <row r="1558" spans="1:48" ht="13" customHeight="1" x14ac:dyDescent="0.3">
      <c r="S1558" s="7"/>
      <c r="T1558" s="8"/>
    </row>
    <row r="1559" spans="1:48" ht="13" customHeight="1" x14ac:dyDescent="0.3">
      <c r="S1559" s="7"/>
      <c r="T1559" s="8"/>
    </row>
    <row r="1560" spans="1:48" ht="13" customHeight="1" x14ac:dyDescent="0.3">
      <c r="S1560" s="7"/>
      <c r="T1560" s="8"/>
    </row>
    <row r="1561" spans="1:48" ht="13" customHeight="1" x14ac:dyDescent="0.3">
      <c r="S1561" s="7"/>
      <c r="T1561" s="8"/>
    </row>
    <row r="1562" spans="1:48" ht="13" customHeight="1" x14ac:dyDescent="0.3">
      <c r="S1562" s="7"/>
      <c r="T1562" s="8"/>
    </row>
    <row r="1563" spans="1:48" ht="13" customHeight="1" x14ac:dyDescent="0.3">
      <c r="S1563" s="7"/>
      <c r="T1563" s="8"/>
    </row>
    <row r="1564" spans="1:48" ht="13" customHeight="1" x14ac:dyDescent="0.3">
      <c r="S1564" s="7"/>
      <c r="T1564" s="8"/>
    </row>
    <row r="1565" spans="1:48" ht="13" customHeight="1" x14ac:dyDescent="0.3">
      <c r="S1565" s="7"/>
      <c r="T1565" s="8"/>
    </row>
    <row r="1566" spans="1:48" ht="13" customHeight="1" x14ac:dyDescent="0.3">
      <c r="S1566" s="7"/>
      <c r="T1566" s="8"/>
    </row>
    <row r="1567" spans="1:48" ht="13" customHeight="1" x14ac:dyDescent="0.3">
      <c r="S1567" s="7"/>
      <c r="T1567" s="8"/>
    </row>
    <row r="1568" spans="1:48" ht="13" customHeight="1" x14ac:dyDescent="0.3">
      <c r="S1568" s="7"/>
      <c r="T1568" s="8"/>
      <c r="U1568" s="8"/>
      <c r="V1568" s="8"/>
      <c r="W1568" s="8"/>
    </row>
    <row r="1569" spans="19:33" ht="13" customHeight="1" x14ac:dyDescent="0.3">
      <c r="S1569" s="7"/>
      <c r="T1569" s="8"/>
    </row>
    <row r="1570" spans="19:33" ht="13" customHeight="1" x14ac:dyDescent="0.3">
      <c r="S1570" s="7"/>
      <c r="T1570" s="8"/>
    </row>
    <row r="1571" spans="19:33" ht="13" customHeight="1" x14ac:dyDescent="0.3">
      <c r="S1571" s="7"/>
      <c r="T1571" s="8"/>
    </row>
    <row r="1572" spans="19:33" ht="13" customHeight="1" x14ac:dyDescent="0.3">
      <c r="S1572" s="7"/>
      <c r="T1572" s="8"/>
    </row>
    <row r="1573" spans="19:33" ht="13" customHeight="1" x14ac:dyDescent="0.3">
      <c r="S1573" s="7"/>
      <c r="T1573" s="8"/>
    </row>
    <row r="1574" spans="19:33" ht="13" customHeight="1" x14ac:dyDescent="0.3">
      <c r="S1574" s="7"/>
      <c r="T1574" s="8"/>
      <c r="X1574" s="8"/>
      <c r="Y1574" s="8"/>
      <c r="Z1574" s="8"/>
      <c r="AA1574" s="8"/>
      <c r="AB1574" s="8"/>
      <c r="AC1574" s="8"/>
      <c r="AD1574" s="8"/>
      <c r="AE1574" s="8"/>
      <c r="AF1574" s="8"/>
      <c r="AG1574" s="8"/>
    </row>
    <row r="1575" spans="19:33" ht="13" customHeight="1" x14ac:dyDescent="0.3">
      <c r="S1575" s="7"/>
      <c r="T1575" s="8"/>
    </row>
    <row r="1576" spans="19:33" ht="13" customHeight="1" x14ac:dyDescent="0.3">
      <c r="S1576" s="7"/>
      <c r="T1576" s="8"/>
    </row>
    <row r="1577" spans="19:33" ht="13" customHeight="1" x14ac:dyDescent="0.3">
      <c r="S1577" s="7"/>
      <c r="T1577" s="8"/>
    </row>
    <row r="1578" spans="19:33" ht="13" customHeight="1" x14ac:dyDescent="0.3">
      <c r="S1578" s="7"/>
      <c r="T1578" s="8"/>
    </row>
    <row r="1579" spans="19:33" ht="13" customHeight="1" x14ac:dyDescent="0.3">
      <c r="S1579" s="7"/>
      <c r="T1579" s="8"/>
    </row>
    <row r="1580" spans="19:33" ht="13" customHeight="1" x14ac:dyDescent="0.3">
      <c r="S1580" s="7"/>
      <c r="T1580" s="8"/>
    </row>
    <row r="1581" spans="19:33" ht="13" customHeight="1" x14ac:dyDescent="0.3">
      <c r="S1581" s="7"/>
      <c r="T1581" s="8"/>
    </row>
    <row r="1582" spans="19:33" ht="13" customHeight="1" x14ac:dyDescent="0.3">
      <c r="S1582" s="7"/>
      <c r="T1582" s="8"/>
    </row>
    <row r="1583" spans="19:33" ht="13" customHeight="1" x14ac:dyDescent="0.3">
      <c r="S1583" s="7"/>
      <c r="T1583" s="8"/>
    </row>
    <row r="1584" spans="19:33" ht="13" customHeight="1" x14ac:dyDescent="0.3">
      <c r="S1584" s="7"/>
      <c r="T1584" s="8"/>
    </row>
    <row r="1585" spans="19:48" ht="13" customHeight="1" x14ac:dyDescent="0.3">
      <c r="S1585" s="7"/>
      <c r="T1585" s="8"/>
    </row>
    <row r="1586" spans="19:48" ht="13" customHeight="1" x14ac:dyDescent="0.3">
      <c r="S1586" s="7"/>
      <c r="T1586" s="8"/>
    </row>
    <row r="1587" spans="19:48" ht="13" customHeight="1" x14ac:dyDescent="0.3">
      <c r="S1587" s="7"/>
      <c r="T1587" s="8"/>
    </row>
    <row r="1588" spans="19:48" ht="13" customHeight="1" x14ac:dyDescent="0.3">
      <c r="S1588" s="7"/>
      <c r="T1588" s="8"/>
    </row>
    <row r="1589" spans="19:48" ht="13" customHeight="1" x14ac:dyDescent="0.3">
      <c r="S1589" s="7"/>
      <c r="T1589" s="8"/>
    </row>
    <row r="1590" spans="19:48" ht="13" customHeight="1" x14ac:dyDescent="0.3">
      <c r="S1590" s="7"/>
      <c r="T1590" s="8"/>
    </row>
    <row r="1591" spans="19:48" ht="13" customHeight="1" x14ac:dyDescent="0.3">
      <c r="S1591" s="7"/>
      <c r="T1591" s="8"/>
    </row>
    <row r="1592" spans="19:48" ht="13" customHeight="1" x14ac:dyDescent="0.3">
      <c r="S1592" s="8"/>
      <c r="T1592" s="8"/>
      <c r="AT1592" s="8"/>
      <c r="AU1592" s="8"/>
      <c r="AV1592" s="8"/>
    </row>
    <row r="1593" spans="19:48" ht="13" customHeight="1" x14ac:dyDescent="0.3">
      <c r="S1593" s="8"/>
      <c r="T1593" s="8"/>
    </row>
    <row r="1594" spans="19:48" ht="13" customHeight="1" x14ac:dyDescent="0.3">
      <c r="S1594" s="8"/>
      <c r="T1594" s="8"/>
    </row>
    <row r="1595" spans="19:48" ht="13" customHeight="1" x14ac:dyDescent="0.3">
      <c r="S1595" s="8"/>
      <c r="T1595" s="8"/>
    </row>
    <row r="1596" spans="19:48" ht="13" customHeight="1" x14ac:dyDescent="0.3">
      <c r="S1596" s="8"/>
      <c r="T1596" s="8"/>
    </row>
    <row r="1597" spans="19:48" ht="13" customHeight="1" x14ac:dyDescent="0.3">
      <c r="S1597" s="8"/>
      <c r="T1597" s="8"/>
    </row>
    <row r="1598" spans="19:48" ht="13" customHeight="1" x14ac:dyDescent="0.3">
      <c r="S1598" s="8"/>
      <c r="T1598" s="8"/>
      <c r="X1598" s="8"/>
      <c r="Y1598" s="8"/>
      <c r="Z1598" s="8"/>
      <c r="AA1598" s="8"/>
      <c r="AB1598" s="8"/>
      <c r="AC1598" s="8"/>
      <c r="AD1598" s="8"/>
      <c r="AE1598" s="8"/>
      <c r="AF1598" s="8"/>
      <c r="AG1598" s="8"/>
    </row>
    <row r="1599" spans="19:48" ht="13" customHeight="1" x14ac:dyDescent="0.3">
      <c r="S1599" s="8"/>
      <c r="T1599" s="8"/>
    </row>
    <row r="1600" spans="19:48" ht="13" customHeight="1" x14ac:dyDescent="0.3">
      <c r="S1600" s="7"/>
      <c r="T1600" s="8"/>
    </row>
    <row r="1601" spans="19:33" ht="13" customHeight="1" x14ac:dyDescent="0.3">
      <c r="S1601" s="7"/>
      <c r="T1601" s="8"/>
    </row>
    <row r="1602" spans="19:33" ht="13" customHeight="1" x14ac:dyDescent="0.3">
      <c r="S1602" s="7"/>
      <c r="T1602" s="8"/>
    </row>
    <row r="1603" spans="19:33" ht="13" customHeight="1" x14ac:dyDescent="0.3">
      <c r="S1603" s="7"/>
      <c r="T1603" s="8"/>
    </row>
    <row r="1604" spans="19:33" ht="13" customHeight="1" x14ac:dyDescent="0.3">
      <c r="S1604" s="7"/>
      <c r="T1604" s="8"/>
    </row>
    <row r="1605" spans="19:33" ht="13" customHeight="1" x14ac:dyDescent="0.3">
      <c r="S1605" s="7"/>
      <c r="T1605" s="8"/>
      <c r="X1605" s="8"/>
      <c r="Y1605" s="8"/>
      <c r="Z1605" s="8"/>
      <c r="AA1605" s="8"/>
      <c r="AB1605" s="8"/>
      <c r="AC1605" s="8"/>
      <c r="AD1605" s="8"/>
      <c r="AE1605" s="8"/>
      <c r="AF1605" s="8"/>
      <c r="AG1605" s="8"/>
    </row>
    <row r="1606" spans="19:33" ht="13" customHeight="1" x14ac:dyDescent="0.3">
      <c r="S1606" s="7"/>
      <c r="T1606" s="8"/>
    </row>
    <row r="1607" spans="19:33" ht="13" customHeight="1" x14ac:dyDescent="0.3">
      <c r="S1607" s="7"/>
      <c r="T1607" s="8"/>
      <c r="U1607" s="8"/>
      <c r="V1607" s="8"/>
      <c r="W1607" s="8"/>
    </row>
    <row r="1608" spans="19:33" ht="13" customHeight="1" x14ac:dyDescent="0.3">
      <c r="S1608" s="7"/>
      <c r="T1608" s="8"/>
    </row>
    <row r="1609" spans="19:33" ht="13" customHeight="1" x14ac:dyDescent="0.3">
      <c r="S1609" s="7"/>
      <c r="T1609" s="8"/>
    </row>
    <row r="1610" spans="19:33" ht="13" customHeight="1" x14ac:dyDescent="0.3">
      <c r="S1610" s="7"/>
      <c r="T1610" s="8"/>
    </row>
    <row r="1611" spans="19:33" ht="13" customHeight="1" x14ac:dyDescent="0.3">
      <c r="S1611" s="7"/>
      <c r="T1611" s="8"/>
    </row>
    <row r="1612" spans="19:33" ht="13" customHeight="1" x14ac:dyDescent="0.3">
      <c r="S1612" s="7"/>
      <c r="T1612" s="8"/>
    </row>
    <row r="1613" spans="19:33" ht="13" customHeight="1" x14ac:dyDescent="0.3">
      <c r="S1613" s="7"/>
      <c r="T1613" s="8"/>
    </row>
    <row r="1614" spans="19:33" ht="13" customHeight="1" x14ac:dyDescent="0.3">
      <c r="S1614" s="7"/>
      <c r="T1614" s="8"/>
    </row>
    <row r="1615" spans="19:33" ht="13" customHeight="1" x14ac:dyDescent="0.3">
      <c r="S1615" s="7"/>
      <c r="T1615" s="8"/>
    </row>
    <row r="1616" spans="19:33" ht="13" customHeight="1" x14ac:dyDescent="0.3">
      <c r="S1616" s="7"/>
      <c r="T1616" s="8"/>
    </row>
    <row r="1617" spans="1:48" ht="13" customHeight="1" x14ac:dyDescent="0.3">
      <c r="S1617" s="7"/>
      <c r="T1617" s="8"/>
    </row>
    <row r="1618" spans="1:48" ht="13" customHeight="1" x14ac:dyDescent="0.3">
      <c r="S1618" s="7"/>
      <c r="T1618" s="8"/>
    </row>
    <row r="1619" spans="1:48" ht="13" customHeight="1" x14ac:dyDescent="0.3">
      <c r="A1619" s="37"/>
      <c r="B1619" s="41"/>
      <c r="C1619" s="37"/>
      <c r="D1619" s="37"/>
      <c r="E1619" s="37"/>
      <c r="F1619" s="44"/>
      <c r="G1619" s="37"/>
      <c r="H1619" s="37"/>
      <c r="I1619" s="37"/>
      <c r="J1619" s="37"/>
      <c r="K1619" s="37"/>
      <c r="L1619" s="37"/>
      <c r="M1619" s="37"/>
      <c r="N1619" s="37"/>
      <c r="O1619" s="37"/>
      <c r="P1619" s="26"/>
      <c r="Q1619" s="37"/>
      <c r="R1619" s="37"/>
      <c r="S1619" s="37"/>
      <c r="T1619" s="37"/>
      <c r="U1619" s="37"/>
      <c r="V1619" s="37"/>
      <c r="W1619" s="37"/>
      <c r="X1619" s="37"/>
      <c r="Y1619" s="37"/>
      <c r="Z1619" s="37"/>
      <c r="AA1619" s="37"/>
      <c r="AB1619" s="37"/>
      <c r="AC1619" s="37"/>
      <c r="AD1619" s="37"/>
      <c r="AE1619" s="37"/>
      <c r="AF1619" s="37"/>
      <c r="AG1619" s="37"/>
      <c r="AH1619" s="37"/>
      <c r="AI1619" s="37"/>
      <c r="AJ1619" s="37"/>
      <c r="AK1619" s="37"/>
      <c r="AL1619" s="37"/>
      <c r="AM1619" s="37"/>
      <c r="AN1619" s="37"/>
      <c r="AO1619" s="37"/>
      <c r="AP1619" s="37"/>
      <c r="AQ1619" s="37"/>
      <c r="AR1619" s="37"/>
      <c r="AS1619" s="37"/>
      <c r="AT1619" s="37"/>
      <c r="AU1619" s="37"/>
      <c r="AV1619" s="37"/>
    </row>
    <row r="1620" spans="1:48" ht="13" customHeight="1" x14ac:dyDescent="0.3">
      <c r="A1620" s="37"/>
      <c r="B1620" s="41"/>
      <c r="C1620" s="37"/>
      <c r="D1620" s="37"/>
      <c r="E1620" s="37"/>
      <c r="F1620" s="38"/>
      <c r="G1620" s="37"/>
      <c r="H1620" s="37"/>
      <c r="I1620" s="37"/>
      <c r="J1620" s="37"/>
      <c r="K1620" s="37"/>
      <c r="L1620" s="37"/>
      <c r="M1620" s="37"/>
      <c r="N1620" s="37"/>
      <c r="O1620" s="37"/>
      <c r="P1620" s="26"/>
      <c r="Q1620" s="37"/>
      <c r="R1620" s="37"/>
      <c r="S1620" s="8"/>
      <c r="T1620" s="37"/>
      <c r="U1620" s="37"/>
      <c r="V1620" s="37"/>
      <c r="W1620" s="37"/>
      <c r="X1620" s="37"/>
      <c r="Y1620" s="37"/>
      <c r="Z1620" s="37"/>
      <c r="AA1620" s="37"/>
      <c r="AB1620" s="37"/>
      <c r="AC1620" s="37"/>
      <c r="AD1620" s="37"/>
      <c r="AE1620" s="37"/>
      <c r="AF1620" s="37"/>
      <c r="AG1620" s="37"/>
      <c r="AH1620" s="37"/>
      <c r="AI1620" s="37"/>
      <c r="AJ1620" s="37"/>
      <c r="AK1620" s="37"/>
      <c r="AL1620" s="37"/>
      <c r="AM1620" s="37"/>
      <c r="AN1620" s="37"/>
      <c r="AO1620" s="37"/>
      <c r="AP1620" s="37"/>
      <c r="AQ1620" s="37"/>
      <c r="AR1620" s="37"/>
      <c r="AS1620" s="37"/>
      <c r="AT1620" s="37"/>
      <c r="AU1620" s="37"/>
      <c r="AV1620" s="37"/>
    </row>
    <row r="1621" spans="1:48" ht="13" customHeight="1" x14ac:dyDescent="0.3">
      <c r="S1621" s="8"/>
      <c r="T1621" s="8"/>
    </row>
    <row r="1622" spans="1:48" ht="13" customHeight="1" x14ac:dyDescent="0.3">
      <c r="S1622" s="7"/>
      <c r="T1622" s="8"/>
    </row>
    <row r="1623" spans="1:48" ht="13" customHeight="1" x14ac:dyDescent="0.3">
      <c r="S1623" s="7"/>
      <c r="T1623" s="8"/>
    </row>
    <row r="1624" spans="1:48" ht="13" customHeight="1" x14ac:dyDescent="0.3">
      <c r="S1624" s="7"/>
      <c r="T1624" s="8"/>
      <c r="AT1624" s="8"/>
      <c r="AU1624" s="8"/>
      <c r="AV1624" s="8"/>
    </row>
    <row r="1625" spans="1:48" ht="13" customHeight="1" x14ac:dyDescent="0.3">
      <c r="S1625" s="7"/>
      <c r="T1625" s="8"/>
    </row>
    <row r="1626" spans="1:48" ht="13" customHeight="1" x14ac:dyDescent="0.3">
      <c r="S1626" s="7"/>
      <c r="T1626" s="8"/>
    </row>
    <row r="1627" spans="1:48" ht="13" customHeight="1" x14ac:dyDescent="0.3">
      <c r="S1627" s="7"/>
      <c r="T1627" s="8"/>
    </row>
    <row r="1628" spans="1:48" ht="13" customHeight="1" x14ac:dyDescent="0.3">
      <c r="S1628" s="7"/>
      <c r="T1628" s="8"/>
    </row>
    <row r="1629" spans="1:48" ht="13" customHeight="1" x14ac:dyDescent="0.3">
      <c r="S1629" s="7"/>
      <c r="T1629" s="8"/>
    </row>
    <row r="1630" spans="1:48" ht="13" customHeight="1" x14ac:dyDescent="0.3">
      <c r="S1630" s="7"/>
      <c r="T1630" s="8"/>
    </row>
    <row r="1631" spans="1:48" ht="13" customHeight="1" x14ac:dyDescent="0.3">
      <c r="S1631" s="7"/>
      <c r="T1631" s="8"/>
    </row>
    <row r="1632" spans="1:48" ht="13" customHeight="1" x14ac:dyDescent="0.3">
      <c r="A1632" s="37"/>
      <c r="C1632" s="37"/>
      <c r="D1632" s="37"/>
      <c r="E1632" s="37"/>
      <c r="F1632" s="44"/>
      <c r="G1632" s="37"/>
      <c r="H1632" s="37"/>
      <c r="I1632" s="37"/>
      <c r="J1632" s="37"/>
      <c r="K1632" s="37"/>
      <c r="L1632" s="37"/>
      <c r="M1632" s="37"/>
      <c r="N1632" s="37"/>
      <c r="O1632" s="37"/>
      <c r="P1632" s="26"/>
      <c r="Q1632" s="37"/>
      <c r="R1632" s="37"/>
      <c r="S1632" s="37"/>
      <c r="T1632" s="37"/>
      <c r="U1632" s="37"/>
      <c r="V1632" s="37"/>
      <c r="W1632" s="37"/>
      <c r="X1632" s="37"/>
      <c r="Y1632" s="37"/>
      <c r="Z1632" s="37"/>
      <c r="AA1632" s="37"/>
      <c r="AB1632" s="37"/>
      <c r="AC1632" s="37"/>
      <c r="AD1632" s="37"/>
      <c r="AE1632" s="37"/>
      <c r="AF1632" s="37"/>
      <c r="AG1632" s="37"/>
      <c r="AH1632" s="37"/>
      <c r="AI1632" s="37"/>
      <c r="AJ1632" s="37"/>
      <c r="AK1632" s="37"/>
      <c r="AL1632" s="37"/>
      <c r="AM1632" s="37"/>
      <c r="AN1632" s="37"/>
      <c r="AO1632" s="37"/>
      <c r="AP1632" s="37"/>
      <c r="AQ1632" s="37"/>
      <c r="AR1632" s="37"/>
      <c r="AS1632" s="37"/>
      <c r="AT1632" s="37"/>
      <c r="AU1632" s="37"/>
      <c r="AV1632" s="37"/>
    </row>
    <row r="1633" spans="1:48" ht="13" customHeight="1" x14ac:dyDescent="0.3">
      <c r="A1633" s="37"/>
      <c r="B1633" s="41"/>
      <c r="C1633" s="37"/>
      <c r="D1633" s="37"/>
      <c r="E1633" s="37"/>
      <c r="F1633" s="38"/>
      <c r="G1633" s="37"/>
      <c r="H1633" s="37"/>
      <c r="I1633" s="37"/>
      <c r="J1633" s="37"/>
      <c r="K1633" s="37"/>
      <c r="L1633" s="37"/>
      <c r="M1633" s="37"/>
      <c r="N1633" s="37"/>
      <c r="O1633" s="37"/>
      <c r="P1633" s="26"/>
      <c r="Q1633" s="37"/>
      <c r="R1633" s="37"/>
      <c r="S1633" s="37"/>
      <c r="T1633" s="37"/>
      <c r="U1633" s="37"/>
      <c r="V1633" s="37"/>
      <c r="W1633" s="37"/>
      <c r="X1633" s="37"/>
      <c r="Y1633" s="37"/>
      <c r="Z1633" s="37"/>
      <c r="AA1633" s="37"/>
      <c r="AB1633" s="37"/>
      <c r="AC1633" s="37"/>
      <c r="AD1633" s="37"/>
      <c r="AE1633" s="37"/>
      <c r="AF1633" s="37"/>
      <c r="AG1633" s="37"/>
      <c r="AH1633" s="37"/>
      <c r="AI1633" s="37"/>
      <c r="AJ1633" s="37"/>
      <c r="AK1633" s="37"/>
      <c r="AL1633" s="37"/>
      <c r="AM1633" s="37"/>
      <c r="AN1633" s="37"/>
      <c r="AO1633" s="37"/>
      <c r="AP1633" s="37"/>
      <c r="AQ1633" s="37"/>
      <c r="AR1633" s="37"/>
      <c r="AS1633" s="37"/>
      <c r="AT1633" s="37"/>
      <c r="AU1633" s="37"/>
      <c r="AV1633" s="37"/>
    </row>
    <row r="1634" spans="1:48" ht="13" customHeight="1" x14ac:dyDescent="0.3">
      <c r="A1634" s="37"/>
      <c r="C1634" s="37"/>
      <c r="D1634" s="37"/>
      <c r="E1634" s="37"/>
      <c r="F1634" s="38"/>
      <c r="G1634" s="37"/>
      <c r="H1634" s="37"/>
      <c r="I1634" s="37"/>
      <c r="J1634" s="37"/>
      <c r="K1634" s="37"/>
      <c r="L1634" s="37"/>
      <c r="M1634" s="37"/>
      <c r="N1634" s="37"/>
      <c r="O1634" s="37"/>
      <c r="P1634" s="26"/>
      <c r="Q1634" s="37"/>
      <c r="R1634" s="37"/>
      <c r="S1634" s="8"/>
      <c r="T1634" s="37"/>
      <c r="U1634" s="37"/>
      <c r="V1634" s="37"/>
      <c r="W1634" s="37"/>
      <c r="X1634" s="37"/>
      <c r="Y1634" s="37"/>
      <c r="Z1634" s="37"/>
      <c r="AA1634" s="37"/>
      <c r="AB1634" s="37"/>
      <c r="AC1634" s="37"/>
      <c r="AD1634" s="37"/>
      <c r="AE1634" s="37"/>
      <c r="AF1634" s="37"/>
      <c r="AG1634" s="37"/>
      <c r="AH1634" s="37"/>
      <c r="AI1634" s="37"/>
      <c r="AJ1634" s="37"/>
      <c r="AK1634" s="37"/>
      <c r="AL1634" s="37"/>
      <c r="AM1634" s="37"/>
      <c r="AN1634" s="37"/>
      <c r="AO1634" s="37"/>
      <c r="AP1634" s="37"/>
      <c r="AQ1634" s="37"/>
      <c r="AR1634" s="37"/>
      <c r="AS1634" s="37"/>
      <c r="AT1634" s="37"/>
      <c r="AU1634" s="37"/>
      <c r="AV1634" s="37"/>
    </row>
    <row r="1635" spans="1:48" ht="13" customHeight="1" x14ac:dyDescent="0.3">
      <c r="A1635" s="37"/>
      <c r="B1635" s="41"/>
      <c r="C1635" s="37"/>
      <c r="D1635" s="37"/>
      <c r="E1635" s="37"/>
      <c r="F1635" s="38"/>
      <c r="G1635" s="37"/>
      <c r="H1635" s="37"/>
      <c r="I1635" s="37"/>
      <c r="J1635" s="37"/>
      <c r="K1635" s="37"/>
      <c r="L1635" s="37"/>
      <c r="M1635" s="37"/>
      <c r="N1635" s="37"/>
      <c r="O1635" s="37"/>
      <c r="P1635" s="26"/>
      <c r="Q1635" s="37"/>
      <c r="R1635" s="37"/>
      <c r="S1635" s="8"/>
      <c r="T1635" s="37"/>
      <c r="U1635" s="37"/>
      <c r="V1635" s="37"/>
      <c r="W1635" s="37"/>
      <c r="X1635" s="37"/>
      <c r="Y1635" s="37"/>
      <c r="Z1635" s="37"/>
      <c r="AA1635" s="37"/>
      <c r="AB1635" s="37"/>
      <c r="AC1635" s="37"/>
      <c r="AD1635" s="37"/>
      <c r="AE1635" s="37"/>
      <c r="AF1635" s="37"/>
      <c r="AG1635" s="37"/>
      <c r="AH1635" s="37"/>
      <c r="AI1635" s="37"/>
      <c r="AJ1635" s="37"/>
      <c r="AK1635" s="37"/>
      <c r="AL1635" s="37"/>
      <c r="AM1635" s="37"/>
      <c r="AN1635" s="37"/>
      <c r="AO1635" s="37"/>
      <c r="AP1635" s="37"/>
      <c r="AQ1635" s="37"/>
      <c r="AR1635" s="37"/>
      <c r="AS1635" s="37"/>
      <c r="AT1635" s="37"/>
      <c r="AU1635" s="37"/>
      <c r="AV1635" s="37"/>
    </row>
    <row r="1636" spans="1:48" ht="13" customHeight="1" x14ac:dyDescent="0.3">
      <c r="A1636" s="37"/>
      <c r="B1636" s="41"/>
      <c r="C1636" s="37"/>
      <c r="D1636" s="37"/>
      <c r="E1636" s="37"/>
      <c r="F1636" s="38"/>
      <c r="G1636" s="37"/>
      <c r="H1636" s="37"/>
      <c r="I1636" s="37"/>
      <c r="J1636" s="37"/>
      <c r="K1636" s="37"/>
      <c r="L1636" s="37"/>
      <c r="M1636" s="37"/>
      <c r="N1636" s="37"/>
      <c r="O1636" s="37"/>
      <c r="P1636" s="26"/>
      <c r="Q1636" s="37"/>
      <c r="R1636" s="37"/>
      <c r="S1636" s="8"/>
      <c r="T1636" s="37"/>
      <c r="U1636" s="37"/>
      <c r="V1636" s="37"/>
      <c r="W1636" s="37"/>
      <c r="X1636" s="37"/>
      <c r="Y1636" s="37"/>
      <c r="Z1636" s="37"/>
      <c r="AA1636" s="37"/>
      <c r="AB1636" s="37"/>
      <c r="AC1636" s="37"/>
      <c r="AD1636" s="37"/>
      <c r="AE1636" s="37"/>
      <c r="AF1636" s="37"/>
      <c r="AG1636" s="37"/>
      <c r="AH1636" s="37"/>
      <c r="AI1636" s="37"/>
      <c r="AJ1636" s="37"/>
      <c r="AK1636" s="37"/>
      <c r="AL1636" s="37"/>
      <c r="AM1636" s="37"/>
      <c r="AN1636" s="37"/>
      <c r="AO1636" s="37"/>
      <c r="AP1636" s="37"/>
      <c r="AQ1636" s="37"/>
      <c r="AR1636" s="37"/>
      <c r="AS1636" s="37"/>
      <c r="AT1636" s="37"/>
      <c r="AU1636" s="37"/>
      <c r="AV1636" s="37"/>
    </row>
    <row r="1637" spans="1:48" ht="13" customHeight="1" x14ac:dyDescent="0.3">
      <c r="A1637" s="37"/>
      <c r="C1637" s="37"/>
      <c r="D1637" s="37"/>
      <c r="E1637" s="37"/>
      <c r="F1637" s="38"/>
      <c r="G1637" s="37"/>
      <c r="H1637" s="37"/>
      <c r="I1637" s="37"/>
      <c r="J1637" s="37"/>
      <c r="K1637" s="37"/>
      <c r="L1637" s="37"/>
      <c r="M1637" s="37"/>
      <c r="N1637" s="37"/>
      <c r="O1637" s="37"/>
      <c r="P1637" s="26"/>
      <c r="Q1637" s="37"/>
      <c r="R1637" s="37"/>
      <c r="S1637" s="8"/>
      <c r="T1637" s="37"/>
      <c r="U1637" s="37"/>
      <c r="V1637" s="37"/>
      <c r="W1637" s="37"/>
      <c r="X1637" s="37"/>
      <c r="Y1637" s="37"/>
      <c r="Z1637" s="37"/>
      <c r="AA1637" s="37"/>
      <c r="AB1637" s="37"/>
      <c r="AC1637" s="37"/>
      <c r="AD1637" s="37"/>
      <c r="AE1637" s="37"/>
      <c r="AF1637" s="37"/>
      <c r="AG1637" s="37"/>
      <c r="AH1637" s="37"/>
      <c r="AI1637" s="37"/>
      <c r="AJ1637" s="37"/>
      <c r="AK1637" s="37"/>
      <c r="AL1637" s="37"/>
      <c r="AM1637" s="37"/>
      <c r="AN1637" s="37"/>
      <c r="AO1637" s="37"/>
      <c r="AP1637" s="37"/>
      <c r="AQ1637" s="37"/>
      <c r="AR1637" s="37"/>
      <c r="AS1637" s="37"/>
      <c r="AT1637" s="37"/>
      <c r="AU1637" s="37"/>
      <c r="AV1637" s="37"/>
    </row>
    <row r="1638" spans="1:48" ht="13" customHeight="1" x14ac:dyDescent="0.3">
      <c r="S1638" s="8"/>
      <c r="T1638" s="8"/>
      <c r="AT1638" s="8"/>
      <c r="AU1638" s="8"/>
      <c r="AV1638" s="8"/>
    </row>
    <row r="1639" spans="1:48" ht="13" customHeight="1" x14ac:dyDescent="0.3">
      <c r="S1639" s="8"/>
      <c r="T1639" s="8"/>
      <c r="U1639" s="8"/>
      <c r="V1639" s="8"/>
      <c r="W1639" s="8"/>
      <c r="AT1639" s="8"/>
      <c r="AU1639" s="8"/>
      <c r="AV1639" s="8"/>
    </row>
    <row r="1640" spans="1:48" ht="13" customHeight="1" x14ac:dyDescent="0.3">
      <c r="S1640" s="8"/>
      <c r="T1640" s="8"/>
      <c r="AT1640" s="8"/>
      <c r="AU1640" s="8"/>
      <c r="AV1640" s="8"/>
    </row>
    <row r="1641" spans="1:48" ht="13" customHeight="1" x14ac:dyDescent="0.3">
      <c r="G1641" s="37"/>
      <c r="H1641" s="37"/>
      <c r="I1641" s="37"/>
      <c r="J1641" s="37"/>
      <c r="L1641" s="37"/>
      <c r="S1641" s="8"/>
      <c r="T1641" s="8"/>
    </row>
    <row r="1642" spans="1:48" ht="13" customHeight="1" x14ac:dyDescent="0.3">
      <c r="S1642" s="8"/>
      <c r="T1642" s="8"/>
    </row>
    <row r="1643" spans="1:48" ht="13" customHeight="1" x14ac:dyDescent="0.3">
      <c r="L1643" s="2"/>
      <c r="M1643" s="2"/>
      <c r="N1643" s="2"/>
      <c r="S1643" s="8"/>
      <c r="T1643" s="8"/>
    </row>
    <row r="1644" spans="1:48" ht="13" customHeight="1" x14ac:dyDescent="0.3">
      <c r="S1644" s="8"/>
      <c r="T1644" s="8"/>
    </row>
    <row r="1645" spans="1:48" ht="13" customHeight="1" x14ac:dyDescent="0.3">
      <c r="S1645" s="8"/>
      <c r="T1645" s="8"/>
      <c r="AT1645" s="8"/>
      <c r="AU1645" s="8"/>
      <c r="AV1645" s="8"/>
    </row>
    <row r="1646" spans="1:48" ht="13" customHeight="1" x14ac:dyDescent="0.3">
      <c r="S1646" s="8"/>
      <c r="T1646" s="8"/>
    </row>
    <row r="1647" spans="1:48" ht="13" customHeight="1" x14ac:dyDescent="0.3">
      <c r="S1647" s="8"/>
      <c r="T1647" s="8"/>
    </row>
    <row r="1648" spans="1:48" ht="13" customHeight="1" x14ac:dyDescent="0.3">
      <c r="S1648" s="8"/>
      <c r="T1648" s="8"/>
    </row>
    <row r="1649" spans="17:33" ht="13" customHeight="1" x14ac:dyDescent="0.3">
      <c r="S1649" s="8"/>
      <c r="T1649" s="8"/>
    </row>
    <row r="1650" spans="17:33" ht="13" customHeight="1" x14ac:dyDescent="0.3">
      <c r="S1650" s="8"/>
      <c r="T1650" s="8"/>
    </row>
    <row r="1651" spans="17:33" ht="13" customHeight="1" x14ac:dyDescent="0.3">
      <c r="S1651" s="8"/>
      <c r="T1651" s="8"/>
    </row>
    <row r="1652" spans="17:33" ht="13" customHeight="1" x14ac:dyDescent="0.3">
      <c r="S1652" s="8"/>
      <c r="T1652" s="8"/>
    </row>
    <row r="1653" spans="17:33" ht="13" customHeight="1" x14ac:dyDescent="0.3">
      <c r="S1653" s="8"/>
      <c r="T1653" s="8"/>
    </row>
    <row r="1654" spans="17:33" ht="13" customHeight="1" x14ac:dyDescent="0.3">
      <c r="S1654" s="8"/>
      <c r="T1654" s="8"/>
    </row>
    <row r="1655" spans="17:33" ht="13" customHeight="1" x14ac:dyDescent="0.3">
      <c r="S1655" s="8"/>
      <c r="T1655" s="8"/>
    </row>
    <row r="1656" spans="17:33" ht="13" customHeight="1" x14ac:dyDescent="0.3">
      <c r="S1656" s="8"/>
      <c r="T1656" s="8"/>
    </row>
    <row r="1657" spans="17:33" ht="13" customHeight="1" x14ac:dyDescent="0.3">
      <c r="S1657" s="8"/>
      <c r="T1657" s="8"/>
    </row>
    <row r="1658" spans="17:33" ht="13" customHeight="1" x14ac:dyDescent="0.3">
      <c r="S1658" s="8"/>
      <c r="T1658" s="8"/>
    </row>
    <row r="1659" spans="17:33" ht="13" customHeight="1" x14ac:dyDescent="0.3">
      <c r="S1659" s="8"/>
      <c r="T1659" s="8"/>
    </row>
    <row r="1660" spans="17:33" ht="13" customHeight="1" x14ac:dyDescent="0.3">
      <c r="S1660" s="8"/>
      <c r="T1660" s="8"/>
      <c r="U1660" s="8"/>
      <c r="V1660" s="8"/>
      <c r="W1660" s="8"/>
      <c r="X1660" s="8"/>
      <c r="Y1660" s="8"/>
      <c r="Z1660" s="8"/>
      <c r="AA1660" s="8"/>
      <c r="AB1660" s="8"/>
      <c r="AC1660" s="8"/>
      <c r="AD1660" s="8"/>
      <c r="AE1660" s="8"/>
      <c r="AF1660" s="8"/>
      <c r="AG1660" s="8"/>
    </row>
    <row r="1661" spans="17:33" ht="13" customHeight="1" x14ac:dyDescent="0.3">
      <c r="S1661" s="8"/>
      <c r="T1661" s="8"/>
      <c r="U1661" s="8"/>
      <c r="V1661" s="8"/>
      <c r="W1661" s="8"/>
    </row>
    <row r="1662" spans="17:33" ht="13" customHeight="1" x14ac:dyDescent="0.3">
      <c r="S1662" s="8"/>
      <c r="T1662" s="8"/>
    </row>
    <row r="1663" spans="17:33" ht="13" customHeight="1" x14ac:dyDescent="0.3">
      <c r="Q1663" s="43"/>
      <c r="S1663" s="8"/>
      <c r="T1663" s="8"/>
    </row>
    <row r="1664" spans="17:33" ht="13" customHeight="1" x14ac:dyDescent="0.3">
      <c r="S1664" s="8"/>
      <c r="T1664" s="8"/>
    </row>
    <row r="1665" spans="10:23" ht="13" customHeight="1" x14ac:dyDescent="0.3">
      <c r="S1665" s="8"/>
      <c r="T1665" s="8"/>
    </row>
    <row r="1666" spans="10:23" ht="13" customHeight="1" x14ac:dyDescent="0.3">
      <c r="S1666" s="8"/>
      <c r="T1666" s="8"/>
      <c r="U1666" s="8"/>
      <c r="V1666" s="8"/>
      <c r="W1666" s="8"/>
    </row>
    <row r="1667" spans="10:23" ht="13" customHeight="1" x14ac:dyDescent="0.3">
      <c r="S1667" s="8"/>
      <c r="T1667" s="8"/>
    </row>
    <row r="1668" spans="10:23" ht="13" customHeight="1" x14ac:dyDescent="0.3">
      <c r="S1668" s="8"/>
      <c r="T1668" s="8"/>
    </row>
    <row r="1669" spans="10:23" ht="13" customHeight="1" x14ac:dyDescent="0.3">
      <c r="J1669" s="59"/>
      <c r="S1669" s="8"/>
      <c r="T1669" s="8"/>
    </row>
    <row r="1670" spans="10:23" ht="13" customHeight="1" x14ac:dyDescent="0.3">
      <c r="S1670" s="8"/>
      <c r="T1670" s="8"/>
    </row>
    <row r="1671" spans="10:23" ht="13" customHeight="1" x14ac:dyDescent="0.3">
      <c r="S1671" s="8"/>
      <c r="T1671" s="8"/>
    </row>
    <row r="1672" spans="10:23" ht="13" customHeight="1" x14ac:dyDescent="0.3">
      <c r="S1672" s="8"/>
      <c r="T1672" s="8"/>
      <c r="U1672" s="8"/>
      <c r="V1672" s="8"/>
      <c r="W1672" s="8"/>
    </row>
    <row r="1673" spans="10:23" ht="13" customHeight="1" x14ac:dyDescent="0.3">
      <c r="S1673" s="8"/>
      <c r="T1673" s="8"/>
    </row>
    <row r="1674" spans="10:23" ht="13" customHeight="1" x14ac:dyDescent="0.3">
      <c r="S1674" s="8"/>
      <c r="T1674" s="8"/>
    </row>
    <row r="1675" spans="10:23" ht="13" customHeight="1" x14ac:dyDescent="0.3">
      <c r="S1675" s="7"/>
      <c r="T1675" s="8"/>
    </row>
    <row r="1676" spans="10:23" ht="13" customHeight="1" x14ac:dyDescent="0.3">
      <c r="S1676" s="7"/>
      <c r="T1676" s="8"/>
    </row>
    <row r="1677" spans="10:23" ht="13" customHeight="1" x14ac:dyDescent="0.3">
      <c r="S1677" s="7"/>
      <c r="T1677" s="8"/>
      <c r="U1677" s="8"/>
      <c r="V1677" s="8"/>
      <c r="W1677" s="8"/>
    </row>
    <row r="1678" spans="10:23" ht="13" customHeight="1" x14ac:dyDescent="0.3">
      <c r="S1678" s="7"/>
      <c r="T1678" s="8"/>
    </row>
    <row r="1679" spans="10:23" ht="13" customHeight="1" x14ac:dyDescent="0.3">
      <c r="S1679" s="7"/>
      <c r="T1679" s="8"/>
    </row>
    <row r="1680" spans="10:23" ht="13" customHeight="1" x14ac:dyDescent="0.3">
      <c r="S1680" s="7"/>
      <c r="T1680" s="8"/>
    </row>
    <row r="1681" spans="19:23" ht="13" customHeight="1" x14ac:dyDescent="0.3">
      <c r="S1681" s="7"/>
      <c r="T1681" s="8"/>
    </row>
    <row r="1682" spans="19:23" ht="13" customHeight="1" x14ac:dyDescent="0.3">
      <c r="S1682" s="7"/>
      <c r="T1682" s="8"/>
    </row>
    <row r="1683" spans="19:23" ht="13" customHeight="1" x14ac:dyDescent="0.3">
      <c r="S1683" s="7"/>
      <c r="T1683" s="8"/>
    </row>
    <row r="1684" spans="19:23" ht="13" customHeight="1" x14ac:dyDescent="0.3">
      <c r="S1684" s="7"/>
      <c r="T1684" s="8"/>
      <c r="U1684" s="8"/>
      <c r="V1684" s="8"/>
      <c r="W1684" s="8"/>
    </row>
    <row r="1685" spans="19:23" ht="13" customHeight="1" x14ac:dyDescent="0.3">
      <c r="S1685" s="7"/>
      <c r="T1685" s="8"/>
    </row>
    <row r="1686" spans="19:23" ht="13" customHeight="1" x14ac:dyDescent="0.3">
      <c r="S1686" s="7"/>
      <c r="T1686" s="8"/>
    </row>
    <row r="1687" spans="19:23" ht="13" customHeight="1" x14ac:dyDescent="0.3">
      <c r="S1687" s="7"/>
      <c r="T1687" s="8"/>
    </row>
    <row r="1688" spans="19:23" ht="13" customHeight="1" x14ac:dyDescent="0.3">
      <c r="S1688" s="7"/>
      <c r="T1688" s="8"/>
    </row>
    <row r="1689" spans="19:23" ht="13" customHeight="1" x14ac:dyDescent="0.3">
      <c r="S1689" s="7"/>
      <c r="T1689" s="8"/>
    </row>
    <row r="1690" spans="19:23" ht="13" customHeight="1" x14ac:dyDescent="0.3">
      <c r="S1690" s="7"/>
      <c r="T1690" s="8"/>
    </row>
    <row r="1691" spans="19:23" ht="13" customHeight="1" x14ac:dyDescent="0.3">
      <c r="S1691" s="7"/>
      <c r="T1691" s="8"/>
    </row>
    <row r="1692" spans="19:23" ht="13" customHeight="1" x14ac:dyDescent="0.3">
      <c r="S1692" s="7"/>
      <c r="T1692" s="8"/>
    </row>
    <row r="1693" spans="19:23" ht="13" customHeight="1" x14ac:dyDescent="0.3">
      <c r="S1693" s="7"/>
      <c r="T1693" s="8"/>
    </row>
    <row r="1694" spans="19:23" ht="13" customHeight="1" x14ac:dyDescent="0.3">
      <c r="S1694" s="7"/>
      <c r="T1694" s="8"/>
    </row>
    <row r="1695" spans="19:23" ht="13" customHeight="1" x14ac:dyDescent="0.3">
      <c r="S1695" s="7"/>
      <c r="T1695" s="8"/>
    </row>
    <row r="1696" spans="19:23" ht="13" customHeight="1" x14ac:dyDescent="0.3">
      <c r="S1696" s="7"/>
      <c r="T1696" s="8"/>
    </row>
    <row r="1697" spans="19:20" ht="13" customHeight="1" x14ac:dyDescent="0.3">
      <c r="S1697" s="7"/>
      <c r="T1697" s="8"/>
    </row>
    <row r="1698" spans="19:20" ht="13" customHeight="1" x14ac:dyDescent="0.3">
      <c r="S1698" s="7"/>
      <c r="T1698" s="8"/>
    </row>
    <row r="1699" spans="19:20" ht="13" customHeight="1" x14ac:dyDescent="0.3">
      <c r="S1699" s="7"/>
      <c r="T1699" s="8"/>
    </row>
    <row r="1700" spans="19:20" ht="13" customHeight="1" x14ac:dyDescent="0.3">
      <c r="S1700" s="7"/>
      <c r="T1700" s="8"/>
    </row>
    <row r="1701" spans="19:20" ht="13" customHeight="1" x14ac:dyDescent="0.3">
      <c r="S1701" s="7"/>
      <c r="T1701" s="8"/>
    </row>
    <row r="1702" spans="19:20" ht="13" customHeight="1" x14ac:dyDescent="0.3">
      <c r="S1702" s="7"/>
      <c r="T1702" s="8"/>
    </row>
    <row r="1703" spans="19:20" ht="13" customHeight="1" x14ac:dyDescent="0.3">
      <c r="S1703" s="7"/>
      <c r="T1703" s="8"/>
    </row>
    <row r="1704" spans="19:20" ht="13" customHeight="1" x14ac:dyDescent="0.3">
      <c r="S1704" s="7"/>
      <c r="T1704" s="8"/>
    </row>
    <row r="1705" spans="19:20" ht="13" customHeight="1" x14ac:dyDescent="0.3">
      <c r="S1705" s="7"/>
      <c r="T1705" s="8"/>
    </row>
    <row r="1706" spans="19:20" ht="13" customHeight="1" x14ac:dyDescent="0.3">
      <c r="S1706" s="7"/>
      <c r="T1706" s="8"/>
    </row>
    <row r="1707" spans="19:20" ht="13" customHeight="1" x14ac:dyDescent="0.3">
      <c r="S1707" s="7"/>
      <c r="T1707" s="8"/>
    </row>
    <row r="1708" spans="19:20" ht="13" customHeight="1" x14ac:dyDescent="0.3">
      <c r="S1708" s="7"/>
      <c r="T1708" s="8"/>
    </row>
    <row r="1709" spans="19:20" ht="13" customHeight="1" x14ac:dyDescent="0.3">
      <c r="S1709" s="7"/>
      <c r="T1709" s="8"/>
    </row>
    <row r="1710" spans="19:20" ht="13" customHeight="1" x14ac:dyDescent="0.3">
      <c r="S1710" s="7"/>
      <c r="T1710" s="8"/>
    </row>
    <row r="1711" spans="19:20" ht="13" customHeight="1" x14ac:dyDescent="0.3">
      <c r="S1711" s="7"/>
      <c r="T1711" s="8"/>
    </row>
    <row r="1712" spans="19:20" ht="13" customHeight="1" x14ac:dyDescent="0.3">
      <c r="S1712" s="7"/>
      <c r="T1712" s="8"/>
    </row>
    <row r="1713" spans="19:48" ht="13" customHeight="1" x14ac:dyDescent="0.3">
      <c r="S1713" s="7"/>
      <c r="T1713" s="8"/>
    </row>
    <row r="1714" spans="19:48" ht="13" customHeight="1" x14ac:dyDescent="0.3">
      <c r="S1714" s="7"/>
      <c r="T1714" s="8"/>
    </row>
    <row r="1715" spans="19:48" ht="13" customHeight="1" x14ac:dyDescent="0.3">
      <c r="S1715" s="7"/>
      <c r="T1715" s="8"/>
      <c r="X1715" s="8"/>
      <c r="Y1715" s="8"/>
      <c r="Z1715" s="8"/>
      <c r="AA1715" s="8"/>
      <c r="AB1715" s="8"/>
      <c r="AC1715" s="8"/>
      <c r="AD1715" s="8"/>
      <c r="AE1715" s="8"/>
      <c r="AF1715" s="8"/>
      <c r="AG1715" s="8"/>
    </row>
    <row r="1716" spans="19:48" ht="13" customHeight="1" x14ac:dyDescent="0.3">
      <c r="S1716" s="7"/>
      <c r="T1716" s="8"/>
    </row>
    <row r="1717" spans="19:48" ht="13" customHeight="1" x14ac:dyDescent="0.3">
      <c r="S1717" s="7"/>
      <c r="T1717" s="8"/>
    </row>
    <row r="1718" spans="19:48" ht="13" customHeight="1" x14ac:dyDescent="0.3">
      <c r="S1718" s="7"/>
      <c r="T1718" s="8"/>
    </row>
    <row r="1719" spans="19:48" ht="13" customHeight="1" x14ac:dyDescent="0.3">
      <c r="S1719" s="7"/>
      <c r="T1719" s="8"/>
      <c r="AT1719" s="8"/>
      <c r="AU1719" s="8"/>
      <c r="AV1719" s="8"/>
    </row>
    <row r="1720" spans="19:48" ht="13" customHeight="1" x14ac:dyDescent="0.3">
      <c r="S1720" s="7"/>
      <c r="T1720" s="8"/>
      <c r="X1720" s="8"/>
      <c r="Y1720" s="8"/>
      <c r="Z1720" s="8"/>
      <c r="AA1720" s="8"/>
      <c r="AB1720" s="8"/>
      <c r="AC1720" s="8"/>
      <c r="AD1720" s="8"/>
      <c r="AE1720" s="8"/>
      <c r="AF1720" s="8"/>
      <c r="AG1720" s="8"/>
      <c r="AT1720" s="8"/>
      <c r="AU1720" s="8"/>
      <c r="AV1720" s="8"/>
    </row>
    <row r="1721" spans="19:48" ht="13" customHeight="1" x14ac:dyDescent="0.3">
      <c r="S1721" s="7"/>
      <c r="T1721" s="8"/>
      <c r="AT1721" s="8"/>
      <c r="AU1721" s="8"/>
      <c r="AV1721" s="8"/>
    </row>
    <row r="1722" spans="19:48" ht="13" customHeight="1" x14ac:dyDescent="0.3">
      <c r="S1722" s="7"/>
      <c r="T1722" s="8"/>
      <c r="U1722" s="8"/>
      <c r="V1722" s="8"/>
      <c r="W1722" s="8"/>
      <c r="AT1722" s="8"/>
      <c r="AU1722" s="8"/>
      <c r="AV1722" s="8"/>
    </row>
    <row r="1723" spans="19:48" ht="13" customHeight="1" x14ac:dyDescent="0.3">
      <c r="S1723" s="7"/>
      <c r="T1723" s="8"/>
    </row>
    <row r="1724" spans="19:48" ht="13" customHeight="1" x14ac:dyDescent="0.3">
      <c r="S1724" s="8"/>
      <c r="T1724" s="8"/>
    </row>
    <row r="1725" spans="19:48" ht="13" customHeight="1" x14ac:dyDescent="0.3">
      <c r="S1725" s="7"/>
      <c r="T1725" s="8"/>
    </row>
    <row r="1726" spans="19:48" ht="13" customHeight="1" x14ac:dyDescent="0.3">
      <c r="S1726" s="7"/>
      <c r="T1726" s="8"/>
    </row>
    <row r="1727" spans="19:48" ht="13" customHeight="1" x14ac:dyDescent="0.3">
      <c r="S1727" s="7"/>
      <c r="T1727" s="8"/>
    </row>
    <row r="1728" spans="19:48" ht="13" customHeight="1" x14ac:dyDescent="0.3">
      <c r="S1728" s="7"/>
      <c r="T1728" s="8"/>
    </row>
    <row r="1729" spans="19:23" ht="13" customHeight="1" x14ac:dyDescent="0.3">
      <c r="S1729" s="7"/>
      <c r="T1729" s="8"/>
    </row>
    <row r="1730" spans="19:23" ht="13" customHeight="1" x14ac:dyDescent="0.3">
      <c r="S1730" s="7"/>
      <c r="T1730" s="8"/>
    </row>
    <row r="1731" spans="19:23" ht="13" customHeight="1" x14ac:dyDescent="0.3">
      <c r="S1731" s="7"/>
      <c r="T1731" s="8"/>
    </row>
    <row r="1732" spans="19:23" ht="13" customHeight="1" x14ac:dyDescent="0.3">
      <c r="S1732" s="7"/>
      <c r="T1732" s="8"/>
    </row>
    <row r="1733" spans="19:23" ht="13" customHeight="1" x14ac:dyDescent="0.3">
      <c r="S1733" s="7"/>
      <c r="T1733" s="8"/>
    </row>
    <row r="1734" spans="19:23" ht="13" customHeight="1" x14ac:dyDescent="0.3">
      <c r="S1734" s="7"/>
      <c r="T1734" s="8"/>
    </row>
    <row r="1735" spans="19:23" ht="13" customHeight="1" x14ac:dyDescent="0.3">
      <c r="S1735" s="7"/>
      <c r="T1735" s="8"/>
    </row>
    <row r="1736" spans="19:23" ht="13" customHeight="1" x14ac:dyDescent="0.3">
      <c r="S1736" s="7"/>
      <c r="T1736" s="8"/>
    </row>
    <row r="1737" spans="19:23" ht="13" customHeight="1" x14ac:dyDescent="0.3">
      <c r="S1737" s="7"/>
      <c r="T1737" s="8"/>
    </row>
    <row r="1738" spans="19:23" ht="13" customHeight="1" x14ac:dyDescent="0.3">
      <c r="S1738" s="7"/>
      <c r="T1738" s="8"/>
    </row>
    <row r="1739" spans="19:23" ht="13" customHeight="1" x14ac:dyDescent="0.3">
      <c r="S1739" s="7"/>
      <c r="T1739" s="8"/>
    </row>
    <row r="1740" spans="19:23" ht="13" customHeight="1" x14ac:dyDescent="0.3">
      <c r="S1740" s="7"/>
      <c r="T1740" s="8"/>
      <c r="U1740" s="8"/>
      <c r="V1740" s="8"/>
      <c r="W1740" s="8"/>
    </row>
    <row r="1741" spans="19:23" ht="13" customHeight="1" x14ac:dyDescent="0.3">
      <c r="S1741" s="7"/>
      <c r="T1741" s="8"/>
      <c r="U1741" s="8"/>
      <c r="V1741" s="8"/>
      <c r="W1741" s="8"/>
    </row>
    <row r="1742" spans="19:23" ht="13" customHeight="1" x14ac:dyDescent="0.3">
      <c r="S1742" s="7"/>
      <c r="T1742" s="8"/>
    </row>
    <row r="1743" spans="19:23" ht="13" customHeight="1" x14ac:dyDescent="0.3">
      <c r="S1743" s="7"/>
      <c r="T1743" s="8"/>
    </row>
    <row r="1744" spans="19:23" ht="13" customHeight="1" x14ac:dyDescent="0.3">
      <c r="S1744" s="7"/>
      <c r="T1744" s="8"/>
    </row>
    <row r="1745" spans="19:20" ht="13" customHeight="1" x14ac:dyDescent="0.3">
      <c r="S1745" s="7"/>
      <c r="T1745" s="8"/>
    </row>
    <row r="1746" spans="19:20" ht="13" customHeight="1" x14ac:dyDescent="0.3">
      <c r="S1746" s="7"/>
      <c r="T1746" s="8"/>
    </row>
    <row r="1747" spans="19:20" ht="13" customHeight="1" x14ac:dyDescent="0.3">
      <c r="S1747" s="7"/>
      <c r="T1747" s="8"/>
    </row>
    <row r="1748" spans="19:20" ht="13" customHeight="1" x14ac:dyDescent="0.3">
      <c r="S1748" s="7"/>
      <c r="T1748" s="8"/>
    </row>
    <row r="1749" spans="19:20" ht="13" customHeight="1" x14ac:dyDescent="0.3">
      <c r="S1749" s="7"/>
      <c r="T1749" s="8"/>
    </row>
    <row r="1750" spans="19:20" ht="13" customHeight="1" x14ac:dyDescent="0.3">
      <c r="S1750" s="7"/>
      <c r="T1750" s="8"/>
    </row>
    <row r="1751" spans="19:20" ht="13" customHeight="1" x14ac:dyDescent="0.3">
      <c r="S1751" s="7"/>
      <c r="T1751" s="8"/>
    </row>
    <row r="1752" spans="19:20" ht="13" customHeight="1" x14ac:dyDescent="0.3">
      <c r="S1752" s="7"/>
      <c r="T1752" s="8"/>
    </row>
    <row r="1753" spans="19:20" ht="13" customHeight="1" x14ac:dyDescent="0.3">
      <c r="S1753" s="7"/>
      <c r="T1753" s="8"/>
    </row>
    <row r="1754" spans="19:20" ht="13" customHeight="1" x14ac:dyDescent="0.3">
      <c r="S1754" s="7"/>
      <c r="T1754" s="8"/>
    </row>
    <row r="1755" spans="19:20" ht="13" customHeight="1" x14ac:dyDescent="0.3">
      <c r="S1755" s="7"/>
      <c r="T1755" s="8"/>
    </row>
    <row r="1756" spans="19:20" ht="13" customHeight="1" x14ac:dyDescent="0.3">
      <c r="S1756" s="7"/>
      <c r="T1756" s="8"/>
    </row>
    <row r="1757" spans="19:20" ht="13" customHeight="1" x14ac:dyDescent="0.3">
      <c r="S1757" s="7"/>
      <c r="T1757" s="8"/>
    </row>
    <row r="1758" spans="19:20" ht="13" customHeight="1" x14ac:dyDescent="0.3">
      <c r="S1758" s="7"/>
      <c r="T1758" s="8"/>
    </row>
    <row r="1759" spans="19:20" ht="13" customHeight="1" x14ac:dyDescent="0.3">
      <c r="S1759" s="7"/>
      <c r="T1759" s="8"/>
    </row>
    <row r="1760" spans="19:20" ht="13" customHeight="1" x14ac:dyDescent="0.3">
      <c r="S1760" s="7"/>
      <c r="T1760" s="8"/>
    </row>
    <row r="1761" spans="19:20" ht="13" customHeight="1" x14ac:dyDescent="0.3">
      <c r="S1761" s="7"/>
      <c r="T1761" s="8"/>
    </row>
    <row r="1762" spans="19:20" ht="13" customHeight="1" x14ac:dyDescent="0.3">
      <c r="S1762" s="7"/>
      <c r="T1762" s="8"/>
    </row>
    <row r="1763" spans="19:20" ht="13" customHeight="1" x14ac:dyDescent="0.3">
      <c r="S1763" s="7"/>
      <c r="T1763" s="8"/>
    </row>
    <row r="1764" spans="19:20" ht="13" customHeight="1" x14ac:dyDescent="0.3">
      <c r="S1764" s="7"/>
      <c r="T1764" s="8"/>
    </row>
    <row r="1765" spans="19:20" ht="13" customHeight="1" x14ac:dyDescent="0.3">
      <c r="S1765" s="7"/>
      <c r="T1765" s="8"/>
    </row>
    <row r="1766" spans="19:20" ht="13" customHeight="1" x14ac:dyDescent="0.3">
      <c r="S1766" s="7"/>
      <c r="T1766" s="8"/>
    </row>
    <row r="1767" spans="19:20" ht="13" customHeight="1" x14ac:dyDescent="0.3">
      <c r="S1767" s="7"/>
      <c r="T1767" s="8"/>
    </row>
    <row r="1768" spans="19:20" ht="13" customHeight="1" x14ac:dyDescent="0.3">
      <c r="S1768" s="7"/>
      <c r="T1768" s="8"/>
    </row>
    <row r="1769" spans="19:20" ht="13" customHeight="1" x14ac:dyDescent="0.3">
      <c r="S1769" s="7"/>
      <c r="T1769" s="8"/>
    </row>
    <row r="1770" spans="19:20" ht="13" customHeight="1" x14ac:dyDescent="0.3">
      <c r="S1770" s="7"/>
      <c r="T1770" s="8"/>
    </row>
    <row r="1771" spans="19:20" ht="13" customHeight="1" x14ac:dyDescent="0.3">
      <c r="S1771" s="7"/>
      <c r="T1771" s="8"/>
    </row>
    <row r="1772" spans="19:20" ht="13" customHeight="1" x14ac:dyDescent="0.3">
      <c r="S1772" s="7"/>
      <c r="T1772" s="8"/>
    </row>
    <row r="1773" spans="19:20" ht="13" customHeight="1" x14ac:dyDescent="0.3">
      <c r="S1773" s="7"/>
      <c r="T1773" s="8"/>
    </row>
    <row r="1774" spans="19:20" ht="13" customHeight="1" x14ac:dyDescent="0.3">
      <c r="S1774" s="7"/>
      <c r="T1774" s="8"/>
    </row>
    <row r="1775" spans="19:20" ht="13" customHeight="1" x14ac:dyDescent="0.3">
      <c r="S1775" s="7"/>
      <c r="T1775" s="8"/>
    </row>
    <row r="1776" spans="19:20" ht="13" customHeight="1" x14ac:dyDescent="0.3">
      <c r="S1776" s="7"/>
      <c r="T1776" s="8"/>
    </row>
    <row r="1777" spans="19:33" ht="13" customHeight="1" x14ac:dyDescent="0.3">
      <c r="S1777" s="7"/>
      <c r="T1777" s="8"/>
    </row>
    <row r="1778" spans="19:33" ht="13" customHeight="1" x14ac:dyDescent="0.3">
      <c r="S1778" s="7"/>
      <c r="T1778" s="8"/>
    </row>
    <row r="1779" spans="19:33" ht="13" customHeight="1" x14ac:dyDescent="0.3">
      <c r="S1779" s="7"/>
      <c r="T1779" s="8"/>
    </row>
    <row r="1780" spans="19:33" ht="13" customHeight="1" x14ac:dyDescent="0.3">
      <c r="S1780" s="7"/>
      <c r="T1780" s="8"/>
    </row>
    <row r="1781" spans="19:33" ht="13" customHeight="1" x14ac:dyDescent="0.3">
      <c r="S1781" s="7"/>
      <c r="T1781" s="8"/>
    </row>
    <row r="1782" spans="19:33" ht="13" customHeight="1" x14ac:dyDescent="0.3">
      <c r="S1782" s="7"/>
      <c r="T1782" s="8"/>
      <c r="U1782" s="8"/>
      <c r="V1782" s="8"/>
      <c r="W1782" s="8"/>
    </row>
    <row r="1783" spans="19:33" ht="13" customHeight="1" x14ac:dyDescent="0.3">
      <c r="S1783" s="7"/>
      <c r="T1783" s="8"/>
      <c r="X1783" s="8"/>
      <c r="Y1783" s="8"/>
      <c r="Z1783" s="8"/>
      <c r="AA1783" s="8"/>
      <c r="AB1783" s="8"/>
      <c r="AC1783" s="8"/>
      <c r="AD1783" s="8"/>
      <c r="AE1783" s="8"/>
      <c r="AF1783" s="8"/>
      <c r="AG1783" s="8"/>
    </row>
    <row r="1784" spans="19:33" ht="13" customHeight="1" x14ac:dyDescent="0.3">
      <c r="S1784" s="7"/>
      <c r="T1784" s="8"/>
    </row>
    <row r="1785" spans="19:33" ht="13" customHeight="1" x14ac:dyDescent="0.3">
      <c r="S1785" s="7"/>
      <c r="T1785" s="8"/>
    </row>
    <row r="1786" spans="19:33" ht="13" customHeight="1" x14ac:dyDescent="0.3">
      <c r="S1786" s="7"/>
      <c r="T1786" s="8"/>
    </row>
    <row r="1787" spans="19:33" ht="13" customHeight="1" x14ac:dyDescent="0.3">
      <c r="S1787" s="7"/>
      <c r="T1787" s="8"/>
    </row>
    <row r="1788" spans="19:33" ht="13" customHeight="1" x14ac:dyDescent="0.3">
      <c r="S1788" s="7"/>
      <c r="T1788" s="8"/>
    </row>
    <row r="1789" spans="19:33" ht="13" customHeight="1" x14ac:dyDescent="0.3">
      <c r="S1789" s="7"/>
      <c r="T1789" s="8"/>
    </row>
    <row r="1790" spans="19:33" ht="13" customHeight="1" x14ac:dyDescent="0.3">
      <c r="S1790" s="7"/>
      <c r="T1790" s="8"/>
    </row>
    <row r="1791" spans="19:33" ht="13" customHeight="1" x14ac:dyDescent="0.3">
      <c r="S1791" s="7"/>
      <c r="T1791" s="8"/>
    </row>
    <row r="1792" spans="19:33" ht="13" customHeight="1" x14ac:dyDescent="0.3">
      <c r="S1792" s="7"/>
      <c r="T1792" s="8"/>
    </row>
    <row r="1793" spans="19:20" ht="13" customHeight="1" x14ac:dyDescent="0.3">
      <c r="S1793" s="7"/>
      <c r="T1793" s="8"/>
    </row>
    <row r="1794" spans="19:20" ht="13" customHeight="1" x14ac:dyDescent="0.3">
      <c r="S1794" s="7"/>
      <c r="T1794" s="8"/>
    </row>
    <row r="1795" spans="19:20" ht="13" customHeight="1" x14ac:dyDescent="0.3">
      <c r="S1795" s="7"/>
      <c r="T1795" s="8"/>
    </row>
    <row r="1796" spans="19:20" ht="13" customHeight="1" x14ac:dyDescent="0.3">
      <c r="S1796" s="7"/>
      <c r="T1796" s="8"/>
    </row>
    <row r="1797" spans="19:20" ht="13" customHeight="1" x14ac:dyDescent="0.3">
      <c r="S1797" s="7"/>
      <c r="T1797" s="8"/>
    </row>
    <row r="1798" spans="19:20" ht="13" customHeight="1" x14ac:dyDescent="0.3">
      <c r="S1798" s="7"/>
      <c r="T1798" s="8"/>
    </row>
    <row r="1799" spans="19:20" ht="13" customHeight="1" x14ac:dyDescent="0.3">
      <c r="S1799" s="7"/>
      <c r="T1799" s="8"/>
    </row>
    <row r="1800" spans="19:20" ht="13" customHeight="1" x14ac:dyDescent="0.3">
      <c r="S1800" s="7"/>
      <c r="T1800" s="8"/>
    </row>
    <row r="1801" spans="19:20" ht="13" customHeight="1" x14ac:dyDescent="0.3">
      <c r="S1801" s="7"/>
      <c r="T1801" s="8"/>
    </row>
    <row r="1802" spans="19:20" ht="13" customHeight="1" x14ac:dyDescent="0.3">
      <c r="S1802" s="7"/>
      <c r="T1802" s="8"/>
    </row>
    <row r="1803" spans="19:20" ht="13" customHeight="1" x14ac:dyDescent="0.3">
      <c r="S1803" s="7"/>
      <c r="T1803" s="8"/>
    </row>
    <row r="1804" spans="19:20" ht="13" customHeight="1" x14ac:dyDescent="0.3">
      <c r="S1804" s="7"/>
      <c r="T1804" s="8"/>
    </row>
    <row r="1805" spans="19:20" ht="13" customHeight="1" x14ac:dyDescent="0.3">
      <c r="S1805" s="7"/>
      <c r="T1805" s="8"/>
    </row>
    <row r="1806" spans="19:20" ht="13" customHeight="1" x14ac:dyDescent="0.3">
      <c r="S1806" s="7"/>
      <c r="T1806" s="8"/>
    </row>
    <row r="1807" spans="19:20" ht="13" customHeight="1" x14ac:dyDescent="0.3">
      <c r="S1807" s="7"/>
      <c r="T1807" s="8"/>
    </row>
    <row r="1808" spans="19:20" ht="13" customHeight="1" x14ac:dyDescent="0.3">
      <c r="S1808" s="7"/>
      <c r="T1808" s="8"/>
    </row>
    <row r="1809" spans="19:23" ht="13" customHeight="1" x14ac:dyDescent="0.3">
      <c r="S1809" s="7"/>
      <c r="T1809" s="8"/>
    </row>
    <row r="1810" spans="19:23" ht="13" customHeight="1" x14ac:dyDescent="0.3">
      <c r="S1810" s="7"/>
      <c r="T1810" s="8"/>
    </row>
    <row r="1811" spans="19:23" ht="13" customHeight="1" x14ac:dyDescent="0.3">
      <c r="S1811" s="7"/>
      <c r="T1811" s="8"/>
    </row>
    <row r="1812" spans="19:23" ht="13" customHeight="1" x14ac:dyDescent="0.3">
      <c r="S1812" s="7"/>
      <c r="T1812" s="8"/>
    </row>
    <row r="1813" spans="19:23" ht="13" customHeight="1" x14ac:dyDescent="0.3">
      <c r="S1813" s="7"/>
      <c r="T1813" s="8"/>
    </row>
    <row r="1814" spans="19:23" ht="13" customHeight="1" x14ac:dyDescent="0.3">
      <c r="S1814" s="7"/>
      <c r="T1814" s="8"/>
    </row>
    <row r="1815" spans="19:23" ht="13" customHeight="1" x14ac:dyDescent="0.3">
      <c r="S1815" s="7"/>
      <c r="T1815" s="8"/>
      <c r="U1815" s="8"/>
      <c r="V1815" s="8"/>
      <c r="W1815" s="8"/>
    </row>
    <row r="1816" spans="19:23" ht="13" customHeight="1" x14ac:dyDescent="0.3">
      <c r="S1816" s="7"/>
      <c r="T1816" s="8"/>
    </row>
    <row r="1817" spans="19:23" ht="13" customHeight="1" x14ac:dyDescent="0.3">
      <c r="S1817" s="7"/>
      <c r="T1817" s="8"/>
    </row>
    <row r="1818" spans="19:23" ht="13" customHeight="1" x14ac:dyDescent="0.3">
      <c r="S1818" s="7"/>
      <c r="T1818" s="8"/>
    </row>
    <row r="1819" spans="19:23" ht="13" customHeight="1" x14ac:dyDescent="0.3">
      <c r="S1819" s="7"/>
      <c r="T1819" s="8"/>
    </row>
    <row r="1820" spans="19:23" ht="13" customHeight="1" x14ac:dyDescent="0.3">
      <c r="S1820" s="7"/>
      <c r="T1820" s="8"/>
    </row>
    <row r="1821" spans="19:23" ht="13" customHeight="1" x14ac:dyDescent="0.3">
      <c r="S1821" s="7"/>
      <c r="T1821" s="8"/>
    </row>
    <row r="1822" spans="19:23" ht="13" customHeight="1" x14ac:dyDescent="0.3">
      <c r="S1822" s="7"/>
      <c r="T1822" s="8"/>
    </row>
    <row r="1823" spans="19:23" ht="13" customHeight="1" x14ac:dyDescent="0.3">
      <c r="S1823" s="7"/>
      <c r="T1823" s="8"/>
    </row>
    <row r="1824" spans="19:23" ht="13" customHeight="1" x14ac:dyDescent="0.3">
      <c r="S1824" s="7"/>
      <c r="T1824" s="8"/>
    </row>
    <row r="1825" spans="19:20" ht="13" customHeight="1" x14ac:dyDescent="0.3">
      <c r="S1825" s="7"/>
      <c r="T1825" s="8"/>
    </row>
    <row r="1826" spans="19:20" ht="13" customHeight="1" x14ac:dyDescent="0.3">
      <c r="S1826" s="7"/>
      <c r="T1826" s="8"/>
    </row>
    <row r="1827" spans="19:20" ht="13" customHeight="1" x14ac:dyDescent="0.3">
      <c r="S1827" s="7"/>
      <c r="T1827" s="8"/>
    </row>
    <row r="1828" spans="19:20" ht="13" customHeight="1" x14ac:dyDescent="0.3">
      <c r="S1828" s="7"/>
      <c r="T1828" s="8"/>
    </row>
    <row r="1829" spans="19:20" ht="13" customHeight="1" x14ac:dyDescent="0.3">
      <c r="S1829" s="7"/>
      <c r="T1829" s="8"/>
    </row>
    <row r="1830" spans="19:20" ht="13" customHeight="1" x14ac:dyDescent="0.3">
      <c r="S1830" s="7"/>
      <c r="T1830" s="8"/>
    </row>
    <row r="1831" spans="19:20" ht="13" customHeight="1" x14ac:dyDescent="0.3">
      <c r="S1831" s="7"/>
      <c r="T1831" s="8"/>
    </row>
    <row r="1832" spans="19:20" ht="13" customHeight="1" x14ac:dyDescent="0.3">
      <c r="S1832" s="7"/>
      <c r="T1832" s="8"/>
    </row>
    <row r="1833" spans="19:20" ht="13" customHeight="1" x14ac:dyDescent="0.3">
      <c r="S1833" s="7"/>
      <c r="T1833" s="8"/>
    </row>
    <row r="1834" spans="19:20" ht="13" customHeight="1" x14ac:dyDescent="0.3">
      <c r="S1834" s="7"/>
      <c r="T1834" s="8"/>
    </row>
    <row r="1835" spans="19:20" ht="13" customHeight="1" x14ac:dyDescent="0.3">
      <c r="S1835" s="7"/>
      <c r="T1835" s="8"/>
    </row>
    <row r="1836" spans="19:20" ht="13" customHeight="1" x14ac:dyDescent="0.3">
      <c r="S1836" s="7"/>
      <c r="T1836" s="8"/>
    </row>
    <row r="1837" spans="19:20" ht="13" customHeight="1" x14ac:dyDescent="0.3">
      <c r="S1837" s="7"/>
      <c r="T1837" s="8"/>
    </row>
    <row r="1838" spans="19:20" ht="13" customHeight="1" x14ac:dyDescent="0.3">
      <c r="S1838" s="7"/>
      <c r="T1838" s="8"/>
    </row>
    <row r="1839" spans="19:20" ht="13" customHeight="1" x14ac:dyDescent="0.3">
      <c r="S1839" s="7"/>
      <c r="T1839" s="8"/>
    </row>
    <row r="1840" spans="19:20" ht="13" customHeight="1" x14ac:dyDescent="0.3">
      <c r="S1840" s="7"/>
      <c r="T1840" s="8"/>
    </row>
    <row r="1841" spans="19:33" ht="13" customHeight="1" x14ac:dyDescent="0.3">
      <c r="S1841" s="7"/>
      <c r="T1841" s="8"/>
    </row>
    <row r="1842" spans="19:33" ht="13" customHeight="1" x14ac:dyDescent="0.3">
      <c r="S1842" s="7"/>
      <c r="T1842" s="8"/>
      <c r="X1842" s="8"/>
      <c r="Y1842" s="8"/>
      <c r="Z1842" s="8"/>
      <c r="AA1842" s="8"/>
      <c r="AB1842" s="8"/>
      <c r="AC1842" s="8"/>
      <c r="AD1842" s="8"/>
      <c r="AE1842" s="8"/>
      <c r="AF1842" s="8"/>
      <c r="AG1842" s="8"/>
    </row>
    <row r="1843" spans="19:33" ht="13" customHeight="1" x14ac:dyDescent="0.3">
      <c r="S1843" s="7"/>
      <c r="T1843" s="8"/>
    </row>
    <row r="1844" spans="19:33" ht="13" customHeight="1" x14ac:dyDescent="0.3">
      <c r="S1844" s="7"/>
      <c r="T1844" s="8"/>
    </row>
    <row r="1845" spans="19:33" ht="13" customHeight="1" x14ac:dyDescent="0.3">
      <c r="S1845" s="7"/>
      <c r="T1845" s="8"/>
    </row>
    <row r="1846" spans="19:33" ht="13" customHeight="1" x14ac:dyDescent="0.3">
      <c r="S1846" s="7"/>
      <c r="T1846" s="8"/>
    </row>
    <row r="1847" spans="19:33" ht="13" customHeight="1" x14ac:dyDescent="0.3">
      <c r="S1847" s="7"/>
      <c r="T1847" s="8"/>
    </row>
    <row r="1848" spans="19:33" ht="13" customHeight="1" x14ac:dyDescent="0.3">
      <c r="S1848" s="7"/>
      <c r="T1848" s="8"/>
    </row>
    <row r="1849" spans="19:33" ht="13" customHeight="1" x14ac:dyDescent="0.3">
      <c r="S1849" s="7"/>
      <c r="T1849" s="8"/>
    </row>
    <row r="1850" spans="19:33" ht="13" customHeight="1" x14ac:dyDescent="0.3">
      <c r="S1850" s="7"/>
      <c r="T1850" s="8"/>
    </row>
    <row r="1851" spans="19:33" ht="13" customHeight="1" x14ac:dyDescent="0.3">
      <c r="S1851" s="7"/>
      <c r="T1851" s="8"/>
    </row>
    <row r="1852" spans="19:33" ht="13" customHeight="1" x14ac:dyDescent="0.3">
      <c r="S1852" s="7"/>
      <c r="T1852" s="8"/>
    </row>
    <row r="1853" spans="19:33" ht="13" customHeight="1" x14ac:dyDescent="0.3">
      <c r="S1853" s="7"/>
      <c r="T1853" s="8"/>
    </row>
    <row r="1854" spans="19:33" ht="13" customHeight="1" x14ac:dyDescent="0.3">
      <c r="S1854" s="7"/>
      <c r="T1854" s="8"/>
    </row>
    <row r="1855" spans="19:33" ht="13" customHeight="1" x14ac:dyDescent="0.3">
      <c r="S1855" s="7"/>
      <c r="T1855" s="8"/>
    </row>
    <row r="1856" spans="19:33" ht="13" customHeight="1" x14ac:dyDescent="0.3">
      <c r="S1856" s="7"/>
      <c r="T1856" s="8"/>
    </row>
    <row r="1857" spans="19:23" ht="13" customHeight="1" x14ac:dyDescent="0.3">
      <c r="S1857" s="7"/>
      <c r="T1857" s="8"/>
    </row>
    <row r="1858" spans="19:23" ht="13" customHeight="1" x14ac:dyDescent="0.3">
      <c r="S1858" s="7"/>
      <c r="T1858" s="8"/>
    </row>
    <row r="1859" spans="19:23" ht="13" customHeight="1" x14ac:dyDescent="0.3">
      <c r="S1859" s="7"/>
      <c r="T1859" s="8"/>
      <c r="U1859" s="8"/>
      <c r="V1859" s="8"/>
      <c r="W1859" s="8"/>
    </row>
    <row r="1860" spans="19:23" ht="13" customHeight="1" x14ac:dyDescent="0.3">
      <c r="S1860" s="7"/>
      <c r="T1860" s="8"/>
    </row>
    <row r="1861" spans="19:23" ht="13" customHeight="1" x14ac:dyDescent="0.3">
      <c r="S1861" s="7"/>
      <c r="T1861" s="8"/>
    </row>
    <row r="1862" spans="19:23" ht="13" customHeight="1" x14ac:dyDescent="0.3">
      <c r="S1862" s="7"/>
      <c r="T1862" s="8"/>
    </row>
    <row r="1863" spans="19:23" ht="13" customHeight="1" x14ac:dyDescent="0.3">
      <c r="S1863" s="7"/>
      <c r="T1863" s="8"/>
    </row>
    <row r="1864" spans="19:23" ht="13" customHeight="1" x14ac:dyDescent="0.3">
      <c r="S1864" s="7"/>
      <c r="T1864" s="8"/>
    </row>
    <row r="1865" spans="19:23" ht="13" customHeight="1" x14ac:dyDescent="0.3">
      <c r="S1865" s="7"/>
      <c r="T1865" s="8"/>
    </row>
    <row r="1866" spans="19:23" ht="13" customHeight="1" x14ac:dyDescent="0.3">
      <c r="S1866" s="7"/>
      <c r="T1866" s="8"/>
    </row>
    <row r="1867" spans="19:23" ht="13" customHeight="1" x14ac:dyDescent="0.3">
      <c r="S1867" s="7"/>
      <c r="T1867" s="8"/>
    </row>
    <row r="1868" spans="19:23" ht="13" customHeight="1" x14ac:dyDescent="0.3">
      <c r="S1868" s="7"/>
      <c r="T1868" s="8"/>
    </row>
    <row r="1869" spans="19:23" ht="13" customHeight="1" x14ac:dyDescent="0.3">
      <c r="S1869" s="7"/>
      <c r="T1869" s="8"/>
      <c r="U1869" s="13"/>
      <c r="V1869" s="13"/>
      <c r="W1869" s="13"/>
    </row>
    <row r="1870" spans="19:23" ht="13" customHeight="1" x14ac:dyDescent="0.3">
      <c r="S1870" s="7"/>
      <c r="T1870" s="8"/>
    </row>
    <row r="1871" spans="19:23" ht="13" customHeight="1" x14ac:dyDescent="0.3">
      <c r="S1871" s="7"/>
      <c r="T1871" s="8"/>
    </row>
    <row r="1872" spans="19:23" ht="13" customHeight="1" x14ac:dyDescent="0.3">
      <c r="S1872" s="7"/>
      <c r="T1872" s="8"/>
    </row>
    <row r="1873" spans="19:23" ht="13" customHeight="1" x14ac:dyDescent="0.3">
      <c r="S1873" s="7"/>
      <c r="T1873" s="8"/>
    </row>
    <row r="1874" spans="19:23" ht="13" customHeight="1" x14ac:dyDescent="0.3">
      <c r="S1874" s="7"/>
      <c r="T1874" s="8"/>
    </row>
    <row r="1875" spans="19:23" ht="13" customHeight="1" x14ac:dyDescent="0.3">
      <c r="S1875" s="7"/>
      <c r="T1875" s="8"/>
      <c r="U1875" s="13"/>
      <c r="V1875" s="13"/>
      <c r="W1875" s="13"/>
    </row>
    <row r="1876" spans="19:23" ht="13" customHeight="1" x14ac:dyDescent="0.3">
      <c r="S1876" s="7"/>
      <c r="T1876" s="8"/>
    </row>
    <row r="1877" spans="19:23" ht="13" customHeight="1" x14ac:dyDescent="0.3">
      <c r="S1877" s="7"/>
      <c r="T1877" s="8"/>
    </row>
    <row r="1878" spans="19:23" ht="13" customHeight="1" x14ac:dyDescent="0.3">
      <c r="S1878" s="7"/>
      <c r="T1878" s="8"/>
    </row>
    <row r="1879" spans="19:23" ht="13" customHeight="1" x14ac:dyDescent="0.3">
      <c r="S1879" s="7"/>
      <c r="T1879" s="8"/>
      <c r="U1879" s="8"/>
      <c r="V1879" s="8"/>
      <c r="W1879" s="8"/>
    </row>
    <row r="1880" spans="19:23" ht="13" customHeight="1" x14ac:dyDescent="0.3">
      <c r="S1880" s="7"/>
      <c r="T1880" s="8"/>
    </row>
    <row r="1881" spans="19:23" ht="13" customHeight="1" x14ac:dyDescent="0.3">
      <c r="S1881" s="7"/>
      <c r="T1881" s="8"/>
    </row>
    <row r="1882" spans="19:23" ht="13" customHeight="1" x14ac:dyDescent="0.3">
      <c r="S1882" s="7"/>
      <c r="T1882" s="8"/>
    </row>
    <row r="1883" spans="19:23" ht="13" customHeight="1" x14ac:dyDescent="0.3">
      <c r="S1883" s="7"/>
      <c r="T1883" s="8"/>
    </row>
    <row r="1884" spans="19:23" ht="13" customHeight="1" x14ac:dyDescent="0.3">
      <c r="S1884" s="7"/>
      <c r="T1884" s="8"/>
    </row>
    <row r="1885" spans="19:23" ht="13" customHeight="1" x14ac:dyDescent="0.3">
      <c r="S1885" s="7"/>
      <c r="T1885" s="8"/>
    </row>
    <row r="1886" spans="19:23" ht="13" customHeight="1" x14ac:dyDescent="0.3">
      <c r="S1886" s="7"/>
      <c r="T1886" s="8"/>
    </row>
    <row r="1887" spans="19:23" ht="13" customHeight="1" x14ac:dyDescent="0.3">
      <c r="S1887" s="7"/>
      <c r="T1887" s="8"/>
    </row>
    <row r="1888" spans="19:23" ht="13" customHeight="1" x14ac:dyDescent="0.3">
      <c r="S1888" s="7"/>
      <c r="T1888" s="8"/>
    </row>
    <row r="1889" spans="19:33" ht="13" customHeight="1" x14ac:dyDescent="0.3">
      <c r="S1889" s="7"/>
      <c r="T1889" s="8"/>
    </row>
    <row r="1890" spans="19:33" ht="13" customHeight="1" x14ac:dyDescent="0.3">
      <c r="S1890" s="7"/>
      <c r="T1890" s="8"/>
    </row>
    <row r="1891" spans="19:33" ht="13" customHeight="1" x14ac:dyDescent="0.3">
      <c r="S1891" s="7"/>
      <c r="T1891" s="8"/>
    </row>
    <row r="1892" spans="19:33" ht="13" customHeight="1" x14ac:dyDescent="0.3">
      <c r="S1892" s="7"/>
      <c r="T1892" s="8"/>
    </row>
    <row r="1893" spans="19:33" ht="13" customHeight="1" x14ac:dyDescent="0.3">
      <c r="S1893" s="7"/>
      <c r="T1893" s="8"/>
    </row>
    <row r="1894" spans="19:33" ht="13" customHeight="1" x14ac:dyDescent="0.3">
      <c r="S1894" s="7"/>
      <c r="T1894" s="8"/>
    </row>
    <row r="1895" spans="19:33" ht="13" customHeight="1" x14ac:dyDescent="0.3">
      <c r="S1895" s="7"/>
      <c r="T1895" s="8"/>
    </row>
    <row r="1896" spans="19:33" ht="13" customHeight="1" x14ac:dyDescent="0.3">
      <c r="S1896" s="7"/>
      <c r="T1896" s="8"/>
    </row>
    <row r="1897" spans="19:33" ht="13" customHeight="1" x14ac:dyDescent="0.3">
      <c r="S1897" s="7"/>
      <c r="T1897" s="8"/>
    </row>
    <row r="1898" spans="19:33" ht="13" customHeight="1" x14ac:dyDescent="0.3">
      <c r="S1898" s="7"/>
      <c r="T1898" s="8"/>
    </row>
    <row r="1899" spans="19:33" ht="13" customHeight="1" x14ac:dyDescent="0.3">
      <c r="S1899" s="7"/>
      <c r="T1899" s="8"/>
    </row>
    <row r="1900" spans="19:33" ht="13" customHeight="1" x14ac:dyDescent="0.3">
      <c r="S1900" s="7"/>
      <c r="T1900" s="8"/>
    </row>
    <row r="1901" spans="19:33" ht="13" customHeight="1" x14ac:dyDescent="0.3">
      <c r="S1901" s="7"/>
      <c r="T1901" s="8"/>
    </row>
    <row r="1902" spans="19:33" ht="13" customHeight="1" x14ac:dyDescent="0.3">
      <c r="S1902" s="7"/>
      <c r="T1902" s="8"/>
    </row>
    <row r="1903" spans="19:33" ht="13" customHeight="1" x14ac:dyDescent="0.3">
      <c r="S1903" s="7"/>
      <c r="T1903" s="8"/>
    </row>
    <row r="1904" spans="19:33" ht="13" customHeight="1" x14ac:dyDescent="0.3">
      <c r="S1904" s="7"/>
      <c r="T1904" s="8"/>
      <c r="X1904" s="8"/>
      <c r="Y1904" s="8"/>
      <c r="Z1904" s="8"/>
      <c r="AA1904" s="8"/>
      <c r="AB1904" s="8"/>
      <c r="AC1904" s="8"/>
      <c r="AD1904" s="8"/>
      <c r="AE1904" s="8"/>
      <c r="AF1904" s="8"/>
      <c r="AG1904" s="8"/>
    </row>
    <row r="1905" spans="19:33" ht="13" customHeight="1" x14ac:dyDescent="0.3">
      <c r="S1905" s="7"/>
      <c r="T1905" s="8"/>
    </row>
    <row r="1906" spans="19:33" ht="13" customHeight="1" x14ac:dyDescent="0.3">
      <c r="S1906" s="7"/>
      <c r="T1906" s="8"/>
    </row>
    <row r="1907" spans="19:33" ht="13" customHeight="1" x14ac:dyDescent="0.3">
      <c r="S1907" s="7"/>
      <c r="T1907" s="8"/>
    </row>
    <row r="1908" spans="19:33" ht="13" customHeight="1" x14ac:dyDescent="0.3">
      <c r="S1908" s="7"/>
      <c r="T1908" s="8"/>
    </row>
    <row r="1909" spans="19:33" ht="13" customHeight="1" x14ac:dyDescent="0.3">
      <c r="S1909" s="7"/>
      <c r="T1909" s="8"/>
      <c r="X1909" s="8"/>
      <c r="Y1909" s="8"/>
      <c r="Z1909" s="8"/>
      <c r="AA1909" s="8"/>
      <c r="AB1909" s="8"/>
      <c r="AC1909" s="8"/>
      <c r="AD1909" s="8"/>
      <c r="AE1909" s="8"/>
      <c r="AF1909" s="8"/>
      <c r="AG1909" s="8"/>
    </row>
    <row r="1910" spans="19:33" ht="13" customHeight="1" x14ac:dyDescent="0.3">
      <c r="S1910" s="7"/>
      <c r="T1910" s="8"/>
    </row>
    <row r="1911" spans="19:33" ht="13" customHeight="1" x14ac:dyDescent="0.3">
      <c r="S1911" s="7"/>
      <c r="T1911" s="8"/>
    </row>
    <row r="1912" spans="19:33" ht="13" customHeight="1" x14ac:dyDescent="0.3">
      <c r="S1912" s="7"/>
      <c r="T1912" s="8"/>
    </row>
    <row r="1913" spans="19:33" ht="13" customHeight="1" x14ac:dyDescent="0.3">
      <c r="S1913" s="7"/>
      <c r="T1913" s="8"/>
    </row>
    <row r="1914" spans="19:33" ht="13" customHeight="1" x14ac:dyDescent="0.3">
      <c r="S1914" s="7"/>
      <c r="T1914" s="8"/>
    </row>
    <row r="1915" spans="19:33" ht="13" customHeight="1" x14ac:dyDescent="0.3">
      <c r="S1915" s="7"/>
      <c r="T1915" s="8"/>
    </row>
    <row r="1916" spans="19:33" ht="13" customHeight="1" x14ac:dyDescent="0.3">
      <c r="S1916" s="7"/>
      <c r="T1916" s="8"/>
    </row>
    <row r="1917" spans="19:33" ht="13" customHeight="1" x14ac:dyDescent="0.3">
      <c r="S1917" s="7"/>
      <c r="T1917" s="8"/>
    </row>
    <row r="1918" spans="19:33" ht="13" customHeight="1" x14ac:dyDescent="0.3">
      <c r="S1918" s="7"/>
      <c r="T1918" s="8"/>
    </row>
    <row r="1919" spans="19:33" ht="13" customHeight="1" x14ac:dyDescent="0.3">
      <c r="S1919" s="7"/>
      <c r="T1919" s="8"/>
    </row>
    <row r="1920" spans="19:33" ht="13" customHeight="1" x14ac:dyDescent="0.3">
      <c r="S1920" s="7"/>
      <c r="T1920" s="8"/>
    </row>
    <row r="1921" spans="19:33" ht="13" customHeight="1" x14ac:dyDescent="0.3">
      <c r="S1921" s="7"/>
      <c r="T1921" s="8"/>
    </row>
    <row r="1922" spans="19:33" ht="13" customHeight="1" x14ac:dyDescent="0.3">
      <c r="S1922" s="7"/>
      <c r="T1922" s="8"/>
    </row>
    <row r="1923" spans="19:33" ht="13" customHeight="1" x14ac:dyDescent="0.3">
      <c r="S1923" s="7"/>
      <c r="T1923" s="8"/>
    </row>
    <row r="1924" spans="19:33" ht="13" customHeight="1" x14ac:dyDescent="0.3">
      <c r="S1924" s="7"/>
      <c r="T1924" s="8"/>
    </row>
    <row r="1925" spans="19:33" ht="13" customHeight="1" x14ac:dyDescent="0.3">
      <c r="S1925" s="7"/>
      <c r="T1925" s="8"/>
    </row>
    <row r="1926" spans="19:33" ht="13" customHeight="1" x14ac:dyDescent="0.3">
      <c r="S1926" s="7"/>
      <c r="T1926" s="8"/>
    </row>
    <row r="1927" spans="19:33" ht="13" customHeight="1" x14ac:dyDescent="0.3">
      <c r="S1927" s="7"/>
      <c r="T1927" s="8"/>
    </row>
    <row r="1928" spans="19:33" ht="13" customHeight="1" x14ac:dyDescent="0.3">
      <c r="S1928" s="7"/>
      <c r="T1928" s="8"/>
    </row>
    <row r="1929" spans="19:33" ht="13" customHeight="1" x14ac:dyDescent="0.3">
      <c r="S1929" s="7"/>
      <c r="T1929" s="8"/>
      <c r="U1929" s="8"/>
      <c r="V1929" s="8"/>
      <c r="W1929" s="8"/>
    </row>
    <row r="1930" spans="19:33" ht="13" customHeight="1" x14ac:dyDescent="0.3">
      <c r="S1930" s="7"/>
      <c r="T1930" s="8"/>
      <c r="X1930" s="8"/>
      <c r="Y1930" s="8"/>
      <c r="Z1930" s="8"/>
      <c r="AA1930" s="8"/>
      <c r="AB1930" s="8"/>
      <c r="AC1930" s="8"/>
      <c r="AD1930" s="8"/>
      <c r="AE1930" s="8"/>
      <c r="AF1930" s="8"/>
      <c r="AG1930" s="8"/>
    </row>
    <row r="1931" spans="19:33" ht="13" customHeight="1" x14ac:dyDescent="0.3">
      <c r="S1931" s="7"/>
      <c r="T1931" s="8"/>
    </row>
    <row r="1932" spans="19:33" ht="13" customHeight="1" x14ac:dyDescent="0.3">
      <c r="S1932" s="7"/>
      <c r="T1932" s="8"/>
    </row>
    <row r="1933" spans="19:33" ht="13" customHeight="1" x14ac:dyDescent="0.3">
      <c r="S1933" s="7"/>
      <c r="T1933" s="8"/>
    </row>
    <row r="1934" spans="19:33" ht="13" customHeight="1" x14ac:dyDescent="0.3">
      <c r="S1934" s="7"/>
      <c r="T1934" s="8"/>
      <c r="X1934" s="8"/>
      <c r="Y1934" s="8"/>
      <c r="Z1934" s="8"/>
      <c r="AA1934" s="8"/>
      <c r="AB1934" s="8"/>
      <c r="AC1934" s="8"/>
      <c r="AD1934" s="8"/>
      <c r="AE1934" s="8"/>
      <c r="AF1934" s="8"/>
      <c r="AG1934" s="8"/>
    </row>
    <row r="1935" spans="19:33" ht="13" customHeight="1" x14ac:dyDescent="0.3">
      <c r="S1935" s="7"/>
      <c r="T1935" s="8"/>
    </row>
    <row r="1936" spans="19:33" ht="13" customHeight="1" x14ac:dyDescent="0.3">
      <c r="S1936" s="7"/>
      <c r="T1936" s="8"/>
    </row>
    <row r="1937" spans="19:23" ht="13" customHeight="1" x14ac:dyDescent="0.3">
      <c r="S1937" s="7"/>
      <c r="T1937" s="8"/>
    </row>
    <row r="1938" spans="19:23" ht="13" customHeight="1" x14ac:dyDescent="0.3">
      <c r="S1938" s="7"/>
      <c r="T1938" s="8"/>
    </row>
    <row r="1939" spans="19:23" ht="13" customHeight="1" x14ac:dyDescent="0.3">
      <c r="S1939" s="7"/>
      <c r="T1939" s="8"/>
    </row>
    <row r="1940" spans="19:23" ht="13" customHeight="1" x14ac:dyDescent="0.3">
      <c r="S1940" s="7"/>
      <c r="T1940" s="8"/>
    </row>
    <row r="1941" spans="19:23" ht="13" customHeight="1" x14ac:dyDescent="0.3">
      <c r="S1941" s="7"/>
      <c r="T1941" s="8"/>
    </row>
    <row r="1942" spans="19:23" ht="13" customHeight="1" x14ac:dyDescent="0.3">
      <c r="S1942" s="7"/>
      <c r="T1942" s="8"/>
    </row>
    <row r="1943" spans="19:23" ht="13" customHeight="1" x14ac:dyDescent="0.3">
      <c r="S1943" s="7"/>
      <c r="T1943" s="8"/>
    </row>
    <row r="1944" spans="19:23" ht="13" customHeight="1" x14ac:dyDescent="0.3">
      <c r="S1944" s="7"/>
      <c r="T1944" s="8"/>
    </row>
    <row r="1945" spans="19:23" ht="13" customHeight="1" x14ac:dyDescent="0.3">
      <c r="S1945" s="7"/>
      <c r="T1945" s="8"/>
    </row>
    <row r="1946" spans="19:23" ht="13" customHeight="1" x14ac:dyDescent="0.3">
      <c r="S1946" s="7"/>
      <c r="T1946" s="8"/>
    </row>
    <row r="1947" spans="19:23" ht="13" customHeight="1" x14ac:dyDescent="0.3">
      <c r="S1947" s="7"/>
      <c r="T1947" s="8"/>
    </row>
    <row r="1948" spans="19:23" ht="13" customHeight="1" x14ac:dyDescent="0.3">
      <c r="S1948" s="7"/>
      <c r="T1948" s="8"/>
    </row>
    <row r="1949" spans="19:23" ht="13" customHeight="1" x14ac:dyDescent="0.3">
      <c r="S1949" s="7"/>
      <c r="T1949" s="8"/>
    </row>
    <row r="1950" spans="19:23" ht="13" customHeight="1" x14ac:dyDescent="0.3">
      <c r="S1950" s="7"/>
      <c r="T1950" s="8"/>
    </row>
    <row r="1951" spans="19:23" ht="13" customHeight="1" x14ac:dyDescent="0.3">
      <c r="S1951" s="7"/>
      <c r="T1951" s="8"/>
      <c r="U1951" s="8"/>
      <c r="V1951" s="8"/>
      <c r="W1951" s="8"/>
    </row>
    <row r="1952" spans="19:23" ht="13" customHeight="1" x14ac:dyDescent="0.3">
      <c r="S1952" s="7"/>
      <c r="T1952" s="8"/>
    </row>
    <row r="1953" spans="19:23" ht="13" customHeight="1" x14ac:dyDescent="0.3">
      <c r="S1953" s="7"/>
      <c r="T1953" s="8"/>
    </row>
    <row r="1954" spans="19:23" ht="13" customHeight="1" x14ac:dyDescent="0.3">
      <c r="S1954" s="7"/>
      <c r="T1954" s="8"/>
    </row>
    <row r="1955" spans="19:23" ht="13" customHeight="1" x14ac:dyDescent="0.3">
      <c r="S1955" s="7"/>
      <c r="T1955" s="8"/>
    </row>
    <row r="1956" spans="19:23" ht="13" customHeight="1" x14ac:dyDescent="0.3">
      <c r="S1956" s="7"/>
      <c r="T1956" s="8"/>
    </row>
    <row r="1957" spans="19:23" ht="13" customHeight="1" x14ac:dyDescent="0.3">
      <c r="S1957" s="7"/>
      <c r="T1957" s="8"/>
    </row>
    <row r="1958" spans="19:23" ht="13" customHeight="1" x14ac:dyDescent="0.3">
      <c r="S1958" s="7"/>
      <c r="T1958" s="8"/>
    </row>
    <row r="1959" spans="19:23" ht="13" customHeight="1" x14ac:dyDescent="0.3">
      <c r="S1959" s="7"/>
      <c r="T1959" s="8"/>
    </row>
    <row r="1960" spans="19:23" ht="13" customHeight="1" x14ac:dyDescent="0.3">
      <c r="S1960" s="7"/>
      <c r="T1960" s="8"/>
    </row>
    <row r="1961" spans="19:23" ht="13" customHeight="1" x14ac:dyDescent="0.3">
      <c r="S1961" s="7"/>
      <c r="T1961" s="8"/>
    </row>
    <row r="1962" spans="19:23" ht="13" customHeight="1" x14ac:dyDescent="0.3">
      <c r="S1962" s="7"/>
      <c r="T1962" s="8"/>
      <c r="U1962" s="8"/>
      <c r="V1962" s="8"/>
      <c r="W1962" s="8"/>
    </row>
    <row r="1963" spans="19:23" ht="13" customHeight="1" x14ac:dyDescent="0.3">
      <c r="S1963" s="7"/>
      <c r="T1963" s="8"/>
    </row>
    <row r="1964" spans="19:23" ht="13" customHeight="1" x14ac:dyDescent="0.3">
      <c r="S1964" s="7"/>
      <c r="T1964" s="8"/>
    </row>
    <row r="1965" spans="19:23" ht="13" customHeight="1" x14ac:dyDescent="0.3">
      <c r="S1965" s="7"/>
      <c r="T1965" s="8"/>
    </row>
    <row r="1966" spans="19:23" ht="13" customHeight="1" x14ac:dyDescent="0.3">
      <c r="S1966" s="7"/>
      <c r="T1966" s="8"/>
    </row>
    <row r="1967" spans="19:23" ht="13" customHeight="1" x14ac:dyDescent="0.3">
      <c r="S1967" s="7"/>
      <c r="T1967" s="8"/>
    </row>
    <row r="1968" spans="19:23" ht="13" customHeight="1" x14ac:dyDescent="0.3">
      <c r="S1968" s="7"/>
      <c r="T1968" s="8"/>
    </row>
    <row r="1969" spans="19:20" ht="13" customHeight="1" x14ac:dyDescent="0.3">
      <c r="S1969" s="7"/>
      <c r="T1969" s="8"/>
    </row>
    <row r="1970" spans="19:20" ht="13" customHeight="1" x14ac:dyDescent="0.3">
      <c r="S1970" s="7"/>
      <c r="T1970" s="8"/>
    </row>
    <row r="1971" spans="19:20" ht="13" customHeight="1" x14ac:dyDescent="0.3">
      <c r="S1971" s="7"/>
      <c r="T1971" s="8"/>
    </row>
    <row r="1972" spans="19:20" ht="13" customHeight="1" x14ac:dyDescent="0.3">
      <c r="S1972" s="7"/>
      <c r="T1972" s="8"/>
    </row>
    <row r="1973" spans="19:20" ht="13" customHeight="1" x14ac:dyDescent="0.3">
      <c r="S1973" s="7"/>
      <c r="T1973" s="8"/>
    </row>
    <row r="1974" spans="19:20" ht="13" customHeight="1" x14ac:dyDescent="0.3">
      <c r="S1974" s="7"/>
      <c r="T1974" s="8"/>
    </row>
    <row r="1975" spans="19:20" ht="13" customHeight="1" x14ac:dyDescent="0.3">
      <c r="S1975" s="7"/>
      <c r="T1975" s="8"/>
    </row>
    <row r="1976" spans="19:20" ht="13" customHeight="1" x14ac:dyDescent="0.3">
      <c r="S1976" s="7"/>
      <c r="T1976" s="8"/>
    </row>
    <row r="1977" spans="19:20" ht="13" customHeight="1" x14ac:dyDescent="0.3">
      <c r="S1977" s="7"/>
      <c r="T1977" s="8"/>
    </row>
    <row r="1978" spans="19:20" ht="13" customHeight="1" x14ac:dyDescent="0.3">
      <c r="S1978" s="7"/>
      <c r="T1978" s="8"/>
    </row>
    <row r="1979" spans="19:20" ht="13" customHeight="1" x14ac:dyDescent="0.3">
      <c r="S1979" s="7"/>
      <c r="T1979" s="8"/>
    </row>
    <row r="1980" spans="19:20" ht="13" customHeight="1" x14ac:dyDescent="0.3">
      <c r="S1980" s="7"/>
      <c r="T1980" s="8"/>
    </row>
    <row r="1981" spans="19:20" ht="13" customHeight="1" x14ac:dyDescent="0.3">
      <c r="S1981" s="7"/>
      <c r="T1981" s="8"/>
    </row>
    <row r="1982" spans="19:20" ht="13" customHeight="1" x14ac:dyDescent="0.3">
      <c r="S1982" s="7"/>
      <c r="T1982" s="8"/>
    </row>
    <row r="1983" spans="19:20" ht="13" customHeight="1" x14ac:dyDescent="0.3">
      <c r="S1983" s="7"/>
      <c r="T1983" s="8"/>
    </row>
    <row r="1984" spans="19:20" ht="13" customHeight="1" x14ac:dyDescent="0.3">
      <c r="S1984" s="7"/>
      <c r="T1984" s="8"/>
    </row>
    <row r="1985" spans="19:33" ht="13" customHeight="1" x14ac:dyDescent="0.3">
      <c r="S1985" s="7"/>
      <c r="T1985" s="8"/>
    </row>
    <row r="1986" spans="19:33" ht="13" customHeight="1" x14ac:dyDescent="0.3">
      <c r="S1986" s="7"/>
      <c r="T1986" s="8"/>
    </row>
    <row r="1987" spans="19:33" ht="13" customHeight="1" x14ac:dyDescent="0.3">
      <c r="S1987" s="7"/>
      <c r="T1987" s="8"/>
    </row>
    <row r="1988" spans="19:33" ht="13" customHeight="1" x14ac:dyDescent="0.3">
      <c r="S1988" s="7"/>
      <c r="T1988" s="8"/>
    </row>
    <row r="1989" spans="19:33" ht="13" customHeight="1" x14ac:dyDescent="0.3">
      <c r="S1989" s="7"/>
      <c r="T1989" s="8"/>
    </row>
    <row r="1990" spans="19:33" ht="13" customHeight="1" x14ac:dyDescent="0.3">
      <c r="S1990" s="7"/>
      <c r="T1990" s="8"/>
    </row>
    <row r="1991" spans="19:33" ht="13" customHeight="1" x14ac:dyDescent="0.3">
      <c r="S1991" s="7"/>
      <c r="T1991" s="8"/>
    </row>
    <row r="1992" spans="19:33" ht="13" customHeight="1" x14ac:dyDescent="0.3">
      <c r="S1992" s="7"/>
      <c r="T1992" s="8"/>
    </row>
    <row r="1993" spans="19:33" ht="13" customHeight="1" x14ac:dyDescent="0.3">
      <c r="S1993" s="7"/>
      <c r="T1993" s="8"/>
      <c r="X1993" s="8"/>
      <c r="Y1993" s="8"/>
      <c r="Z1993" s="8"/>
      <c r="AA1993" s="8"/>
      <c r="AB1993" s="8"/>
      <c r="AC1993" s="8"/>
      <c r="AD1993" s="8"/>
      <c r="AE1993" s="8"/>
      <c r="AF1993" s="8"/>
      <c r="AG1993" s="8"/>
    </row>
    <row r="1994" spans="19:33" ht="13" customHeight="1" x14ac:dyDescent="0.3">
      <c r="S1994" s="7"/>
      <c r="T1994" s="8"/>
    </row>
    <row r="1995" spans="19:33" ht="13" customHeight="1" x14ac:dyDescent="0.3">
      <c r="S1995" s="7"/>
      <c r="T1995" s="8"/>
    </row>
    <row r="1996" spans="19:33" ht="13" customHeight="1" x14ac:dyDescent="0.3">
      <c r="S1996" s="7"/>
      <c r="T1996" s="8"/>
      <c r="X1996" s="8"/>
      <c r="Y1996" s="8"/>
      <c r="Z1996" s="8"/>
      <c r="AA1996" s="8"/>
      <c r="AB1996" s="8"/>
      <c r="AC1996" s="8"/>
      <c r="AD1996" s="8"/>
      <c r="AE1996" s="8"/>
      <c r="AF1996" s="8"/>
      <c r="AG1996" s="8"/>
    </row>
    <row r="1997" spans="19:33" ht="13" customHeight="1" x14ac:dyDescent="0.3">
      <c r="S1997" s="7"/>
      <c r="T1997" s="8"/>
    </row>
    <row r="1998" spans="19:33" ht="13" customHeight="1" x14ac:dyDescent="0.3">
      <c r="S1998" s="7"/>
      <c r="T1998" s="8"/>
    </row>
    <row r="1999" spans="19:33" ht="13" customHeight="1" x14ac:dyDescent="0.3">
      <c r="S1999" s="7"/>
      <c r="T1999" s="8"/>
    </row>
    <row r="2000" spans="19:33" ht="13" customHeight="1" x14ac:dyDescent="0.3">
      <c r="S2000" s="7"/>
      <c r="T2000" s="8"/>
    </row>
    <row r="2001" spans="19:20" ht="13" customHeight="1" x14ac:dyDescent="0.3">
      <c r="S2001" s="7"/>
      <c r="T2001" s="8"/>
    </row>
    <row r="2002" spans="19:20" ht="13" customHeight="1" x14ac:dyDescent="0.3">
      <c r="S2002" s="7"/>
      <c r="T2002" s="8"/>
    </row>
    <row r="2003" spans="19:20" ht="13" customHeight="1" x14ac:dyDescent="0.3">
      <c r="S2003" s="7"/>
      <c r="T2003" s="8"/>
    </row>
    <row r="2004" spans="19:20" ht="13" customHeight="1" x14ac:dyDescent="0.3">
      <c r="S2004" s="7"/>
      <c r="T2004" s="8"/>
    </row>
    <row r="2005" spans="19:20" ht="13" customHeight="1" x14ac:dyDescent="0.3">
      <c r="S2005" s="7"/>
      <c r="T2005" s="8"/>
    </row>
    <row r="2006" spans="19:20" ht="13" customHeight="1" x14ac:dyDescent="0.3">
      <c r="S2006" s="7"/>
      <c r="T2006" s="8"/>
    </row>
    <row r="2007" spans="19:20" ht="13" customHeight="1" x14ac:dyDescent="0.3">
      <c r="S2007" s="7"/>
      <c r="T2007" s="8"/>
    </row>
    <row r="2008" spans="19:20" ht="13" customHeight="1" x14ac:dyDescent="0.3">
      <c r="S2008" s="7"/>
      <c r="T2008" s="8"/>
    </row>
    <row r="2009" spans="19:20" ht="13" customHeight="1" x14ac:dyDescent="0.3">
      <c r="S2009" s="7"/>
      <c r="T2009" s="8"/>
    </row>
    <row r="2010" spans="19:20" ht="13" customHeight="1" x14ac:dyDescent="0.3">
      <c r="S2010" s="7"/>
      <c r="T2010" s="8"/>
    </row>
    <row r="2011" spans="19:20" ht="13" customHeight="1" x14ac:dyDescent="0.3">
      <c r="S2011" s="7"/>
      <c r="T2011" s="8"/>
    </row>
    <row r="2012" spans="19:20" ht="13" customHeight="1" x14ac:dyDescent="0.3">
      <c r="S2012" s="7"/>
      <c r="T2012" s="8"/>
    </row>
    <row r="2013" spans="19:20" ht="13" customHeight="1" x14ac:dyDescent="0.3">
      <c r="S2013" s="7"/>
      <c r="T2013" s="8"/>
    </row>
    <row r="2014" spans="19:20" ht="13" customHeight="1" x14ac:dyDescent="0.3">
      <c r="S2014" s="7"/>
      <c r="T2014" s="8"/>
    </row>
    <row r="2015" spans="19:20" ht="13" customHeight="1" x14ac:dyDescent="0.3">
      <c r="S2015" s="7"/>
      <c r="T2015" s="8"/>
    </row>
    <row r="2016" spans="19:20" ht="13" customHeight="1" x14ac:dyDescent="0.3">
      <c r="S2016" s="7"/>
      <c r="T2016" s="8"/>
    </row>
    <row r="2017" spans="19:23" ht="13" customHeight="1" x14ac:dyDescent="0.3">
      <c r="S2017" s="7"/>
      <c r="T2017" s="8"/>
    </row>
    <row r="2018" spans="19:23" ht="13" customHeight="1" x14ac:dyDescent="0.3">
      <c r="S2018" s="7"/>
      <c r="T2018" s="8"/>
    </row>
    <row r="2019" spans="19:23" ht="13" customHeight="1" x14ac:dyDescent="0.3">
      <c r="S2019" s="7"/>
      <c r="T2019" s="8"/>
    </row>
    <row r="2020" spans="19:23" ht="13" customHeight="1" x14ac:dyDescent="0.3">
      <c r="S2020" s="7"/>
      <c r="T2020" s="8"/>
    </row>
    <row r="2021" spans="19:23" ht="13" customHeight="1" x14ac:dyDescent="0.3">
      <c r="S2021" s="7"/>
      <c r="T2021" s="8"/>
    </row>
    <row r="2022" spans="19:23" ht="13" customHeight="1" x14ac:dyDescent="0.3">
      <c r="S2022" s="7"/>
      <c r="T2022" s="8"/>
    </row>
    <row r="2023" spans="19:23" ht="13" customHeight="1" x14ac:dyDescent="0.3">
      <c r="S2023" s="7"/>
      <c r="T2023" s="8"/>
    </row>
    <row r="2024" spans="19:23" ht="13" customHeight="1" x14ac:dyDescent="0.3">
      <c r="S2024" s="7"/>
      <c r="T2024" s="8"/>
    </row>
    <row r="2025" spans="19:23" ht="13" customHeight="1" x14ac:dyDescent="0.3">
      <c r="S2025" s="7"/>
      <c r="T2025" s="8"/>
    </row>
    <row r="2026" spans="19:23" ht="13" customHeight="1" x14ac:dyDescent="0.3">
      <c r="S2026" s="7"/>
      <c r="T2026" s="8"/>
    </row>
    <row r="2027" spans="19:23" ht="13" customHeight="1" x14ac:dyDescent="0.3">
      <c r="S2027" s="7"/>
      <c r="T2027" s="8"/>
    </row>
    <row r="2028" spans="19:23" ht="13" customHeight="1" x14ac:dyDescent="0.3">
      <c r="S2028" s="7"/>
      <c r="T2028" s="8"/>
      <c r="U2028" s="8"/>
      <c r="V2028" s="8"/>
      <c r="W2028" s="8"/>
    </row>
    <row r="2029" spans="19:23" ht="13" customHeight="1" x14ac:dyDescent="0.3">
      <c r="S2029" s="7"/>
      <c r="T2029" s="8"/>
    </row>
    <row r="2030" spans="19:23" ht="13" customHeight="1" x14ac:dyDescent="0.3">
      <c r="S2030" s="7"/>
      <c r="T2030" s="8"/>
    </row>
    <row r="2031" spans="19:23" ht="13" customHeight="1" x14ac:dyDescent="0.3">
      <c r="S2031" s="7"/>
      <c r="T2031" s="8"/>
    </row>
    <row r="2032" spans="19:23" ht="13" customHeight="1" x14ac:dyDescent="0.3">
      <c r="S2032" s="7"/>
      <c r="T2032" s="8"/>
    </row>
    <row r="2033" spans="1:48" ht="13" customHeight="1" x14ac:dyDescent="0.3">
      <c r="S2033" s="7"/>
      <c r="T2033" s="8"/>
    </row>
    <row r="2034" spans="1:48" ht="13" customHeight="1" x14ac:dyDescent="0.3">
      <c r="S2034" s="7"/>
      <c r="T2034" s="8"/>
      <c r="X2034" s="8"/>
      <c r="Y2034" s="8"/>
      <c r="Z2034" s="8"/>
      <c r="AA2034" s="8"/>
      <c r="AB2034" s="8"/>
      <c r="AC2034" s="8"/>
      <c r="AD2034" s="8"/>
      <c r="AE2034" s="8"/>
      <c r="AF2034" s="8"/>
      <c r="AG2034" s="8"/>
    </row>
    <row r="2035" spans="1:48" ht="13" customHeight="1" x14ac:dyDescent="0.3">
      <c r="S2035" s="7"/>
      <c r="T2035" s="8"/>
      <c r="X2035" s="8"/>
      <c r="Y2035" s="8"/>
      <c r="Z2035" s="8"/>
      <c r="AA2035" s="8"/>
      <c r="AB2035" s="8"/>
      <c r="AC2035" s="8"/>
      <c r="AD2035" s="8"/>
      <c r="AE2035" s="8"/>
      <c r="AF2035" s="8"/>
      <c r="AG2035" s="8"/>
    </row>
    <row r="2036" spans="1:48" ht="13" customHeight="1" x14ac:dyDescent="0.3">
      <c r="S2036" s="7"/>
      <c r="T2036" s="8"/>
    </row>
    <row r="2037" spans="1:48" ht="13" customHeight="1" x14ac:dyDescent="0.3">
      <c r="S2037" s="7"/>
      <c r="T2037" s="8"/>
    </row>
    <row r="2038" spans="1:48" ht="13" customHeight="1" x14ac:dyDescent="0.3">
      <c r="S2038" s="7"/>
      <c r="T2038" s="8"/>
    </row>
    <row r="2039" spans="1:48" ht="13" customHeight="1" x14ac:dyDescent="0.3">
      <c r="S2039" s="7"/>
      <c r="T2039" s="8"/>
    </row>
    <row r="2040" spans="1:48" ht="13" customHeight="1" x14ac:dyDescent="0.3">
      <c r="S2040" s="7"/>
      <c r="T2040" s="8"/>
    </row>
    <row r="2041" spans="1:48" ht="13" customHeight="1" x14ac:dyDescent="0.3">
      <c r="S2041" s="7"/>
      <c r="T2041" s="8"/>
    </row>
    <row r="2042" spans="1:48" ht="13" customHeight="1" x14ac:dyDescent="0.3">
      <c r="S2042" s="7"/>
      <c r="T2042" s="8"/>
    </row>
    <row r="2043" spans="1:48" ht="13" customHeight="1" x14ac:dyDescent="0.3">
      <c r="S2043" s="7"/>
      <c r="T2043" s="8"/>
    </row>
    <row r="2044" spans="1:48" ht="13" customHeight="1" x14ac:dyDescent="0.3">
      <c r="A2044" s="37"/>
      <c r="B2044" s="41"/>
      <c r="C2044" s="37"/>
      <c r="D2044" s="37"/>
      <c r="E2044" s="37"/>
      <c r="F2044" s="44"/>
      <c r="G2044" s="37"/>
      <c r="H2044" s="37"/>
      <c r="I2044" s="37"/>
      <c r="J2044" s="37"/>
      <c r="K2044" s="37"/>
      <c r="L2044" s="37"/>
      <c r="M2044" s="37"/>
      <c r="N2044" s="37"/>
      <c r="O2044" s="37"/>
      <c r="P2044" s="26"/>
      <c r="Q2044" s="37"/>
      <c r="R2044" s="37"/>
      <c r="S2044" s="37"/>
      <c r="T2044" s="37"/>
      <c r="U2044" s="37"/>
      <c r="V2044" s="37"/>
      <c r="W2044" s="37"/>
      <c r="X2044" s="37"/>
      <c r="Y2044" s="37"/>
      <c r="Z2044" s="37"/>
      <c r="AA2044" s="37"/>
      <c r="AB2044" s="37"/>
      <c r="AC2044" s="37"/>
      <c r="AD2044" s="37"/>
      <c r="AE2044" s="37"/>
      <c r="AF2044" s="37"/>
      <c r="AG2044" s="37"/>
      <c r="AH2044" s="37"/>
      <c r="AI2044" s="37"/>
      <c r="AJ2044" s="37"/>
      <c r="AK2044" s="37"/>
      <c r="AL2044" s="37"/>
      <c r="AM2044" s="37"/>
      <c r="AN2044" s="37"/>
      <c r="AO2044" s="37"/>
      <c r="AP2044" s="37"/>
      <c r="AQ2044" s="37"/>
      <c r="AR2044" s="37"/>
      <c r="AS2044" s="37"/>
      <c r="AT2044" s="37"/>
      <c r="AU2044" s="37"/>
      <c r="AV2044" s="37"/>
    </row>
    <row r="2045" spans="1:48" ht="13" customHeight="1" x14ac:dyDescent="0.3">
      <c r="A2045" s="37"/>
      <c r="B2045" s="41"/>
      <c r="C2045" s="37"/>
      <c r="D2045" s="37"/>
      <c r="E2045" s="37"/>
      <c r="F2045" s="38"/>
      <c r="G2045" s="37"/>
      <c r="H2045" s="37"/>
      <c r="I2045" s="37"/>
      <c r="J2045" s="37"/>
      <c r="K2045" s="37"/>
      <c r="L2045" s="37"/>
      <c r="M2045" s="37"/>
      <c r="N2045" s="37"/>
      <c r="O2045" s="37"/>
      <c r="P2045" s="26"/>
      <c r="Q2045" s="37"/>
      <c r="R2045" s="37"/>
      <c r="S2045" s="37"/>
      <c r="T2045" s="37"/>
      <c r="U2045" s="37"/>
      <c r="V2045" s="37"/>
      <c r="W2045" s="37"/>
      <c r="X2045" s="37"/>
      <c r="Y2045" s="37"/>
      <c r="Z2045" s="37"/>
      <c r="AA2045" s="37"/>
      <c r="AB2045" s="37"/>
      <c r="AC2045" s="37"/>
      <c r="AD2045" s="37"/>
      <c r="AE2045" s="37"/>
      <c r="AF2045" s="37"/>
      <c r="AG2045" s="37"/>
      <c r="AH2045" s="37"/>
      <c r="AI2045" s="37"/>
      <c r="AJ2045" s="37"/>
      <c r="AK2045" s="37"/>
      <c r="AL2045" s="37"/>
      <c r="AM2045" s="37"/>
      <c r="AN2045" s="37"/>
      <c r="AO2045" s="37"/>
      <c r="AP2045" s="37"/>
      <c r="AQ2045" s="37"/>
      <c r="AR2045" s="37"/>
      <c r="AS2045" s="37"/>
      <c r="AT2045" s="37"/>
      <c r="AU2045" s="37"/>
      <c r="AV2045" s="37"/>
    </row>
    <row r="2046" spans="1:48" ht="13" customHeight="1" x14ac:dyDescent="0.3">
      <c r="A2046" s="37"/>
      <c r="B2046" s="41"/>
      <c r="C2046" s="37"/>
      <c r="D2046" s="37"/>
      <c r="E2046" s="37"/>
      <c r="F2046" s="38"/>
      <c r="G2046" s="37"/>
      <c r="H2046" s="37"/>
      <c r="I2046" s="37"/>
      <c r="J2046" s="37"/>
      <c r="K2046" s="37"/>
      <c r="L2046" s="37"/>
      <c r="M2046" s="37"/>
      <c r="N2046" s="37"/>
      <c r="O2046" s="37"/>
      <c r="P2046" s="26"/>
      <c r="Q2046" s="37"/>
      <c r="R2046" s="37"/>
      <c r="S2046" s="37"/>
      <c r="T2046" s="37"/>
      <c r="U2046" s="37"/>
      <c r="V2046" s="37"/>
      <c r="W2046" s="37"/>
      <c r="X2046" s="37"/>
      <c r="Y2046" s="37"/>
      <c r="Z2046" s="37"/>
      <c r="AA2046" s="37"/>
      <c r="AB2046" s="37"/>
      <c r="AC2046" s="37"/>
      <c r="AD2046" s="37"/>
      <c r="AE2046" s="37"/>
      <c r="AF2046" s="37"/>
      <c r="AG2046" s="37"/>
      <c r="AH2046" s="37"/>
      <c r="AI2046" s="37"/>
      <c r="AJ2046" s="37"/>
      <c r="AK2046" s="37"/>
      <c r="AL2046" s="37"/>
      <c r="AM2046" s="37"/>
      <c r="AN2046" s="37"/>
      <c r="AO2046" s="37"/>
      <c r="AP2046" s="37"/>
      <c r="AQ2046" s="37"/>
      <c r="AR2046" s="37"/>
      <c r="AS2046" s="37"/>
      <c r="AT2046" s="37"/>
      <c r="AU2046" s="37"/>
      <c r="AV2046" s="37"/>
    </row>
    <row r="2047" spans="1:48" ht="13" customHeight="1" x14ac:dyDescent="0.3">
      <c r="A2047" s="37"/>
      <c r="B2047" s="41"/>
      <c r="C2047" s="37"/>
      <c r="D2047" s="37"/>
      <c r="E2047" s="37"/>
      <c r="F2047" s="38"/>
      <c r="G2047" s="37"/>
      <c r="H2047" s="37"/>
      <c r="I2047" s="37"/>
      <c r="J2047" s="37"/>
      <c r="K2047" s="37"/>
      <c r="L2047" s="37"/>
      <c r="M2047" s="37"/>
      <c r="N2047" s="37"/>
      <c r="O2047" s="37"/>
      <c r="P2047" s="26"/>
      <c r="Q2047" s="37"/>
      <c r="R2047" s="37"/>
      <c r="S2047" s="37"/>
      <c r="T2047" s="37"/>
      <c r="U2047" s="37"/>
      <c r="V2047" s="37"/>
      <c r="W2047" s="37"/>
      <c r="X2047" s="37"/>
      <c r="Y2047" s="37"/>
      <c r="Z2047" s="37"/>
      <c r="AA2047" s="37"/>
      <c r="AB2047" s="37"/>
      <c r="AC2047" s="37"/>
      <c r="AD2047" s="37"/>
      <c r="AE2047" s="37"/>
      <c r="AF2047" s="37"/>
      <c r="AG2047" s="37"/>
      <c r="AH2047" s="37"/>
      <c r="AI2047" s="37"/>
      <c r="AJ2047" s="37"/>
      <c r="AK2047" s="37"/>
      <c r="AL2047" s="37"/>
      <c r="AM2047" s="37"/>
      <c r="AN2047" s="37"/>
      <c r="AO2047" s="37"/>
      <c r="AP2047" s="37"/>
      <c r="AQ2047" s="37"/>
      <c r="AR2047" s="37"/>
      <c r="AS2047" s="37"/>
      <c r="AT2047" s="37"/>
      <c r="AU2047" s="37"/>
      <c r="AV2047" s="37"/>
    </row>
    <row r="2048" spans="1:48" ht="13" customHeight="1" x14ac:dyDescent="0.3">
      <c r="A2048" s="37"/>
      <c r="B2048" s="41"/>
      <c r="C2048" s="37"/>
      <c r="D2048" s="37"/>
      <c r="E2048" s="37"/>
      <c r="F2048" s="38"/>
      <c r="G2048" s="37"/>
      <c r="H2048" s="37"/>
      <c r="I2048" s="37"/>
      <c r="J2048" s="37"/>
      <c r="K2048" s="37"/>
      <c r="L2048" s="37"/>
      <c r="M2048" s="37"/>
      <c r="N2048" s="37"/>
      <c r="O2048" s="37"/>
      <c r="P2048" s="26"/>
      <c r="Q2048" s="37"/>
      <c r="R2048" s="37"/>
      <c r="S2048" s="37"/>
      <c r="T2048" s="37"/>
      <c r="U2048" s="37"/>
      <c r="V2048" s="37"/>
      <c r="W2048" s="37"/>
      <c r="X2048" s="37"/>
      <c r="Y2048" s="37"/>
      <c r="Z2048" s="37"/>
      <c r="AA2048" s="37"/>
      <c r="AB2048" s="37"/>
      <c r="AC2048" s="37"/>
      <c r="AD2048" s="37"/>
      <c r="AE2048" s="37"/>
      <c r="AF2048" s="37"/>
      <c r="AG2048" s="37"/>
      <c r="AH2048" s="37"/>
      <c r="AI2048" s="37"/>
      <c r="AJ2048" s="37"/>
      <c r="AK2048" s="37"/>
      <c r="AL2048" s="37"/>
      <c r="AM2048" s="37"/>
      <c r="AN2048" s="37"/>
      <c r="AO2048" s="37"/>
      <c r="AP2048" s="37"/>
      <c r="AQ2048" s="37"/>
      <c r="AR2048" s="37"/>
      <c r="AS2048" s="37"/>
      <c r="AT2048" s="37"/>
      <c r="AU2048" s="37"/>
      <c r="AV2048" s="37"/>
    </row>
    <row r="2049" spans="1:48" ht="13" customHeight="1" x14ac:dyDescent="0.3">
      <c r="A2049" s="37"/>
      <c r="B2049" s="41"/>
      <c r="C2049" s="37"/>
      <c r="D2049" s="37"/>
      <c r="E2049" s="37"/>
      <c r="F2049" s="38"/>
      <c r="G2049" s="37"/>
      <c r="H2049" s="37"/>
      <c r="I2049" s="37"/>
      <c r="J2049" s="37"/>
      <c r="K2049" s="37"/>
      <c r="L2049" s="37"/>
      <c r="M2049" s="37"/>
      <c r="N2049" s="37"/>
      <c r="O2049" s="37"/>
      <c r="P2049" s="26"/>
      <c r="Q2049" s="37"/>
      <c r="R2049" s="37"/>
      <c r="S2049" s="37"/>
      <c r="T2049" s="37"/>
      <c r="U2049" s="37"/>
      <c r="V2049" s="37"/>
      <c r="W2049" s="37"/>
      <c r="X2049" s="37"/>
      <c r="Y2049" s="37"/>
      <c r="Z2049" s="37"/>
      <c r="AA2049" s="37"/>
      <c r="AB2049" s="37"/>
      <c r="AC2049" s="37"/>
      <c r="AD2049" s="37"/>
      <c r="AE2049" s="37"/>
      <c r="AF2049" s="37"/>
      <c r="AG2049" s="37"/>
      <c r="AH2049" s="37"/>
      <c r="AI2049" s="37"/>
      <c r="AJ2049" s="37"/>
      <c r="AK2049" s="37"/>
      <c r="AL2049" s="37"/>
      <c r="AM2049" s="37"/>
      <c r="AN2049" s="37"/>
      <c r="AO2049" s="37"/>
      <c r="AP2049" s="37"/>
      <c r="AQ2049" s="37"/>
      <c r="AR2049" s="37"/>
      <c r="AS2049" s="37"/>
      <c r="AT2049" s="37"/>
      <c r="AU2049" s="37"/>
      <c r="AV2049" s="37"/>
    </row>
    <row r="2050" spans="1:48" ht="13" customHeight="1" x14ac:dyDescent="0.3">
      <c r="A2050" s="37"/>
      <c r="C2050" s="37"/>
      <c r="D2050" s="37"/>
      <c r="E2050" s="37"/>
      <c r="F2050" s="38"/>
      <c r="G2050" s="37"/>
      <c r="H2050" s="37"/>
      <c r="I2050" s="37"/>
      <c r="J2050" s="37"/>
      <c r="K2050" s="37"/>
      <c r="L2050" s="37"/>
      <c r="M2050" s="37"/>
      <c r="N2050" s="37"/>
      <c r="O2050" s="37"/>
      <c r="P2050" s="26"/>
      <c r="Q2050" s="37"/>
      <c r="R2050" s="37"/>
      <c r="S2050" s="37"/>
      <c r="T2050" s="37"/>
      <c r="U2050" s="37"/>
      <c r="V2050" s="37"/>
      <c r="W2050" s="37"/>
      <c r="X2050" s="37"/>
      <c r="Y2050" s="37"/>
      <c r="Z2050" s="37"/>
      <c r="AA2050" s="37"/>
      <c r="AB2050" s="37"/>
      <c r="AC2050" s="37"/>
      <c r="AD2050" s="37"/>
      <c r="AE2050" s="37"/>
      <c r="AF2050" s="37"/>
      <c r="AG2050" s="37"/>
      <c r="AH2050" s="37"/>
      <c r="AI2050" s="37"/>
      <c r="AJ2050" s="37"/>
      <c r="AK2050" s="37"/>
      <c r="AL2050" s="37"/>
      <c r="AM2050" s="37"/>
      <c r="AN2050" s="37"/>
      <c r="AO2050" s="37"/>
      <c r="AP2050" s="37"/>
      <c r="AQ2050" s="37"/>
      <c r="AR2050" s="37"/>
      <c r="AS2050" s="37"/>
      <c r="AT2050" s="37"/>
      <c r="AU2050" s="37"/>
      <c r="AV2050" s="37"/>
    </row>
    <row r="2051" spans="1:48" ht="13" customHeight="1" x14ac:dyDescent="0.3">
      <c r="A2051" s="37"/>
      <c r="B2051" s="41"/>
      <c r="C2051" s="37"/>
      <c r="D2051" s="37"/>
      <c r="E2051" s="37"/>
      <c r="F2051" s="38"/>
      <c r="G2051" s="37"/>
      <c r="H2051" s="37"/>
      <c r="I2051" s="37"/>
      <c r="J2051" s="37"/>
      <c r="K2051" s="37"/>
      <c r="L2051" s="37"/>
      <c r="M2051" s="37"/>
      <c r="N2051" s="37"/>
      <c r="O2051" s="37"/>
      <c r="P2051" s="26"/>
      <c r="Q2051" s="37"/>
      <c r="R2051" s="37"/>
      <c r="S2051" s="37"/>
      <c r="T2051" s="37"/>
      <c r="U2051" s="37"/>
      <c r="V2051" s="37"/>
      <c r="W2051" s="37"/>
      <c r="X2051" s="37"/>
      <c r="Y2051" s="37"/>
      <c r="Z2051" s="37"/>
      <c r="AA2051" s="37"/>
      <c r="AB2051" s="37"/>
      <c r="AC2051" s="37"/>
      <c r="AD2051" s="37"/>
      <c r="AE2051" s="37"/>
      <c r="AF2051" s="37"/>
      <c r="AG2051" s="37"/>
      <c r="AH2051" s="37"/>
      <c r="AI2051" s="37"/>
      <c r="AJ2051" s="37"/>
      <c r="AK2051" s="37"/>
      <c r="AL2051" s="37"/>
      <c r="AM2051" s="37"/>
      <c r="AN2051" s="37"/>
      <c r="AO2051" s="37"/>
      <c r="AP2051" s="37"/>
      <c r="AQ2051" s="37"/>
      <c r="AR2051" s="37"/>
      <c r="AS2051" s="37"/>
      <c r="AT2051" s="37"/>
      <c r="AU2051" s="37"/>
      <c r="AV2051" s="37"/>
    </row>
    <row r="2052" spans="1:48" ht="13" customHeight="1" x14ac:dyDescent="0.3">
      <c r="A2052" s="37"/>
      <c r="B2052" s="41"/>
      <c r="C2052" s="37"/>
      <c r="D2052" s="37"/>
      <c r="E2052" s="37"/>
      <c r="F2052" s="38"/>
      <c r="G2052" s="37"/>
      <c r="H2052" s="37"/>
      <c r="I2052" s="37"/>
      <c r="J2052" s="37"/>
      <c r="K2052" s="37"/>
      <c r="L2052" s="37"/>
      <c r="M2052" s="37"/>
      <c r="N2052" s="37"/>
      <c r="O2052" s="37"/>
      <c r="P2052" s="26"/>
      <c r="Q2052" s="37"/>
      <c r="R2052" s="37"/>
      <c r="S2052" s="37"/>
      <c r="T2052" s="37"/>
      <c r="U2052" s="37"/>
      <c r="V2052" s="37"/>
      <c r="W2052" s="37"/>
      <c r="X2052" s="37"/>
      <c r="Y2052" s="37"/>
      <c r="Z2052" s="37"/>
      <c r="AA2052" s="37"/>
      <c r="AB2052" s="37"/>
      <c r="AC2052" s="37"/>
      <c r="AD2052" s="37"/>
      <c r="AE2052" s="37"/>
      <c r="AF2052" s="37"/>
      <c r="AG2052" s="37"/>
      <c r="AH2052" s="37"/>
      <c r="AI2052" s="37"/>
      <c r="AJ2052" s="37"/>
      <c r="AK2052" s="37"/>
      <c r="AL2052" s="37"/>
      <c r="AM2052" s="37"/>
      <c r="AN2052" s="37"/>
      <c r="AO2052" s="37"/>
      <c r="AP2052" s="37"/>
      <c r="AQ2052" s="37"/>
      <c r="AR2052" s="37"/>
      <c r="AS2052" s="37"/>
      <c r="AT2052" s="37"/>
      <c r="AU2052" s="37"/>
      <c r="AV2052" s="37"/>
    </row>
    <row r="2053" spans="1:48" ht="13" customHeight="1" x14ac:dyDescent="0.3">
      <c r="A2053" s="37"/>
      <c r="B2053" s="41"/>
      <c r="C2053" s="37"/>
      <c r="D2053" s="37"/>
      <c r="E2053" s="37"/>
      <c r="F2053" s="38"/>
      <c r="G2053" s="37"/>
      <c r="H2053" s="37"/>
      <c r="I2053" s="37"/>
      <c r="J2053" s="37"/>
      <c r="K2053" s="37"/>
      <c r="L2053" s="37"/>
      <c r="M2053" s="37"/>
      <c r="N2053" s="37"/>
      <c r="O2053" s="37"/>
      <c r="P2053" s="26"/>
      <c r="Q2053" s="37"/>
      <c r="R2053" s="37"/>
      <c r="S2053" s="37"/>
      <c r="T2053" s="37"/>
      <c r="U2053" s="37"/>
      <c r="V2053" s="37"/>
      <c r="W2053" s="37"/>
      <c r="X2053" s="37"/>
      <c r="Y2053" s="37"/>
      <c r="Z2053" s="37"/>
      <c r="AA2053" s="37"/>
      <c r="AB2053" s="37"/>
      <c r="AC2053" s="37"/>
      <c r="AD2053" s="37"/>
      <c r="AE2053" s="37"/>
      <c r="AF2053" s="37"/>
      <c r="AG2053" s="37"/>
      <c r="AH2053" s="37"/>
      <c r="AI2053" s="37"/>
      <c r="AJ2053" s="37"/>
      <c r="AK2053" s="37"/>
      <c r="AL2053" s="37"/>
      <c r="AM2053" s="37"/>
      <c r="AN2053" s="37"/>
      <c r="AO2053" s="37"/>
      <c r="AP2053" s="37"/>
      <c r="AQ2053" s="37"/>
      <c r="AR2053" s="37"/>
      <c r="AS2053" s="37"/>
      <c r="AT2053" s="37"/>
      <c r="AU2053" s="37"/>
      <c r="AV2053" s="37"/>
    </row>
    <row r="2054" spans="1:48" ht="13" customHeight="1" x14ac:dyDescent="0.3">
      <c r="A2054" s="37"/>
      <c r="B2054" s="41"/>
      <c r="C2054" s="37"/>
      <c r="D2054" s="37"/>
      <c r="E2054" s="37"/>
      <c r="F2054" s="38"/>
      <c r="G2054" s="37"/>
      <c r="H2054" s="37"/>
      <c r="I2054" s="37"/>
      <c r="J2054" s="37"/>
      <c r="K2054" s="37"/>
      <c r="L2054" s="37"/>
      <c r="M2054" s="37"/>
      <c r="N2054" s="37"/>
      <c r="O2054" s="37"/>
      <c r="P2054" s="26"/>
      <c r="Q2054" s="37"/>
      <c r="R2054" s="37"/>
      <c r="S2054" s="37"/>
      <c r="T2054" s="37"/>
      <c r="U2054" s="37"/>
      <c r="V2054" s="37"/>
      <c r="W2054" s="37"/>
      <c r="X2054" s="37"/>
      <c r="Y2054" s="37"/>
      <c r="Z2054" s="37"/>
      <c r="AA2054" s="37"/>
      <c r="AB2054" s="37"/>
      <c r="AC2054" s="37"/>
      <c r="AD2054" s="37"/>
      <c r="AE2054" s="37"/>
      <c r="AF2054" s="37"/>
      <c r="AG2054" s="37"/>
      <c r="AH2054" s="37"/>
      <c r="AI2054" s="37"/>
      <c r="AJ2054" s="37"/>
      <c r="AK2054" s="37"/>
      <c r="AL2054" s="37"/>
      <c r="AM2054" s="37"/>
      <c r="AN2054" s="37"/>
      <c r="AO2054" s="37"/>
      <c r="AP2054" s="37"/>
      <c r="AQ2054" s="37"/>
      <c r="AR2054" s="37"/>
      <c r="AS2054" s="37"/>
      <c r="AT2054" s="37"/>
      <c r="AU2054" s="37"/>
      <c r="AV2054" s="37"/>
    </row>
    <row r="2055" spans="1:48" ht="13" customHeight="1" x14ac:dyDescent="0.3">
      <c r="A2055" s="37"/>
      <c r="B2055" s="41"/>
      <c r="C2055" s="37"/>
      <c r="D2055" s="37"/>
      <c r="E2055" s="37"/>
      <c r="F2055" s="38"/>
      <c r="G2055" s="37"/>
      <c r="H2055" s="37"/>
      <c r="I2055" s="37"/>
      <c r="J2055" s="37"/>
      <c r="K2055" s="37"/>
      <c r="L2055" s="37"/>
      <c r="M2055" s="37"/>
      <c r="N2055" s="37"/>
      <c r="O2055" s="37"/>
      <c r="P2055" s="26"/>
      <c r="Q2055" s="37"/>
      <c r="R2055" s="37"/>
      <c r="S2055" s="37"/>
      <c r="T2055" s="37"/>
      <c r="U2055" s="37"/>
      <c r="V2055" s="37"/>
      <c r="W2055" s="37"/>
      <c r="X2055" s="37"/>
      <c r="Y2055" s="37"/>
      <c r="Z2055" s="37"/>
      <c r="AA2055" s="37"/>
      <c r="AB2055" s="37"/>
      <c r="AC2055" s="37"/>
      <c r="AD2055" s="37"/>
      <c r="AE2055" s="37"/>
      <c r="AF2055" s="37"/>
      <c r="AG2055" s="37"/>
      <c r="AH2055" s="37"/>
      <c r="AI2055" s="37"/>
      <c r="AJ2055" s="37"/>
      <c r="AK2055" s="37"/>
      <c r="AL2055" s="37"/>
      <c r="AM2055" s="37"/>
      <c r="AN2055" s="37"/>
      <c r="AO2055" s="37"/>
      <c r="AP2055" s="37"/>
      <c r="AQ2055" s="37"/>
      <c r="AR2055" s="37"/>
      <c r="AS2055" s="37"/>
      <c r="AT2055" s="37"/>
      <c r="AU2055" s="37"/>
      <c r="AV2055" s="37"/>
    </row>
    <row r="2056" spans="1:48" ht="13" customHeight="1" x14ac:dyDescent="0.3">
      <c r="A2056" s="37"/>
      <c r="B2056" s="41"/>
      <c r="C2056" s="37"/>
      <c r="D2056" s="37"/>
      <c r="E2056" s="42"/>
      <c r="F2056" s="38"/>
      <c r="G2056" s="37"/>
      <c r="H2056" s="37"/>
      <c r="I2056" s="37"/>
      <c r="J2056" s="37"/>
      <c r="K2056" s="37"/>
      <c r="L2056" s="37"/>
      <c r="M2056" s="37"/>
      <c r="N2056" s="37"/>
      <c r="O2056" s="37"/>
      <c r="P2056" s="26"/>
      <c r="Q2056" s="37"/>
      <c r="R2056" s="37"/>
      <c r="S2056" s="37"/>
      <c r="T2056" s="37"/>
      <c r="U2056" s="37"/>
      <c r="V2056" s="37"/>
      <c r="W2056" s="37"/>
      <c r="X2056" s="37"/>
      <c r="Y2056" s="37"/>
      <c r="Z2056" s="37"/>
      <c r="AA2056" s="37"/>
      <c r="AB2056" s="37"/>
      <c r="AC2056" s="37"/>
      <c r="AD2056" s="37"/>
      <c r="AE2056" s="37"/>
      <c r="AF2056" s="37"/>
      <c r="AG2056" s="37"/>
      <c r="AH2056" s="37"/>
      <c r="AI2056" s="37"/>
      <c r="AJ2056" s="37"/>
      <c r="AK2056" s="37"/>
      <c r="AL2056" s="37"/>
      <c r="AM2056" s="37"/>
      <c r="AN2056" s="37"/>
      <c r="AO2056" s="37"/>
      <c r="AP2056" s="37"/>
      <c r="AQ2056" s="37"/>
      <c r="AR2056" s="37"/>
      <c r="AS2056" s="37"/>
      <c r="AT2056" s="37"/>
      <c r="AU2056" s="37"/>
      <c r="AV2056" s="37"/>
    </row>
    <row r="2057" spans="1:48" ht="13" customHeight="1" x14ac:dyDescent="0.3">
      <c r="A2057" s="37"/>
      <c r="B2057" s="41"/>
      <c r="C2057" s="37"/>
      <c r="D2057" s="37"/>
      <c r="E2057" s="37"/>
      <c r="F2057" s="38"/>
      <c r="G2057" s="37"/>
      <c r="H2057" s="37"/>
      <c r="I2057" s="37"/>
      <c r="J2057" s="37"/>
      <c r="K2057" s="37"/>
      <c r="L2057" s="37"/>
      <c r="M2057" s="37"/>
      <c r="N2057" s="37"/>
      <c r="O2057" s="37"/>
      <c r="P2057" s="26"/>
      <c r="Q2057" s="37"/>
      <c r="R2057" s="37"/>
      <c r="S2057" s="37"/>
      <c r="T2057" s="37"/>
      <c r="U2057" s="37"/>
      <c r="V2057" s="37"/>
      <c r="W2057" s="37"/>
      <c r="X2057" s="37"/>
      <c r="Y2057" s="37"/>
      <c r="Z2057" s="37"/>
      <c r="AA2057" s="37"/>
      <c r="AB2057" s="37"/>
      <c r="AC2057" s="37"/>
      <c r="AD2057" s="37"/>
      <c r="AE2057" s="37"/>
      <c r="AF2057" s="37"/>
      <c r="AG2057" s="37"/>
      <c r="AH2057" s="37"/>
      <c r="AI2057" s="37"/>
      <c r="AJ2057" s="37"/>
      <c r="AK2057" s="37"/>
      <c r="AL2057" s="37"/>
      <c r="AM2057" s="37"/>
      <c r="AN2057" s="37"/>
      <c r="AO2057" s="37"/>
      <c r="AP2057" s="37"/>
      <c r="AQ2057" s="37"/>
      <c r="AR2057" s="37"/>
      <c r="AS2057" s="37"/>
      <c r="AT2057" s="37"/>
      <c r="AU2057" s="37"/>
      <c r="AV2057" s="37"/>
    </row>
    <row r="2058" spans="1:48" ht="13" customHeight="1" x14ac:dyDescent="0.3">
      <c r="A2058" s="37"/>
      <c r="B2058" s="41"/>
      <c r="C2058" s="37"/>
      <c r="D2058" s="37"/>
      <c r="E2058" s="37"/>
      <c r="F2058" s="38"/>
      <c r="G2058" s="37"/>
      <c r="H2058" s="37"/>
      <c r="I2058" s="37"/>
      <c r="J2058" s="37"/>
      <c r="K2058" s="37"/>
      <c r="L2058" s="37"/>
      <c r="M2058" s="37"/>
      <c r="N2058" s="37"/>
      <c r="O2058" s="37"/>
      <c r="P2058" s="26"/>
      <c r="Q2058" s="37"/>
      <c r="R2058" s="37"/>
      <c r="S2058" s="37"/>
      <c r="T2058" s="37"/>
      <c r="U2058" s="37"/>
      <c r="V2058" s="37"/>
      <c r="W2058" s="37"/>
      <c r="X2058" s="37"/>
      <c r="Y2058" s="37"/>
      <c r="Z2058" s="37"/>
      <c r="AA2058" s="37"/>
      <c r="AB2058" s="37"/>
      <c r="AC2058" s="37"/>
      <c r="AD2058" s="37"/>
      <c r="AE2058" s="37"/>
      <c r="AF2058" s="37"/>
      <c r="AG2058" s="37"/>
      <c r="AH2058" s="37"/>
      <c r="AI2058" s="37"/>
      <c r="AJ2058" s="37"/>
      <c r="AK2058" s="37"/>
      <c r="AL2058" s="37"/>
      <c r="AM2058" s="37"/>
      <c r="AN2058" s="37"/>
      <c r="AO2058" s="37"/>
      <c r="AP2058" s="37"/>
      <c r="AQ2058" s="37"/>
      <c r="AR2058" s="37"/>
      <c r="AS2058" s="37"/>
      <c r="AT2058" s="37"/>
      <c r="AU2058" s="37"/>
      <c r="AV2058" s="37"/>
    </row>
    <row r="2059" spans="1:48" ht="13" customHeight="1" x14ac:dyDescent="0.3">
      <c r="A2059" s="37"/>
      <c r="B2059" s="41"/>
      <c r="C2059" s="37"/>
      <c r="D2059" s="37"/>
      <c r="E2059" s="37"/>
      <c r="F2059" s="38"/>
      <c r="G2059" s="37"/>
      <c r="H2059" s="37"/>
      <c r="I2059" s="37"/>
      <c r="J2059" s="37"/>
      <c r="K2059" s="37"/>
      <c r="L2059" s="37"/>
      <c r="M2059" s="37"/>
      <c r="N2059" s="37"/>
      <c r="O2059" s="37"/>
      <c r="P2059" s="26"/>
      <c r="Q2059" s="37"/>
      <c r="R2059" s="37"/>
      <c r="S2059" s="37"/>
      <c r="T2059" s="37"/>
      <c r="U2059" s="37"/>
      <c r="V2059" s="37"/>
      <c r="W2059" s="37"/>
      <c r="X2059" s="37"/>
      <c r="Y2059" s="37"/>
      <c r="Z2059" s="37"/>
      <c r="AA2059" s="37"/>
      <c r="AB2059" s="37"/>
      <c r="AC2059" s="37"/>
      <c r="AD2059" s="37"/>
      <c r="AE2059" s="37"/>
      <c r="AF2059" s="37"/>
      <c r="AG2059" s="37"/>
      <c r="AH2059" s="37"/>
      <c r="AI2059" s="37"/>
      <c r="AJ2059" s="37"/>
      <c r="AK2059" s="37"/>
      <c r="AL2059" s="37"/>
      <c r="AM2059" s="37"/>
      <c r="AN2059" s="37"/>
      <c r="AO2059" s="37"/>
      <c r="AP2059" s="37"/>
      <c r="AQ2059" s="37"/>
      <c r="AR2059" s="37"/>
      <c r="AS2059" s="37"/>
      <c r="AT2059" s="37"/>
      <c r="AU2059" s="37"/>
      <c r="AV2059" s="37"/>
    </row>
    <row r="2060" spans="1:48" ht="13" customHeight="1" x14ac:dyDescent="0.3">
      <c r="A2060" s="37"/>
      <c r="B2060" s="41"/>
      <c r="C2060" s="37"/>
      <c r="D2060" s="37"/>
      <c r="E2060" s="37"/>
      <c r="F2060" s="38"/>
      <c r="G2060" s="37"/>
      <c r="H2060" s="37"/>
      <c r="I2060" s="37"/>
      <c r="J2060" s="37"/>
      <c r="K2060" s="37"/>
      <c r="L2060" s="37"/>
      <c r="M2060" s="37"/>
      <c r="N2060" s="37"/>
      <c r="O2060" s="37"/>
      <c r="P2060" s="26"/>
      <c r="Q2060" s="37"/>
      <c r="R2060" s="37"/>
      <c r="S2060" s="37"/>
      <c r="T2060" s="37"/>
      <c r="U2060" s="37"/>
      <c r="V2060" s="37"/>
      <c r="W2060" s="37"/>
      <c r="X2060" s="37"/>
      <c r="Y2060" s="37"/>
      <c r="Z2060" s="37"/>
      <c r="AA2060" s="37"/>
      <c r="AB2060" s="37"/>
      <c r="AC2060" s="37"/>
      <c r="AD2060" s="37"/>
      <c r="AE2060" s="37"/>
      <c r="AF2060" s="37"/>
      <c r="AG2060" s="37"/>
      <c r="AH2060" s="37"/>
      <c r="AI2060" s="37"/>
      <c r="AJ2060" s="37"/>
      <c r="AK2060" s="37"/>
      <c r="AL2060" s="37"/>
      <c r="AM2060" s="37"/>
      <c r="AN2060" s="37"/>
      <c r="AO2060" s="37"/>
      <c r="AP2060" s="37"/>
      <c r="AQ2060" s="37"/>
      <c r="AR2060" s="37"/>
      <c r="AS2060" s="37"/>
      <c r="AT2060" s="37"/>
      <c r="AU2060" s="37"/>
      <c r="AV2060" s="37"/>
    </row>
    <row r="2061" spans="1:48" ht="13" customHeight="1" x14ac:dyDescent="0.3">
      <c r="A2061" s="37"/>
      <c r="B2061" s="41"/>
      <c r="C2061" s="37"/>
      <c r="D2061" s="37"/>
      <c r="E2061" s="37"/>
      <c r="F2061" s="38"/>
      <c r="G2061" s="37"/>
      <c r="H2061" s="37"/>
      <c r="I2061" s="37"/>
      <c r="J2061" s="37"/>
      <c r="K2061" s="37"/>
      <c r="L2061" s="37"/>
      <c r="M2061" s="37"/>
      <c r="N2061" s="37"/>
      <c r="O2061" s="37"/>
      <c r="P2061" s="26"/>
      <c r="Q2061" s="37"/>
      <c r="R2061" s="37"/>
      <c r="S2061" s="37"/>
      <c r="T2061" s="37"/>
      <c r="U2061" s="37"/>
      <c r="V2061" s="37"/>
      <c r="W2061" s="37"/>
      <c r="X2061" s="37"/>
      <c r="Y2061" s="37"/>
      <c r="Z2061" s="37"/>
      <c r="AA2061" s="37"/>
      <c r="AB2061" s="37"/>
      <c r="AC2061" s="37"/>
      <c r="AD2061" s="37"/>
      <c r="AE2061" s="37"/>
      <c r="AF2061" s="37"/>
      <c r="AG2061" s="37"/>
      <c r="AH2061" s="37"/>
      <c r="AI2061" s="37"/>
      <c r="AJ2061" s="37"/>
      <c r="AK2061" s="37"/>
      <c r="AL2061" s="37"/>
      <c r="AM2061" s="37"/>
      <c r="AN2061" s="37"/>
      <c r="AO2061" s="37"/>
      <c r="AP2061" s="37"/>
      <c r="AQ2061" s="37"/>
      <c r="AR2061" s="37"/>
      <c r="AS2061" s="37"/>
      <c r="AT2061" s="37"/>
      <c r="AU2061" s="37"/>
      <c r="AV2061" s="37"/>
    </row>
    <row r="2062" spans="1:48" ht="13" customHeight="1" x14ac:dyDescent="0.3">
      <c r="A2062" s="37"/>
      <c r="B2062" s="41"/>
      <c r="C2062" s="37"/>
      <c r="D2062" s="37"/>
      <c r="E2062" s="37"/>
      <c r="F2062" s="38"/>
      <c r="G2062" s="37"/>
      <c r="H2062" s="37"/>
      <c r="I2062" s="37"/>
      <c r="J2062" s="37"/>
      <c r="K2062" s="37"/>
      <c r="L2062" s="37"/>
      <c r="M2062" s="37"/>
      <c r="N2062" s="37"/>
      <c r="O2062" s="37"/>
      <c r="P2062" s="26"/>
      <c r="Q2062" s="37"/>
      <c r="R2062" s="37"/>
      <c r="S2062" s="37"/>
      <c r="T2062" s="37"/>
      <c r="U2062" s="37"/>
      <c r="V2062" s="37"/>
      <c r="W2062" s="37"/>
      <c r="X2062" s="37"/>
      <c r="Y2062" s="37"/>
      <c r="Z2062" s="37"/>
      <c r="AA2062" s="37"/>
      <c r="AB2062" s="37"/>
      <c r="AC2062" s="37"/>
      <c r="AD2062" s="37"/>
      <c r="AE2062" s="37"/>
      <c r="AF2062" s="37"/>
      <c r="AG2062" s="37"/>
      <c r="AH2062" s="37"/>
      <c r="AI2062" s="37"/>
      <c r="AJ2062" s="37"/>
      <c r="AK2062" s="37"/>
      <c r="AL2062" s="37"/>
      <c r="AM2062" s="37"/>
      <c r="AN2062" s="37"/>
      <c r="AO2062" s="37"/>
      <c r="AP2062" s="37"/>
      <c r="AQ2062" s="37"/>
      <c r="AR2062" s="37"/>
      <c r="AS2062" s="37"/>
      <c r="AT2062" s="37"/>
      <c r="AU2062" s="37"/>
      <c r="AV2062" s="37"/>
    </row>
    <row r="2063" spans="1:48" ht="13" customHeight="1" x14ac:dyDescent="0.3">
      <c r="A2063" s="37"/>
      <c r="B2063" s="41"/>
      <c r="C2063" s="37"/>
      <c r="D2063" s="37"/>
      <c r="E2063" s="37"/>
      <c r="F2063" s="38"/>
      <c r="G2063" s="37"/>
      <c r="H2063" s="37"/>
      <c r="I2063" s="37"/>
      <c r="J2063" s="37"/>
      <c r="K2063" s="37"/>
      <c r="L2063" s="37"/>
      <c r="M2063" s="37"/>
      <c r="N2063" s="37"/>
      <c r="O2063" s="37"/>
      <c r="P2063" s="26"/>
      <c r="Q2063" s="37"/>
      <c r="R2063" s="37"/>
      <c r="S2063" s="37"/>
      <c r="T2063" s="37"/>
      <c r="U2063" s="37"/>
      <c r="V2063" s="37"/>
      <c r="W2063" s="37"/>
      <c r="X2063" s="37"/>
      <c r="Y2063" s="37"/>
      <c r="Z2063" s="37"/>
      <c r="AA2063" s="37"/>
      <c r="AB2063" s="37"/>
      <c r="AC2063" s="37"/>
      <c r="AD2063" s="37"/>
      <c r="AE2063" s="37"/>
      <c r="AF2063" s="37"/>
      <c r="AG2063" s="37"/>
      <c r="AH2063" s="37"/>
      <c r="AI2063" s="37"/>
      <c r="AJ2063" s="37"/>
      <c r="AK2063" s="37"/>
      <c r="AL2063" s="37"/>
      <c r="AM2063" s="37"/>
      <c r="AN2063" s="37"/>
      <c r="AO2063" s="37"/>
      <c r="AP2063" s="37"/>
      <c r="AQ2063" s="37"/>
      <c r="AR2063" s="37"/>
      <c r="AS2063" s="37"/>
      <c r="AT2063" s="37"/>
      <c r="AU2063" s="37"/>
      <c r="AV2063" s="37"/>
    </row>
    <row r="2064" spans="1:48" ht="13" customHeight="1" x14ac:dyDescent="0.3">
      <c r="A2064" s="37"/>
      <c r="B2064" s="41"/>
      <c r="C2064" s="37"/>
      <c r="D2064" s="37"/>
      <c r="E2064" s="37"/>
      <c r="F2064" s="38"/>
      <c r="G2064" s="37"/>
      <c r="H2064" s="37"/>
      <c r="I2064" s="37"/>
      <c r="J2064" s="37"/>
      <c r="K2064" s="37"/>
      <c r="L2064" s="37"/>
      <c r="M2064" s="37"/>
      <c r="N2064" s="37"/>
      <c r="O2064" s="37"/>
      <c r="P2064" s="26"/>
      <c r="Q2064" s="37"/>
      <c r="R2064" s="37"/>
      <c r="S2064" s="8"/>
      <c r="T2064" s="37"/>
      <c r="U2064" s="37"/>
      <c r="V2064" s="37"/>
      <c r="W2064" s="37"/>
      <c r="X2064" s="37"/>
      <c r="Y2064" s="37"/>
      <c r="Z2064" s="37"/>
      <c r="AA2064" s="37"/>
      <c r="AB2064" s="37"/>
      <c r="AC2064" s="37"/>
      <c r="AD2064" s="37"/>
      <c r="AE2064" s="37"/>
      <c r="AF2064" s="37"/>
      <c r="AG2064" s="37"/>
      <c r="AH2064" s="37"/>
      <c r="AI2064" s="37"/>
      <c r="AJ2064" s="37"/>
      <c r="AK2064" s="37"/>
      <c r="AL2064" s="37"/>
      <c r="AM2064" s="37"/>
      <c r="AN2064" s="37"/>
      <c r="AO2064" s="37"/>
      <c r="AP2064" s="37"/>
      <c r="AQ2064" s="37"/>
      <c r="AR2064" s="37"/>
      <c r="AS2064" s="37"/>
      <c r="AT2064" s="37"/>
      <c r="AU2064" s="37"/>
      <c r="AV2064" s="37"/>
    </row>
    <row r="2065" spans="1:48" ht="13" customHeight="1" x14ac:dyDescent="0.3">
      <c r="A2065" s="37"/>
      <c r="B2065" s="41"/>
      <c r="C2065" s="37"/>
      <c r="D2065" s="37"/>
      <c r="E2065" s="37"/>
      <c r="F2065" s="38"/>
      <c r="G2065" s="37"/>
      <c r="H2065" s="37"/>
      <c r="I2065" s="37"/>
      <c r="J2065" s="37"/>
      <c r="K2065" s="37"/>
      <c r="L2065" s="37"/>
      <c r="M2065" s="37"/>
      <c r="N2065" s="37"/>
      <c r="O2065" s="37"/>
      <c r="P2065" s="26"/>
      <c r="Q2065" s="37"/>
      <c r="R2065" s="37"/>
      <c r="S2065" s="8"/>
      <c r="T2065" s="37"/>
      <c r="U2065" s="37"/>
      <c r="V2065" s="37"/>
      <c r="W2065" s="37"/>
      <c r="X2065" s="37"/>
      <c r="Y2065" s="37"/>
      <c r="Z2065" s="37"/>
      <c r="AA2065" s="37"/>
      <c r="AB2065" s="37"/>
      <c r="AC2065" s="37"/>
      <c r="AD2065" s="37"/>
      <c r="AE2065" s="37"/>
      <c r="AF2065" s="37"/>
      <c r="AG2065" s="37"/>
      <c r="AH2065" s="37"/>
      <c r="AI2065" s="37"/>
      <c r="AJ2065" s="37"/>
      <c r="AK2065" s="37"/>
      <c r="AL2065" s="37"/>
      <c r="AM2065" s="37"/>
      <c r="AN2065" s="37"/>
      <c r="AO2065" s="37"/>
      <c r="AP2065" s="37"/>
      <c r="AQ2065" s="37"/>
      <c r="AR2065" s="37"/>
      <c r="AS2065" s="37"/>
      <c r="AT2065" s="37"/>
      <c r="AU2065" s="37"/>
      <c r="AV2065" s="37"/>
    </row>
    <row r="2066" spans="1:48" ht="13" customHeight="1" x14ac:dyDescent="0.3">
      <c r="A2066" s="37"/>
      <c r="B2066" s="41"/>
      <c r="C2066" s="37"/>
      <c r="D2066" s="37"/>
      <c r="E2066" s="37"/>
      <c r="F2066" s="38"/>
      <c r="G2066" s="37"/>
      <c r="H2066" s="37"/>
      <c r="I2066" s="37"/>
      <c r="J2066" s="37"/>
      <c r="K2066" s="37"/>
      <c r="L2066" s="37"/>
      <c r="M2066" s="37"/>
      <c r="N2066" s="37"/>
      <c r="O2066" s="37"/>
      <c r="P2066" s="26"/>
      <c r="Q2066" s="37"/>
      <c r="R2066" s="37"/>
      <c r="S2066" s="8"/>
      <c r="T2066" s="37"/>
      <c r="U2066" s="37"/>
      <c r="V2066" s="37"/>
      <c r="W2066" s="37"/>
      <c r="X2066" s="37"/>
      <c r="Y2066" s="37"/>
      <c r="Z2066" s="37"/>
      <c r="AA2066" s="37"/>
      <c r="AB2066" s="37"/>
      <c r="AC2066" s="37"/>
      <c r="AD2066" s="37"/>
      <c r="AE2066" s="37"/>
      <c r="AF2066" s="37"/>
      <c r="AG2066" s="37"/>
      <c r="AH2066" s="37"/>
      <c r="AI2066" s="37"/>
      <c r="AJ2066" s="37"/>
      <c r="AK2066" s="37"/>
      <c r="AL2066" s="37"/>
      <c r="AM2066" s="37"/>
      <c r="AN2066" s="37"/>
      <c r="AO2066" s="37"/>
      <c r="AP2066" s="37"/>
      <c r="AQ2066" s="37"/>
      <c r="AR2066" s="37"/>
      <c r="AS2066" s="37"/>
      <c r="AT2066" s="37"/>
      <c r="AU2066" s="37"/>
      <c r="AV2066" s="37"/>
    </row>
    <row r="2067" spans="1:48" ht="13" customHeight="1" x14ac:dyDescent="0.3">
      <c r="A2067" s="37"/>
      <c r="B2067" s="41"/>
      <c r="C2067" s="37"/>
      <c r="D2067" s="37"/>
      <c r="E2067" s="37"/>
      <c r="F2067" s="38"/>
      <c r="G2067" s="37"/>
      <c r="H2067" s="37"/>
      <c r="I2067" s="37"/>
      <c r="J2067" s="37"/>
      <c r="K2067" s="37"/>
      <c r="L2067" s="37"/>
      <c r="M2067" s="37"/>
      <c r="N2067" s="37"/>
      <c r="O2067" s="37"/>
      <c r="P2067" s="26"/>
      <c r="Q2067" s="37"/>
      <c r="R2067" s="37"/>
      <c r="S2067" s="8"/>
      <c r="T2067" s="37"/>
      <c r="U2067" s="37"/>
      <c r="V2067" s="37"/>
      <c r="W2067" s="37"/>
      <c r="X2067" s="37"/>
      <c r="Y2067" s="37"/>
      <c r="Z2067" s="37"/>
      <c r="AA2067" s="37"/>
      <c r="AB2067" s="37"/>
      <c r="AC2067" s="37"/>
      <c r="AD2067" s="37"/>
      <c r="AE2067" s="37"/>
      <c r="AF2067" s="37"/>
      <c r="AG2067" s="37"/>
      <c r="AH2067" s="37"/>
      <c r="AI2067" s="37"/>
      <c r="AJ2067" s="37"/>
      <c r="AK2067" s="37"/>
      <c r="AL2067" s="37"/>
      <c r="AM2067" s="37"/>
      <c r="AN2067" s="37"/>
      <c r="AO2067" s="37"/>
      <c r="AP2067" s="37"/>
      <c r="AQ2067" s="37"/>
      <c r="AR2067" s="37"/>
      <c r="AS2067" s="37"/>
      <c r="AT2067" s="37"/>
      <c r="AU2067" s="37"/>
      <c r="AV2067" s="37"/>
    </row>
    <row r="2068" spans="1:48" ht="13" customHeight="1" x14ac:dyDescent="0.3">
      <c r="A2068" s="37"/>
      <c r="B2068" s="41"/>
      <c r="C2068" s="37"/>
      <c r="D2068" s="37"/>
      <c r="E2068" s="37"/>
      <c r="F2068" s="38"/>
      <c r="G2068" s="37"/>
      <c r="H2068" s="37"/>
      <c r="I2068" s="37"/>
      <c r="J2068" s="37"/>
      <c r="K2068" s="37"/>
      <c r="L2068" s="37"/>
      <c r="M2068" s="37"/>
      <c r="N2068" s="37"/>
      <c r="O2068" s="37"/>
      <c r="P2068" s="26"/>
      <c r="Q2068" s="37"/>
      <c r="R2068" s="37"/>
      <c r="S2068" s="8"/>
      <c r="T2068" s="37"/>
      <c r="U2068" s="37"/>
      <c r="V2068" s="37"/>
      <c r="W2068" s="37"/>
      <c r="X2068" s="37"/>
      <c r="Y2068" s="37"/>
      <c r="Z2068" s="37"/>
      <c r="AA2068" s="37"/>
      <c r="AB2068" s="37"/>
      <c r="AC2068" s="37"/>
      <c r="AD2068" s="37"/>
      <c r="AE2068" s="37"/>
      <c r="AF2068" s="37"/>
      <c r="AG2068" s="37"/>
      <c r="AH2068" s="37"/>
      <c r="AI2068" s="37"/>
      <c r="AJ2068" s="37"/>
      <c r="AK2068" s="37"/>
      <c r="AL2068" s="37"/>
      <c r="AM2068" s="37"/>
      <c r="AN2068" s="37"/>
      <c r="AO2068" s="37"/>
      <c r="AP2068" s="37"/>
      <c r="AQ2068" s="37"/>
      <c r="AR2068" s="37"/>
      <c r="AS2068" s="37"/>
      <c r="AT2068" s="37"/>
      <c r="AU2068" s="37"/>
      <c r="AV2068" s="37"/>
    </row>
    <row r="2069" spans="1:48" ht="13" customHeight="1" x14ac:dyDescent="0.3">
      <c r="A2069" s="37"/>
      <c r="B2069" s="41"/>
      <c r="C2069" s="37"/>
      <c r="D2069" s="37"/>
      <c r="E2069" s="37"/>
      <c r="F2069" s="38"/>
      <c r="G2069" s="37"/>
      <c r="H2069" s="37"/>
      <c r="I2069" s="37"/>
      <c r="J2069" s="37"/>
      <c r="K2069" s="37"/>
      <c r="L2069" s="37"/>
      <c r="M2069" s="37"/>
      <c r="N2069" s="37"/>
      <c r="O2069" s="37"/>
      <c r="P2069" s="26"/>
      <c r="Q2069" s="37"/>
      <c r="R2069" s="37"/>
      <c r="S2069" s="8"/>
      <c r="T2069" s="37"/>
      <c r="U2069" s="37"/>
      <c r="V2069" s="37"/>
      <c r="W2069" s="37"/>
      <c r="X2069" s="37"/>
      <c r="Y2069" s="37"/>
      <c r="Z2069" s="37"/>
      <c r="AA2069" s="37"/>
      <c r="AB2069" s="37"/>
      <c r="AC2069" s="37"/>
      <c r="AD2069" s="37"/>
      <c r="AE2069" s="37"/>
      <c r="AF2069" s="37"/>
      <c r="AG2069" s="37"/>
      <c r="AH2069" s="37"/>
      <c r="AI2069" s="37"/>
      <c r="AJ2069" s="37"/>
      <c r="AK2069" s="37"/>
      <c r="AL2069" s="37"/>
      <c r="AM2069" s="37"/>
      <c r="AN2069" s="37"/>
      <c r="AO2069" s="37"/>
      <c r="AP2069" s="37"/>
      <c r="AQ2069" s="37"/>
      <c r="AR2069" s="37"/>
      <c r="AS2069" s="37"/>
      <c r="AT2069" s="37"/>
      <c r="AU2069" s="37"/>
      <c r="AV2069" s="37"/>
    </row>
    <row r="2070" spans="1:48" ht="13" customHeight="1" x14ac:dyDescent="0.3">
      <c r="A2070" s="37"/>
      <c r="B2070" s="41"/>
      <c r="C2070" s="37"/>
      <c r="D2070" s="37"/>
      <c r="E2070" s="37"/>
      <c r="F2070" s="38"/>
      <c r="G2070" s="37"/>
      <c r="H2070" s="37"/>
      <c r="I2070" s="37"/>
      <c r="J2070" s="37"/>
      <c r="K2070" s="37"/>
      <c r="L2070" s="37"/>
      <c r="M2070" s="37"/>
      <c r="N2070" s="37"/>
      <c r="O2070" s="37"/>
      <c r="P2070" s="26"/>
      <c r="Q2070" s="37"/>
      <c r="R2070" s="37"/>
      <c r="S2070" s="8"/>
      <c r="T2070" s="37"/>
      <c r="U2070" s="37"/>
      <c r="V2070" s="37"/>
      <c r="W2070" s="37"/>
      <c r="X2070" s="37"/>
      <c r="Y2070" s="37"/>
      <c r="Z2070" s="37"/>
      <c r="AA2070" s="37"/>
      <c r="AB2070" s="37"/>
      <c r="AC2070" s="37"/>
      <c r="AD2070" s="37"/>
      <c r="AE2070" s="37"/>
      <c r="AF2070" s="37"/>
      <c r="AG2070" s="37"/>
      <c r="AH2070" s="37"/>
      <c r="AI2070" s="37"/>
      <c r="AJ2070" s="37"/>
      <c r="AK2070" s="37"/>
      <c r="AL2070" s="37"/>
      <c r="AM2070" s="37"/>
      <c r="AN2070" s="37"/>
      <c r="AO2070" s="37"/>
      <c r="AP2070" s="37"/>
      <c r="AQ2070" s="37"/>
      <c r="AR2070" s="37"/>
      <c r="AS2070" s="37"/>
      <c r="AT2070" s="37"/>
      <c r="AU2070" s="37"/>
      <c r="AV2070" s="37"/>
    </row>
    <row r="2071" spans="1:48" ht="13" customHeight="1" x14ac:dyDescent="0.3">
      <c r="A2071" s="37"/>
      <c r="B2071" s="41"/>
      <c r="C2071" s="37"/>
      <c r="D2071" s="37"/>
      <c r="E2071" s="37"/>
      <c r="F2071" s="38"/>
      <c r="G2071" s="37"/>
      <c r="H2071" s="37"/>
      <c r="I2071" s="37"/>
      <c r="J2071" s="37"/>
      <c r="K2071" s="37"/>
      <c r="L2071" s="37"/>
      <c r="M2071" s="37"/>
      <c r="N2071" s="37"/>
      <c r="O2071" s="37"/>
      <c r="P2071" s="26"/>
      <c r="Q2071" s="37"/>
      <c r="R2071" s="37"/>
      <c r="S2071" s="8"/>
      <c r="T2071" s="37"/>
      <c r="U2071" s="37"/>
      <c r="V2071" s="37"/>
      <c r="W2071" s="37"/>
      <c r="X2071" s="37"/>
      <c r="Y2071" s="37"/>
      <c r="Z2071" s="37"/>
      <c r="AA2071" s="37"/>
      <c r="AB2071" s="37"/>
      <c r="AC2071" s="37"/>
      <c r="AD2071" s="37"/>
      <c r="AE2071" s="37"/>
      <c r="AF2071" s="37"/>
      <c r="AG2071" s="37"/>
      <c r="AH2071" s="37"/>
      <c r="AI2071" s="37"/>
      <c r="AJ2071" s="37"/>
      <c r="AK2071" s="37"/>
      <c r="AL2071" s="37"/>
      <c r="AM2071" s="37"/>
      <c r="AN2071" s="37"/>
      <c r="AO2071" s="37"/>
      <c r="AP2071" s="37"/>
      <c r="AQ2071" s="37"/>
      <c r="AR2071" s="37"/>
      <c r="AS2071" s="37"/>
      <c r="AT2071" s="37"/>
      <c r="AU2071" s="37"/>
      <c r="AV2071" s="37"/>
    </row>
    <row r="2072" spans="1:48" ht="13" customHeight="1" x14ac:dyDescent="0.3">
      <c r="A2072" s="37"/>
      <c r="B2072" s="41"/>
      <c r="C2072" s="37"/>
      <c r="D2072" s="37"/>
      <c r="E2072" s="37"/>
      <c r="F2072" s="38"/>
      <c r="G2072" s="37"/>
      <c r="H2072" s="37"/>
      <c r="I2072" s="37"/>
      <c r="J2072" s="37"/>
      <c r="K2072" s="37"/>
      <c r="L2072" s="37"/>
      <c r="M2072" s="37"/>
      <c r="N2072" s="37"/>
      <c r="O2072" s="37"/>
      <c r="P2072" s="26"/>
      <c r="Q2072" s="37"/>
      <c r="R2072" s="37"/>
      <c r="S2072" s="8"/>
      <c r="T2072" s="37"/>
      <c r="U2072" s="37"/>
      <c r="V2072" s="37"/>
      <c r="W2072" s="37"/>
      <c r="X2072" s="37"/>
      <c r="Y2072" s="37"/>
      <c r="Z2072" s="37"/>
      <c r="AA2072" s="37"/>
      <c r="AB2072" s="37"/>
      <c r="AC2072" s="37"/>
      <c r="AD2072" s="37"/>
      <c r="AE2072" s="37"/>
      <c r="AF2072" s="37"/>
      <c r="AG2072" s="37"/>
      <c r="AH2072" s="37"/>
      <c r="AI2072" s="37"/>
      <c r="AJ2072" s="37"/>
      <c r="AK2072" s="37"/>
      <c r="AL2072" s="37"/>
      <c r="AM2072" s="37"/>
      <c r="AN2072" s="37"/>
      <c r="AO2072" s="37"/>
      <c r="AP2072" s="37"/>
      <c r="AQ2072" s="37"/>
      <c r="AR2072" s="37"/>
      <c r="AS2072" s="37"/>
      <c r="AT2072" s="37"/>
      <c r="AU2072" s="37"/>
      <c r="AV2072" s="37"/>
    </row>
    <row r="2073" spans="1:48" ht="13" customHeight="1" x14ac:dyDescent="0.3">
      <c r="A2073" s="37"/>
      <c r="B2073" s="41"/>
      <c r="C2073" s="37"/>
      <c r="D2073" s="37"/>
      <c r="E2073" s="37"/>
      <c r="F2073" s="38"/>
      <c r="G2073" s="37"/>
      <c r="H2073" s="37"/>
      <c r="I2073" s="37"/>
      <c r="J2073" s="37"/>
      <c r="K2073" s="37"/>
      <c r="L2073" s="37"/>
      <c r="M2073" s="37"/>
      <c r="N2073" s="37"/>
      <c r="O2073" s="37"/>
      <c r="P2073" s="26"/>
      <c r="Q2073" s="37"/>
      <c r="R2073" s="37"/>
      <c r="S2073" s="8"/>
      <c r="T2073" s="37"/>
      <c r="U2073" s="37"/>
      <c r="V2073" s="37"/>
      <c r="W2073" s="37"/>
      <c r="X2073" s="37"/>
      <c r="Y2073" s="37"/>
      <c r="Z2073" s="37"/>
      <c r="AA2073" s="37"/>
      <c r="AB2073" s="37"/>
      <c r="AC2073" s="37"/>
      <c r="AD2073" s="37"/>
      <c r="AE2073" s="37"/>
      <c r="AF2073" s="37"/>
      <c r="AG2073" s="37"/>
      <c r="AH2073" s="37"/>
      <c r="AI2073" s="37"/>
      <c r="AJ2073" s="37"/>
      <c r="AK2073" s="37"/>
      <c r="AL2073" s="37"/>
      <c r="AM2073" s="37"/>
      <c r="AN2073" s="37"/>
      <c r="AO2073" s="37"/>
      <c r="AP2073" s="37"/>
      <c r="AQ2073" s="37"/>
      <c r="AR2073" s="37"/>
      <c r="AS2073" s="37"/>
      <c r="AT2073" s="37"/>
      <c r="AU2073" s="37"/>
      <c r="AV2073" s="37"/>
    </row>
    <row r="2074" spans="1:48" ht="13" customHeight="1" x14ac:dyDescent="0.3">
      <c r="A2074" s="37"/>
      <c r="B2074" s="41"/>
      <c r="C2074" s="37"/>
      <c r="D2074" s="37"/>
      <c r="E2074" s="37"/>
      <c r="F2074" s="38"/>
      <c r="G2074" s="37"/>
      <c r="H2074" s="37"/>
      <c r="I2074" s="37"/>
      <c r="J2074" s="37"/>
      <c r="K2074" s="37"/>
      <c r="L2074" s="37"/>
      <c r="M2074" s="37"/>
      <c r="N2074" s="37"/>
      <c r="O2074" s="37"/>
      <c r="P2074" s="26"/>
      <c r="Q2074" s="37"/>
      <c r="R2074" s="37"/>
      <c r="S2074" s="8"/>
      <c r="T2074" s="37"/>
      <c r="U2074" s="37"/>
      <c r="V2074" s="37"/>
      <c r="W2074" s="37"/>
      <c r="X2074" s="37"/>
      <c r="Y2074" s="37"/>
      <c r="Z2074" s="37"/>
      <c r="AA2074" s="37"/>
      <c r="AB2074" s="37"/>
      <c r="AC2074" s="37"/>
      <c r="AD2074" s="37"/>
      <c r="AE2074" s="37"/>
      <c r="AF2074" s="37"/>
      <c r="AG2074" s="37"/>
      <c r="AH2074" s="37"/>
      <c r="AI2074" s="37"/>
      <c r="AJ2074" s="37"/>
      <c r="AK2074" s="37"/>
      <c r="AL2074" s="37"/>
      <c r="AM2074" s="37"/>
      <c r="AN2074" s="37"/>
      <c r="AO2074" s="37"/>
      <c r="AP2074" s="37"/>
      <c r="AQ2074" s="37"/>
      <c r="AR2074" s="37"/>
      <c r="AS2074" s="37"/>
      <c r="AT2074" s="37"/>
      <c r="AU2074" s="37"/>
      <c r="AV2074" s="37"/>
    </row>
    <row r="2075" spans="1:48" ht="13" customHeight="1" x14ac:dyDescent="0.3">
      <c r="A2075" s="37"/>
      <c r="B2075" s="41"/>
      <c r="C2075" s="37"/>
      <c r="D2075" s="37"/>
      <c r="E2075" s="37"/>
      <c r="F2075" s="38"/>
      <c r="G2075" s="37"/>
      <c r="H2075" s="37"/>
      <c r="I2075" s="37"/>
      <c r="J2075" s="37"/>
      <c r="K2075" s="37"/>
      <c r="L2075" s="37"/>
      <c r="N2075" s="37"/>
      <c r="O2075" s="37"/>
      <c r="P2075" s="26"/>
      <c r="Q2075" s="37"/>
      <c r="R2075" s="37"/>
      <c r="S2075" s="37"/>
      <c r="T2075" s="37"/>
      <c r="U2075" s="37"/>
      <c r="V2075" s="37"/>
      <c r="W2075" s="37"/>
      <c r="X2075" s="37"/>
      <c r="Y2075" s="37"/>
      <c r="Z2075" s="37"/>
      <c r="AA2075" s="37"/>
      <c r="AB2075" s="37"/>
      <c r="AC2075" s="37"/>
      <c r="AD2075" s="37"/>
      <c r="AE2075" s="37"/>
      <c r="AF2075" s="37"/>
      <c r="AG2075" s="37"/>
      <c r="AH2075" s="37"/>
      <c r="AI2075" s="37"/>
      <c r="AJ2075" s="37"/>
      <c r="AK2075" s="37"/>
      <c r="AL2075" s="37"/>
      <c r="AM2075" s="37"/>
      <c r="AN2075" s="37"/>
      <c r="AO2075" s="37"/>
      <c r="AP2075" s="37"/>
      <c r="AQ2075" s="37"/>
      <c r="AR2075" s="37"/>
      <c r="AS2075" s="37"/>
      <c r="AT2075" s="37"/>
      <c r="AU2075" s="37"/>
      <c r="AV2075" s="37"/>
    </row>
    <row r="2076" spans="1:48" ht="13" customHeight="1" x14ac:dyDescent="0.3">
      <c r="A2076" s="37"/>
      <c r="B2076" s="41"/>
      <c r="C2076" s="37"/>
      <c r="D2076" s="37"/>
      <c r="E2076" s="37"/>
      <c r="F2076" s="38"/>
      <c r="G2076" s="37"/>
      <c r="H2076" s="37"/>
      <c r="I2076" s="37"/>
      <c r="J2076" s="37"/>
      <c r="K2076" s="37"/>
      <c r="L2076" s="37"/>
      <c r="M2076" s="37"/>
      <c r="N2076" s="37"/>
      <c r="O2076" s="37"/>
      <c r="P2076" s="26"/>
      <c r="Q2076" s="37"/>
      <c r="R2076" s="37"/>
      <c r="S2076" s="8"/>
      <c r="T2076" s="37"/>
      <c r="U2076" s="37"/>
      <c r="V2076" s="37"/>
      <c r="W2076" s="37"/>
      <c r="X2076" s="37"/>
      <c r="Y2076" s="37"/>
      <c r="Z2076" s="37"/>
      <c r="AA2076" s="37"/>
      <c r="AB2076" s="37"/>
      <c r="AC2076" s="37"/>
      <c r="AD2076" s="37"/>
      <c r="AE2076" s="37"/>
      <c r="AF2076" s="37"/>
      <c r="AG2076" s="37"/>
      <c r="AH2076" s="37"/>
      <c r="AI2076" s="37"/>
      <c r="AJ2076" s="37"/>
      <c r="AK2076" s="37"/>
      <c r="AL2076" s="37"/>
      <c r="AM2076" s="37"/>
      <c r="AN2076" s="37"/>
      <c r="AO2076" s="37"/>
      <c r="AP2076" s="37"/>
      <c r="AQ2076" s="37"/>
      <c r="AR2076" s="37"/>
      <c r="AS2076" s="37"/>
      <c r="AT2076" s="37"/>
      <c r="AU2076" s="37"/>
      <c r="AV2076" s="37"/>
    </row>
    <row r="2077" spans="1:48" ht="13" customHeight="1" x14ac:dyDescent="0.3">
      <c r="A2077" s="37"/>
      <c r="B2077" s="41"/>
      <c r="C2077" s="37"/>
      <c r="D2077" s="37"/>
      <c r="E2077" s="37"/>
      <c r="F2077" s="38"/>
      <c r="G2077" s="37"/>
      <c r="H2077" s="37"/>
      <c r="I2077" s="37"/>
      <c r="J2077" s="37"/>
      <c r="K2077" s="37"/>
      <c r="L2077" s="37"/>
      <c r="M2077" s="37"/>
      <c r="N2077" s="37"/>
      <c r="O2077" s="37"/>
      <c r="P2077" s="26"/>
      <c r="Q2077" s="37"/>
      <c r="R2077" s="37"/>
      <c r="S2077" s="37"/>
      <c r="T2077" s="37"/>
      <c r="U2077" s="37"/>
      <c r="V2077" s="37"/>
      <c r="W2077" s="37"/>
      <c r="X2077" s="37"/>
      <c r="Y2077" s="37"/>
      <c r="Z2077" s="37"/>
      <c r="AA2077" s="37"/>
      <c r="AB2077" s="37"/>
      <c r="AC2077" s="37"/>
      <c r="AD2077" s="37"/>
      <c r="AE2077" s="37"/>
      <c r="AF2077" s="37"/>
      <c r="AG2077" s="37"/>
      <c r="AH2077" s="37"/>
      <c r="AI2077" s="37"/>
      <c r="AJ2077" s="37"/>
      <c r="AK2077" s="37"/>
      <c r="AL2077" s="37"/>
      <c r="AM2077" s="37"/>
      <c r="AN2077" s="37"/>
      <c r="AO2077" s="37"/>
      <c r="AP2077" s="37"/>
      <c r="AQ2077" s="37"/>
      <c r="AR2077" s="37"/>
      <c r="AS2077" s="37"/>
      <c r="AT2077" s="37"/>
      <c r="AU2077" s="37"/>
      <c r="AV2077" s="37"/>
    </row>
    <row r="2078" spans="1:48" ht="13" customHeight="1" x14ac:dyDescent="0.3">
      <c r="A2078" s="37"/>
      <c r="B2078" s="41"/>
      <c r="C2078" s="37"/>
      <c r="D2078" s="37"/>
      <c r="E2078" s="37"/>
      <c r="F2078" s="38"/>
      <c r="G2078" s="37"/>
      <c r="H2078" s="37"/>
      <c r="I2078" s="37"/>
      <c r="J2078" s="37"/>
      <c r="K2078" s="37"/>
      <c r="L2078" s="37"/>
      <c r="M2078" s="37"/>
      <c r="N2078" s="37"/>
      <c r="O2078" s="37"/>
      <c r="P2078" s="26"/>
      <c r="Q2078" s="37"/>
      <c r="R2078" s="37"/>
      <c r="S2078" s="8"/>
      <c r="T2078" s="37"/>
      <c r="U2078" s="37"/>
      <c r="V2078" s="37"/>
      <c r="W2078" s="37"/>
      <c r="X2078" s="37"/>
      <c r="Y2078" s="37"/>
      <c r="Z2078" s="37"/>
      <c r="AA2078" s="37"/>
      <c r="AB2078" s="37"/>
      <c r="AC2078" s="37"/>
      <c r="AD2078" s="37"/>
      <c r="AE2078" s="37"/>
      <c r="AF2078" s="37"/>
      <c r="AG2078" s="37"/>
      <c r="AH2078" s="37"/>
      <c r="AI2078" s="37"/>
      <c r="AJ2078" s="37"/>
      <c r="AK2078" s="37"/>
      <c r="AL2078" s="37"/>
      <c r="AM2078" s="37"/>
      <c r="AN2078" s="37"/>
      <c r="AO2078" s="37"/>
      <c r="AP2078" s="37"/>
      <c r="AQ2078" s="37"/>
      <c r="AR2078" s="37"/>
      <c r="AS2078" s="37"/>
      <c r="AT2078" s="37"/>
      <c r="AU2078" s="37"/>
      <c r="AV2078" s="37"/>
    </row>
    <row r="2079" spans="1:48" ht="13" customHeight="1" x14ac:dyDescent="0.3">
      <c r="A2079" s="37"/>
      <c r="B2079" s="41"/>
      <c r="C2079" s="37"/>
      <c r="D2079" s="37"/>
      <c r="E2079" s="37"/>
      <c r="F2079" s="38"/>
      <c r="G2079" s="37"/>
      <c r="H2079" s="37"/>
      <c r="I2079" s="37"/>
      <c r="J2079" s="37"/>
      <c r="K2079" s="37"/>
      <c r="L2079" s="37"/>
      <c r="M2079" s="37"/>
      <c r="N2079" s="37"/>
      <c r="O2079" s="37"/>
      <c r="P2079" s="26"/>
      <c r="Q2079" s="37"/>
      <c r="R2079" s="37"/>
      <c r="S2079" s="8"/>
      <c r="T2079" s="37"/>
      <c r="U2079" s="37"/>
      <c r="V2079" s="37"/>
      <c r="W2079" s="37"/>
      <c r="X2079" s="37"/>
      <c r="Y2079" s="37"/>
      <c r="Z2079" s="37"/>
      <c r="AA2079" s="37"/>
      <c r="AB2079" s="37"/>
      <c r="AC2079" s="37"/>
      <c r="AD2079" s="37"/>
      <c r="AE2079" s="37"/>
      <c r="AF2079" s="37"/>
      <c r="AG2079" s="37"/>
      <c r="AH2079" s="37"/>
      <c r="AI2079" s="37"/>
      <c r="AJ2079" s="37"/>
      <c r="AK2079" s="37"/>
      <c r="AL2079" s="37"/>
      <c r="AM2079" s="37"/>
      <c r="AN2079" s="37"/>
      <c r="AO2079" s="37"/>
      <c r="AP2079" s="37"/>
      <c r="AQ2079" s="37"/>
      <c r="AR2079" s="37"/>
      <c r="AS2079" s="37"/>
      <c r="AT2079" s="37"/>
      <c r="AU2079" s="37"/>
      <c r="AV2079" s="37"/>
    </row>
    <row r="2080" spans="1:48" ht="13" customHeight="1" x14ac:dyDescent="0.3">
      <c r="A2080" s="37"/>
      <c r="B2080" s="41"/>
      <c r="C2080" s="37"/>
      <c r="D2080" s="37"/>
      <c r="E2080" s="37"/>
      <c r="F2080" s="38"/>
      <c r="G2080" s="37"/>
      <c r="H2080" s="37"/>
      <c r="I2080" s="37"/>
      <c r="J2080" s="37"/>
      <c r="K2080" s="37"/>
      <c r="L2080" s="37"/>
      <c r="M2080" s="37"/>
      <c r="N2080" s="37"/>
      <c r="O2080" s="37"/>
      <c r="P2080" s="26"/>
      <c r="Q2080" s="37"/>
      <c r="R2080" s="37"/>
      <c r="S2080" s="8"/>
      <c r="T2080" s="37"/>
      <c r="U2080" s="37"/>
      <c r="V2080" s="37"/>
      <c r="W2080" s="37"/>
      <c r="X2080" s="37"/>
      <c r="Y2080" s="37"/>
      <c r="Z2080" s="37"/>
      <c r="AA2080" s="37"/>
      <c r="AB2080" s="37"/>
      <c r="AC2080" s="37"/>
      <c r="AD2080" s="37"/>
      <c r="AE2080" s="37"/>
      <c r="AF2080" s="37"/>
      <c r="AG2080" s="37"/>
      <c r="AH2080" s="37"/>
      <c r="AI2080" s="37"/>
      <c r="AJ2080" s="37"/>
      <c r="AK2080" s="37"/>
      <c r="AL2080" s="37"/>
      <c r="AM2080" s="37"/>
      <c r="AN2080" s="37"/>
      <c r="AO2080" s="37"/>
      <c r="AP2080" s="37"/>
      <c r="AQ2080" s="37"/>
      <c r="AR2080" s="37"/>
      <c r="AS2080" s="37"/>
      <c r="AT2080" s="37"/>
      <c r="AU2080" s="37"/>
      <c r="AV2080" s="37"/>
    </row>
    <row r="2081" spans="1:48" ht="13" customHeight="1" x14ac:dyDescent="0.3">
      <c r="A2081" s="37"/>
      <c r="B2081" s="41"/>
      <c r="C2081" s="37"/>
      <c r="D2081" s="37"/>
      <c r="E2081" s="37"/>
      <c r="F2081" s="38"/>
      <c r="G2081" s="37"/>
      <c r="H2081" s="37"/>
      <c r="I2081" s="37"/>
      <c r="J2081" s="37"/>
      <c r="K2081" s="37"/>
      <c r="L2081" s="37"/>
      <c r="M2081" s="37"/>
      <c r="N2081" s="37"/>
      <c r="O2081" s="37"/>
      <c r="P2081" s="26"/>
      <c r="Q2081" s="37"/>
      <c r="R2081" s="37"/>
      <c r="S2081" s="8"/>
      <c r="T2081" s="37"/>
      <c r="U2081" s="37"/>
      <c r="V2081" s="37"/>
      <c r="W2081" s="37"/>
      <c r="X2081" s="37"/>
      <c r="Y2081" s="37"/>
      <c r="Z2081" s="37"/>
      <c r="AA2081" s="37"/>
      <c r="AB2081" s="37"/>
      <c r="AC2081" s="37"/>
      <c r="AD2081" s="37"/>
      <c r="AE2081" s="37"/>
      <c r="AF2081" s="37"/>
      <c r="AG2081" s="37"/>
      <c r="AH2081" s="37"/>
      <c r="AI2081" s="37"/>
      <c r="AJ2081" s="37"/>
      <c r="AK2081" s="37"/>
      <c r="AL2081" s="37"/>
      <c r="AM2081" s="37"/>
      <c r="AN2081" s="37"/>
      <c r="AO2081" s="37"/>
      <c r="AP2081" s="37"/>
      <c r="AQ2081" s="37"/>
      <c r="AR2081" s="37"/>
      <c r="AS2081" s="37"/>
      <c r="AT2081" s="37"/>
      <c r="AU2081" s="37"/>
      <c r="AV2081" s="37"/>
    </row>
    <row r="2082" spans="1:48" ht="13" customHeight="1" x14ac:dyDescent="0.3">
      <c r="A2082" s="37"/>
      <c r="B2082" s="41"/>
      <c r="C2082" s="37"/>
      <c r="D2082" s="37"/>
      <c r="E2082" s="37"/>
      <c r="F2082" s="38"/>
      <c r="G2082" s="37"/>
      <c r="H2082" s="37"/>
      <c r="I2082" s="37"/>
      <c r="J2082" s="37"/>
      <c r="K2082" s="37"/>
      <c r="L2082" s="37"/>
      <c r="M2082" s="37"/>
      <c r="N2082" s="37"/>
      <c r="O2082" s="37"/>
      <c r="P2082" s="26"/>
      <c r="Q2082" s="37"/>
      <c r="R2082" s="37"/>
      <c r="S2082" s="8"/>
      <c r="T2082" s="37"/>
      <c r="U2082" s="37"/>
      <c r="V2082" s="37"/>
      <c r="W2082" s="37"/>
      <c r="X2082" s="37"/>
      <c r="Y2082" s="37"/>
      <c r="Z2082" s="37"/>
      <c r="AA2082" s="37"/>
      <c r="AB2082" s="37"/>
      <c r="AC2082" s="37"/>
      <c r="AD2082" s="37"/>
      <c r="AE2082" s="37"/>
      <c r="AF2082" s="37"/>
      <c r="AG2082" s="37"/>
      <c r="AH2082" s="37"/>
      <c r="AI2082" s="37"/>
      <c r="AJ2082" s="37"/>
      <c r="AK2082" s="37"/>
      <c r="AL2082" s="37"/>
      <c r="AM2082" s="37"/>
      <c r="AN2082" s="37"/>
      <c r="AO2082" s="37"/>
      <c r="AP2082" s="37"/>
      <c r="AQ2082" s="37"/>
      <c r="AR2082" s="37"/>
      <c r="AS2082" s="37"/>
      <c r="AT2082" s="37"/>
      <c r="AU2082" s="37"/>
      <c r="AV2082" s="37"/>
    </row>
    <row r="2083" spans="1:48" ht="13" customHeight="1" x14ac:dyDescent="0.3">
      <c r="A2083" s="37"/>
      <c r="B2083" s="41"/>
      <c r="C2083" s="37"/>
      <c r="D2083" s="37"/>
      <c r="E2083" s="37"/>
      <c r="F2083" s="38"/>
      <c r="G2083" s="37"/>
      <c r="H2083" s="37"/>
      <c r="I2083" s="37"/>
      <c r="J2083" s="37"/>
      <c r="K2083" s="37"/>
      <c r="L2083" s="37"/>
      <c r="M2083" s="37"/>
      <c r="N2083" s="37"/>
      <c r="O2083" s="37"/>
      <c r="Q2083" s="37"/>
      <c r="S2083" s="37"/>
      <c r="T2083" s="37"/>
      <c r="U2083" s="37"/>
      <c r="V2083" s="37"/>
      <c r="W2083" s="37"/>
      <c r="X2083" s="37"/>
      <c r="Y2083" s="37"/>
      <c r="Z2083" s="37"/>
      <c r="AA2083" s="37"/>
      <c r="AB2083" s="37"/>
      <c r="AC2083" s="37"/>
      <c r="AD2083" s="37"/>
      <c r="AE2083" s="37"/>
      <c r="AF2083" s="37"/>
      <c r="AG2083" s="37"/>
      <c r="AH2083" s="37"/>
      <c r="AI2083" s="37"/>
      <c r="AJ2083" s="37"/>
      <c r="AK2083" s="37"/>
      <c r="AL2083" s="37"/>
      <c r="AM2083" s="37"/>
      <c r="AN2083" s="37"/>
      <c r="AO2083" s="37"/>
      <c r="AP2083" s="37"/>
      <c r="AQ2083" s="37"/>
      <c r="AR2083" s="37"/>
      <c r="AS2083" s="37"/>
      <c r="AT2083" s="37"/>
      <c r="AU2083" s="37"/>
      <c r="AV2083" s="37"/>
    </row>
    <row r="2084" spans="1:48" ht="13" customHeight="1" x14ac:dyDescent="0.3">
      <c r="A2084" s="37"/>
      <c r="B2084" s="41"/>
      <c r="C2084" s="37"/>
      <c r="D2084" s="37"/>
      <c r="E2084" s="37"/>
      <c r="F2084" s="38"/>
      <c r="G2084" s="37"/>
      <c r="H2084" s="37"/>
      <c r="I2084" s="37"/>
      <c r="J2084" s="37"/>
      <c r="K2084" s="37"/>
      <c r="L2084" s="37"/>
      <c r="M2084" s="37"/>
      <c r="N2084" s="37"/>
      <c r="O2084" s="37"/>
      <c r="P2084" s="26"/>
      <c r="Q2084" s="37"/>
      <c r="R2084" s="37"/>
      <c r="S2084" s="8"/>
      <c r="T2084" s="37"/>
      <c r="U2084" s="37"/>
      <c r="V2084" s="37"/>
      <c r="W2084" s="37"/>
      <c r="X2084" s="37"/>
      <c r="Y2084" s="37"/>
      <c r="Z2084" s="37"/>
      <c r="AA2084" s="37"/>
      <c r="AB2084" s="37"/>
      <c r="AC2084" s="37"/>
      <c r="AD2084" s="37"/>
      <c r="AE2084" s="37"/>
      <c r="AF2084" s="37"/>
      <c r="AG2084" s="37"/>
      <c r="AH2084" s="37"/>
      <c r="AI2084" s="37"/>
      <c r="AJ2084" s="37"/>
      <c r="AK2084" s="37"/>
      <c r="AL2084" s="37"/>
      <c r="AM2084" s="37"/>
      <c r="AN2084" s="37"/>
      <c r="AO2084" s="37"/>
      <c r="AP2084" s="37"/>
      <c r="AQ2084" s="37"/>
      <c r="AR2084" s="37"/>
      <c r="AS2084" s="37"/>
      <c r="AT2084" s="37"/>
      <c r="AU2084" s="37"/>
      <c r="AV2084" s="37"/>
    </row>
    <row r="2085" spans="1:48" ht="13" customHeight="1" x14ac:dyDescent="0.3">
      <c r="A2085" s="37"/>
      <c r="B2085" s="41"/>
      <c r="C2085" s="37"/>
      <c r="D2085" s="37"/>
      <c r="E2085" s="37"/>
      <c r="F2085" s="38"/>
      <c r="G2085" s="37"/>
      <c r="H2085" s="37"/>
      <c r="I2085" s="37"/>
      <c r="J2085" s="37"/>
      <c r="K2085" s="37"/>
      <c r="L2085" s="37"/>
      <c r="M2085" s="37"/>
      <c r="N2085" s="37"/>
      <c r="O2085" s="37"/>
      <c r="P2085" s="26"/>
      <c r="Q2085" s="37"/>
      <c r="R2085" s="37"/>
      <c r="S2085" s="8"/>
      <c r="T2085" s="37"/>
      <c r="U2085" s="37"/>
      <c r="V2085" s="37"/>
      <c r="W2085" s="37"/>
      <c r="X2085" s="37"/>
      <c r="Y2085" s="37"/>
      <c r="Z2085" s="37"/>
      <c r="AA2085" s="37"/>
      <c r="AB2085" s="37"/>
      <c r="AC2085" s="37"/>
      <c r="AD2085" s="37"/>
      <c r="AE2085" s="37"/>
      <c r="AF2085" s="37"/>
      <c r="AG2085" s="37"/>
      <c r="AH2085" s="37"/>
      <c r="AI2085" s="37"/>
      <c r="AJ2085" s="37"/>
      <c r="AK2085" s="37"/>
      <c r="AL2085" s="37"/>
      <c r="AM2085" s="37"/>
      <c r="AN2085" s="37"/>
      <c r="AO2085" s="37"/>
      <c r="AP2085" s="37"/>
      <c r="AQ2085" s="37"/>
      <c r="AR2085" s="37"/>
      <c r="AS2085" s="37"/>
      <c r="AT2085" s="37"/>
      <c r="AU2085" s="37"/>
      <c r="AV2085" s="37"/>
    </row>
    <row r="2086" spans="1:48" ht="13" customHeight="1" x14ac:dyDescent="0.3">
      <c r="A2086" s="37"/>
      <c r="B2086" s="41"/>
      <c r="C2086" s="37"/>
      <c r="D2086" s="37"/>
      <c r="E2086" s="37"/>
      <c r="F2086" s="38"/>
      <c r="G2086" s="37"/>
      <c r="H2086" s="37"/>
      <c r="I2086" s="37"/>
      <c r="J2086" s="37"/>
      <c r="K2086" s="37"/>
      <c r="L2086" s="37"/>
      <c r="M2086" s="37"/>
      <c r="N2086" s="37"/>
      <c r="O2086" s="37"/>
      <c r="P2086" s="26"/>
      <c r="Q2086" s="37"/>
      <c r="R2086" s="37"/>
      <c r="S2086" s="8"/>
      <c r="T2086" s="37"/>
      <c r="U2086" s="37"/>
      <c r="V2086" s="37"/>
      <c r="W2086" s="37"/>
      <c r="X2086" s="37"/>
      <c r="Y2086" s="37"/>
      <c r="Z2086" s="37"/>
      <c r="AA2086" s="37"/>
      <c r="AB2086" s="37"/>
      <c r="AC2086" s="37"/>
      <c r="AD2086" s="37"/>
      <c r="AE2086" s="37"/>
      <c r="AF2086" s="37"/>
      <c r="AG2086" s="37"/>
      <c r="AH2086" s="37"/>
      <c r="AI2086" s="37"/>
      <c r="AJ2086" s="37"/>
      <c r="AK2086" s="37"/>
      <c r="AL2086" s="37"/>
      <c r="AM2086" s="37"/>
      <c r="AN2086" s="37"/>
      <c r="AO2086" s="37"/>
      <c r="AP2086" s="37"/>
      <c r="AQ2086" s="37"/>
      <c r="AR2086" s="37"/>
      <c r="AS2086" s="37"/>
      <c r="AT2086" s="8"/>
      <c r="AU2086" s="8"/>
      <c r="AV2086" s="8"/>
    </row>
    <row r="2087" spans="1:48" ht="13" customHeight="1" x14ac:dyDescent="0.3">
      <c r="J2087" s="8"/>
      <c r="K2087" s="8"/>
      <c r="Q2087" s="8"/>
      <c r="S2087" s="8"/>
      <c r="T2087" s="8"/>
      <c r="U2087" s="8"/>
      <c r="V2087" s="8"/>
      <c r="W2087" s="8"/>
      <c r="X2087" s="8"/>
      <c r="Y2087" s="8"/>
      <c r="Z2087" s="8"/>
      <c r="AA2087" s="8"/>
      <c r="AB2087" s="8"/>
      <c r="AC2087" s="8"/>
      <c r="AD2087" s="8"/>
      <c r="AE2087" s="8"/>
      <c r="AF2087" s="8"/>
      <c r="AG2087" s="8"/>
      <c r="AH2087" s="8"/>
      <c r="AI2087" s="8"/>
      <c r="AJ2087" s="8"/>
      <c r="AK2087" s="8"/>
      <c r="AL2087" s="8"/>
      <c r="AM2087" s="8"/>
      <c r="AN2087" s="8"/>
      <c r="AO2087" s="8"/>
      <c r="AP2087" s="8"/>
      <c r="AQ2087" s="8"/>
      <c r="AR2087" s="8"/>
      <c r="AS2087" s="8"/>
      <c r="AT2087" s="8"/>
      <c r="AU2087" s="8"/>
      <c r="AV2087" s="8"/>
    </row>
    <row r="2088" spans="1:48" ht="13" customHeight="1" x14ac:dyDescent="0.3">
      <c r="J2088" s="8"/>
      <c r="K2088" s="8"/>
      <c r="Q2088" s="8"/>
      <c r="S2088" s="8"/>
      <c r="T2088" s="8"/>
      <c r="U2088" s="8"/>
      <c r="V2088" s="8"/>
      <c r="W2088" s="8"/>
      <c r="X2088" s="8"/>
      <c r="Y2088" s="8"/>
      <c r="Z2088" s="8"/>
      <c r="AA2088" s="8"/>
      <c r="AB2088" s="8"/>
      <c r="AC2088" s="8"/>
      <c r="AD2088" s="8"/>
      <c r="AE2088" s="8"/>
      <c r="AF2088" s="8"/>
      <c r="AG2088" s="8"/>
      <c r="AH2088" s="8"/>
      <c r="AI2088" s="8"/>
      <c r="AJ2088" s="8"/>
      <c r="AK2088" s="8"/>
      <c r="AL2088" s="8"/>
      <c r="AM2088" s="8"/>
      <c r="AN2088" s="8"/>
      <c r="AO2088" s="8"/>
      <c r="AP2088" s="8"/>
      <c r="AQ2088" s="8"/>
      <c r="AR2088" s="8"/>
      <c r="AS2088" s="8"/>
    </row>
    <row r="2089" spans="1:48" ht="13" customHeight="1" x14ac:dyDescent="0.3">
      <c r="J2089" s="8"/>
      <c r="K2089" s="8"/>
      <c r="Q2089" s="8"/>
      <c r="S2089" s="8"/>
      <c r="T2089" s="8"/>
      <c r="U2089" s="8"/>
      <c r="V2089" s="8"/>
      <c r="W2089" s="8"/>
      <c r="X2089" s="8"/>
      <c r="Y2089" s="8"/>
      <c r="Z2089" s="8"/>
      <c r="AA2089" s="8"/>
      <c r="AB2089" s="8"/>
      <c r="AC2089" s="8"/>
      <c r="AD2089" s="8"/>
      <c r="AE2089" s="8"/>
      <c r="AF2089" s="8"/>
      <c r="AG2089" s="8"/>
      <c r="AH2089" s="8"/>
      <c r="AI2089" s="8"/>
      <c r="AJ2089" s="8"/>
      <c r="AK2089" s="8"/>
      <c r="AL2089" s="8"/>
      <c r="AM2089" s="8"/>
      <c r="AN2089" s="8"/>
      <c r="AO2089" s="8"/>
      <c r="AP2089" s="8"/>
      <c r="AQ2089" s="8"/>
      <c r="AR2089" s="8"/>
      <c r="AS2089" s="8"/>
      <c r="AT2089" s="23"/>
      <c r="AU2089" s="23"/>
      <c r="AV2089" s="23"/>
    </row>
    <row r="2090" spans="1:48" ht="13" customHeight="1" x14ac:dyDescent="0.3">
      <c r="S2090" s="8"/>
      <c r="T2090" s="8"/>
      <c r="U2090" s="8"/>
      <c r="V2090" s="8"/>
      <c r="W2090" s="8"/>
    </row>
    <row r="2091" spans="1:48" ht="13" customHeight="1" x14ac:dyDescent="0.3">
      <c r="J2091" s="8"/>
      <c r="K2091" s="8"/>
      <c r="Q2091" s="8"/>
      <c r="S2091" s="8"/>
      <c r="T2091" s="8"/>
      <c r="U2091" s="8"/>
      <c r="V2091" s="8"/>
      <c r="W2091" s="8"/>
      <c r="X2091" s="8"/>
      <c r="Y2091" s="8"/>
      <c r="Z2091" s="8"/>
      <c r="AA2091" s="8"/>
      <c r="AB2091" s="8"/>
      <c r="AC2091" s="8"/>
      <c r="AD2091" s="8"/>
      <c r="AE2091" s="8"/>
      <c r="AF2091" s="8"/>
      <c r="AG2091" s="8"/>
      <c r="AH2091" s="8"/>
      <c r="AI2091" s="8"/>
      <c r="AJ2091" s="8"/>
      <c r="AK2091" s="8"/>
      <c r="AL2091" s="8"/>
      <c r="AM2091" s="8"/>
      <c r="AN2091" s="8"/>
      <c r="AO2091" s="8"/>
      <c r="AP2091" s="8"/>
      <c r="AQ2091" s="8"/>
      <c r="AR2091" s="8"/>
      <c r="AS2091" s="8"/>
    </row>
    <row r="2092" spans="1:48" ht="13" customHeight="1" x14ac:dyDescent="0.3">
      <c r="J2092" s="8"/>
      <c r="K2092" s="8"/>
      <c r="Q2092" s="8"/>
      <c r="S2092" s="8"/>
      <c r="T2092" s="8"/>
      <c r="U2092" s="8"/>
      <c r="V2092" s="8"/>
      <c r="W2092" s="8"/>
      <c r="X2092" s="8"/>
      <c r="Y2092" s="8"/>
      <c r="Z2092" s="8"/>
      <c r="AA2092" s="8"/>
      <c r="AB2092" s="8"/>
      <c r="AC2092" s="8"/>
      <c r="AD2092" s="8"/>
      <c r="AE2092" s="8"/>
      <c r="AF2092" s="8"/>
      <c r="AG2092" s="8"/>
      <c r="AH2092" s="8"/>
      <c r="AI2092" s="8"/>
      <c r="AJ2092" s="8"/>
      <c r="AK2092" s="8"/>
      <c r="AL2092" s="8"/>
      <c r="AM2092" s="8"/>
      <c r="AN2092" s="8"/>
      <c r="AO2092" s="8"/>
      <c r="AP2092" s="8"/>
      <c r="AQ2092" s="8"/>
      <c r="AR2092" s="8"/>
      <c r="AS2092" s="8"/>
    </row>
    <row r="2093" spans="1:48" ht="13" customHeight="1" x14ac:dyDescent="0.3">
      <c r="S2093" s="8"/>
      <c r="T2093" s="8"/>
      <c r="U2093" s="8"/>
      <c r="V2093" s="8"/>
      <c r="W2093" s="8"/>
      <c r="X2093" s="8"/>
      <c r="Y2093" s="8"/>
      <c r="Z2093" s="8"/>
      <c r="AA2093" s="8"/>
      <c r="AB2093" s="8"/>
      <c r="AC2093" s="8"/>
      <c r="AD2093" s="8"/>
      <c r="AE2093" s="8"/>
      <c r="AF2093" s="8"/>
      <c r="AG2093" s="8"/>
      <c r="AM2093" s="23"/>
      <c r="AN2093" s="23"/>
      <c r="AO2093" s="23"/>
      <c r="AP2093" s="23"/>
      <c r="AQ2093" s="23"/>
      <c r="AR2093" s="23"/>
      <c r="AS2093" s="23"/>
    </row>
    <row r="2094" spans="1:48" ht="13" customHeight="1" x14ac:dyDescent="0.3">
      <c r="A2094" s="37"/>
      <c r="B2094" s="41"/>
      <c r="C2094" s="37"/>
      <c r="D2094" s="37"/>
      <c r="E2094" s="37"/>
      <c r="F2094" s="38"/>
      <c r="G2094" s="37"/>
      <c r="H2094" s="37"/>
      <c r="I2094" s="37"/>
      <c r="J2094" s="37"/>
      <c r="K2094" s="37"/>
      <c r="L2094" s="37"/>
      <c r="M2094" s="37"/>
      <c r="N2094" s="37"/>
      <c r="O2094" s="37"/>
      <c r="P2094" s="26"/>
      <c r="Q2094" s="37"/>
      <c r="R2094" s="37"/>
      <c r="S2094" s="37"/>
      <c r="T2094" s="37"/>
      <c r="U2094" s="37"/>
      <c r="V2094" s="37"/>
      <c r="W2094" s="37"/>
      <c r="X2094" s="37"/>
      <c r="Y2094" s="37"/>
      <c r="Z2094" s="37"/>
      <c r="AA2094" s="37"/>
      <c r="AB2094" s="37"/>
      <c r="AC2094" s="37"/>
      <c r="AD2094" s="37"/>
      <c r="AE2094" s="37"/>
      <c r="AF2094" s="37"/>
      <c r="AG2094" s="37"/>
      <c r="AH2094" s="37"/>
      <c r="AI2094" s="37"/>
      <c r="AJ2094" s="37"/>
      <c r="AK2094" s="37"/>
      <c r="AL2094" s="37"/>
      <c r="AM2094" s="37"/>
      <c r="AN2094" s="37"/>
      <c r="AO2094" s="37"/>
      <c r="AP2094" s="37"/>
      <c r="AQ2094" s="37"/>
      <c r="AR2094" s="37"/>
      <c r="AS2094" s="37"/>
      <c r="AT2094" s="37"/>
      <c r="AU2094" s="37"/>
      <c r="AV2094" s="37"/>
    </row>
    <row r="2095" spans="1:48" ht="13" customHeight="1" x14ac:dyDescent="0.3">
      <c r="A2095" s="37"/>
      <c r="B2095" s="41"/>
      <c r="C2095" s="37"/>
      <c r="D2095" s="37"/>
      <c r="E2095" s="37"/>
      <c r="F2095" s="38"/>
      <c r="G2095" s="37"/>
      <c r="H2095" s="37"/>
      <c r="I2095" s="37"/>
      <c r="J2095" s="37"/>
      <c r="K2095" s="37"/>
      <c r="L2095" s="37"/>
      <c r="M2095" s="37"/>
      <c r="N2095" s="37"/>
      <c r="O2095" s="37"/>
      <c r="P2095" s="26"/>
      <c r="Q2095" s="37"/>
      <c r="R2095" s="37"/>
      <c r="S2095" s="37"/>
      <c r="T2095" s="37"/>
      <c r="U2095" s="37"/>
      <c r="V2095" s="37"/>
      <c r="W2095" s="37"/>
      <c r="X2095" s="37"/>
      <c r="Y2095" s="37"/>
      <c r="Z2095" s="37"/>
      <c r="AA2095" s="37"/>
      <c r="AB2095" s="37"/>
      <c r="AC2095" s="37"/>
      <c r="AD2095" s="37"/>
      <c r="AE2095" s="37"/>
      <c r="AF2095" s="37"/>
      <c r="AG2095" s="37"/>
      <c r="AH2095" s="37"/>
      <c r="AI2095" s="37"/>
      <c r="AJ2095" s="37"/>
      <c r="AK2095" s="37"/>
      <c r="AL2095" s="37"/>
      <c r="AM2095" s="37"/>
      <c r="AN2095" s="37"/>
      <c r="AO2095" s="37"/>
      <c r="AP2095" s="37"/>
      <c r="AQ2095" s="37"/>
      <c r="AR2095" s="37"/>
      <c r="AS2095" s="37"/>
      <c r="AT2095" s="37"/>
      <c r="AU2095" s="37"/>
      <c r="AV2095" s="37"/>
    </row>
    <row r="2096" spans="1:48" ht="13" customHeight="1" x14ac:dyDescent="0.3">
      <c r="J2096" s="8"/>
      <c r="K2096" s="8"/>
      <c r="Q2096" s="8"/>
      <c r="S2096" s="8"/>
      <c r="T2096" s="8"/>
      <c r="U2096" s="8"/>
      <c r="V2096" s="8"/>
      <c r="W2096" s="8"/>
      <c r="X2096" s="8"/>
      <c r="Y2096" s="8"/>
      <c r="Z2096" s="8"/>
      <c r="AA2096" s="8"/>
      <c r="AB2096" s="8"/>
      <c r="AC2096" s="8"/>
      <c r="AD2096" s="8"/>
      <c r="AE2096" s="8"/>
      <c r="AF2096" s="8"/>
      <c r="AG2096" s="8"/>
      <c r="AH2096" s="8"/>
      <c r="AI2096" s="8"/>
      <c r="AJ2096" s="8"/>
      <c r="AK2096" s="8"/>
      <c r="AL2096" s="8"/>
      <c r="AM2096" s="8"/>
      <c r="AN2096" s="8"/>
      <c r="AO2096" s="8"/>
      <c r="AP2096" s="8"/>
      <c r="AQ2096" s="8"/>
      <c r="AR2096" s="8"/>
      <c r="AS2096" s="8"/>
    </row>
    <row r="2097" spans="19:48" ht="13" customHeight="1" x14ac:dyDescent="0.3">
      <c r="S2097" s="8"/>
      <c r="T2097" s="8"/>
      <c r="U2097" s="8"/>
      <c r="V2097" s="8"/>
      <c r="W2097" s="8"/>
    </row>
    <row r="2098" spans="19:48" ht="13" customHeight="1" x14ac:dyDescent="0.3">
      <c r="S2098" s="8"/>
      <c r="T2098" s="8"/>
      <c r="AT2098" s="8"/>
      <c r="AU2098" s="8"/>
      <c r="AV2098" s="8"/>
    </row>
    <row r="2099" spans="19:48" ht="13" customHeight="1" x14ac:dyDescent="0.3">
      <c r="S2099" s="8"/>
      <c r="T2099" s="8"/>
      <c r="U2099" s="8"/>
      <c r="V2099" s="8"/>
      <c r="W2099" s="8"/>
      <c r="AT2099" s="8"/>
      <c r="AU2099" s="8"/>
      <c r="AV2099" s="8"/>
    </row>
    <row r="2100" spans="19:48" ht="13" customHeight="1" x14ac:dyDescent="0.3">
      <c r="S2100" s="8"/>
      <c r="T2100" s="8"/>
      <c r="U2100" s="8"/>
      <c r="V2100" s="8"/>
      <c r="W2100" s="8"/>
      <c r="AT2100" s="8"/>
      <c r="AU2100" s="8"/>
      <c r="AV2100" s="8"/>
    </row>
    <row r="2101" spans="19:48" ht="13" customHeight="1" x14ac:dyDescent="0.3">
      <c r="S2101" s="8"/>
      <c r="T2101" s="8"/>
      <c r="U2101" s="8"/>
      <c r="V2101" s="8"/>
      <c r="W2101" s="8"/>
      <c r="AT2101" s="8"/>
      <c r="AU2101" s="8"/>
      <c r="AV2101" s="8"/>
    </row>
    <row r="2102" spans="19:48" ht="13" customHeight="1" x14ac:dyDescent="0.3">
      <c r="S2102" s="8"/>
      <c r="T2102" s="8"/>
      <c r="U2102" s="8"/>
      <c r="V2102" s="8"/>
      <c r="W2102" s="8"/>
      <c r="AT2102" s="8"/>
      <c r="AU2102" s="8"/>
      <c r="AV2102" s="8"/>
    </row>
    <row r="2103" spans="19:48" ht="13" customHeight="1" x14ac:dyDescent="0.3">
      <c r="S2103" s="8"/>
      <c r="T2103" s="8"/>
      <c r="U2103" s="8"/>
      <c r="V2103" s="8"/>
      <c r="W2103" s="8"/>
      <c r="AT2103" s="8"/>
      <c r="AU2103" s="8"/>
      <c r="AV2103" s="8"/>
    </row>
    <row r="2104" spans="19:48" ht="13" customHeight="1" x14ac:dyDescent="0.3">
      <c r="S2104" s="8"/>
      <c r="T2104" s="8"/>
      <c r="U2104" s="8"/>
      <c r="V2104" s="8"/>
      <c r="W2104" s="8"/>
      <c r="AT2104" s="8"/>
      <c r="AU2104" s="8"/>
      <c r="AV2104" s="8"/>
    </row>
    <row r="2105" spans="19:48" ht="13" customHeight="1" x14ac:dyDescent="0.3">
      <c r="S2105" s="8"/>
      <c r="T2105" s="8"/>
      <c r="AM2105" s="8"/>
      <c r="AN2105" s="8"/>
      <c r="AO2105" s="8"/>
      <c r="AP2105" s="8"/>
      <c r="AQ2105" s="8"/>
      <c r="AR2105" s="8"/>
      <c r="AS2105" s="8"/>
      <c r="AT2105" s="8"/>
      <c r="AU2105" s="8"/>
      <c r="AV2105" s="8"/>
    </row>
    <row r="2106" spans="19:48" ht="13" customHeight="1" x14ac:dyDescent="0.3">
      <c r="S2106" s="8"/>
      <c r="T2106" s="8"/>
      <c r="U2106" s="8"/>
      <c r="V2106" s="8"/>
      <c r="W2106" s="8"/>
      <c r="AM2106" s="8"/>
      <c r="AN2106" s="8"/>
      <c r="AO2106" s="8"/>
      <c r="AP2106" s="8"/>
      <c r="AQ2106" s="8"/>
      <c r="AR2106" s="8"/>
      <c r="AS2106" s="8"/>
      <c r="AT2106" s="8"/>
      <c r="AU2106" s="8"/>
      <c r="AV2106" s="8"/>
    </row>
    <row r="2107" spans="19:48" ht="13" customHeight="1" x14ac:dyDescent="0.3">
      <c r="S2107" s="8"/>
      <c r="T2107" s="8"/>
      <c r="U2107" s="8"/>
      <c r="V2107" s="8"/>
      <c r="W2107" s="8"/>
      <c r="AM2107" s="8"/>
      <c r="AN2107" s="8"/>
      <c r="AO2107" s="8"/>
      <c r="AP2107" s="8"/>
      <c r="AQ2107" s="8"/>
      <c r="AR2107" s="8"/>
      <c r="AS2107" s="8"/>
      <c r="AT2107" s="8"/>
      <c r="AU2107" s="8"/>
      <c r="AV2107" s="8"/>
    </row>
    <row r="2108" spans="19:48" ht="13" customHeight="1" x14ac:dyDescent="0.3">
      <c r="S2108" s="8"/>
      <c r="T2108" s="8"/>
      <c r="U2108" s="8"/>
      <c r="V2108" s="8"/>
      <c r="W2108" s="8"/>
      <c r="AM2108" s="8"/>
      <c r="AN2108" s="8"/>
      <c r="AO2108" s="8"/>
      <c r="AP2108" s="8"/>
      <c r="AQ2108" s="8"/>
      <c r="AR2108" s="8"/>
      <c r="AS2108" s="8"/>
      <c r="AT2108" s="8"/>
      <c r="AU2108" s="8"/>
      <c r="AV2108" s="8"/>
    </row>
    <row r="2109" spans="19:48" ht="13" customHeight="1" x14ac:dyDescent="0.3">
      <c r="S2109" s="8"/>
      <c r="T2109" s="8"/>
      <c r="U2109" s="8"/>
      <c r="V2109" s="8"/>
      <c r="W2109" s="8"/>
      <c r="X2109" s="8"/>
      <c r="Y2109" s="8"/>
      <c r="Z2109" s="8"/>
      <c r="AA2109" s="8"/>
      <c r="AB2109" s="8"/>
      <c r="AC2109" s="8"/>
      <c r="AD2109" s="8"/>
      <c r="AE2109" s="8"/>
      <c r="AF2109" s="8"/>
      <c r="AG2109" s="8"/>
      <c r="AM2109" s="8"/>
      <c r="AN2109" s="8"/>
      <c r="AO2109" s="8"/>
      <c r="AP2109" s="8"/>
      <c r="AQ2109" s="8"/>
      <c r="AR2109" s="8"/>
      <c r="AS2109" s="8"/>
      <c r="AT2109" s="8"/>
      <c r="AU2109" s="8"/>
      <c r="AV2109" s="8"/>
    </row>
    <row r="2110" spans="19:48" ht="13" customHeight="1" x14ac:dyDescent="0.3">
      <c r="S2110" s="8"/>
      <c r="T2110" s="8"/>
      <c r="AM2110" s="8"/>
      <c r="AN2110" s="8"/>
      <c r="AO2110" s="8"/>
      <c r="AP2110" s="8"/>
      <c r="AQ2110" s="8"/>
      <c r="AR2110" s="8"/>
      <c r="AS2110" s="8"/>
      <c r="AT2110" s="8"/>
      <c r="AU2110" s="8"/>
      <c r="AV2110" s="8"/>
    </row>
    <row r="2111" spans="19:48" ht="13" customHeight="1" x14ac:dyDescent="0.3">
      <c r="S2111" s="8"/>
      <c r="T2111" s="8"/>
      <c r="AT2111" s="8"/>
      <c r="AU2111" s="8"/>
      <c r="AV2111" s="8"/>
    </row>
    <row r="2112" spans="19:48" ht="13" customHeight="1" x14ac:dyDescent="0.3">
      <c r="S2112" s="8"/>
      <c r="T2112" s="8"/>
      <c r="AM2112" s="8"/>
      <c r="AN2112" s="8"/>
      <c r="AO2112" s="8"/>
      <c r="AP2112" s="8"/>
      <c r="AQ2112" s="8"/>
      <c r="AR2112" s="8"/>
      <c r="AS2112" s="8"/>
      <c r="AT2112" s="8"/>
      <c r="AU2112" s="8"/>
      <c r="AV2112" s="8"/>
    </row>
    <row r="2113" spans="19:48" ht="13" customHeight="1" x14ac:dyDescent="0.3">
      <c r="S2113" s="8"/>
      <c r="T2113" s="8"/>
      <c r="AM2113" s="8"/>
      <c r="AN2113" s="8"/>
      <c r="AO2113" s="8"/>
      <c r="AP2113" s="8"/>
      <c r="AQ2113" s="8"/>
      <c r="AR2113" s="8"/>
      <c r="AS2113" s="8"/>
      <c r="AT2113" s="8"/>
      <c r="AU2113" s="8"/>
      <c r="AV2113" s="8"/>
    </row>
    <row r="2114" spans="19:48" ht="13" customHeight="1" x14ac:dyDescent="0.3">
      <c r="S2114" s="8"/>
      <c r="T2114" s="8"/>
      <c r="AM2114" s="8"/>
      <c r="AN2114" s="8"/>
      <c r="AO2114" s="8"/>
      <c r="AP2114" s="8"/>
      <c r="AQ2114" s="8"/>
      <c r="AR2114" s="8"/>
      <c r="AS2114" s="8"/>
      <c r="AT2114" s="8"/>
      <c r="AU2114" s="8"/>
      <c r="AV2114" s="8"/>
    </row>
    <row r="2115" spans="19:48" ht="13" customHeight="1" x14ac:dyDescent="0.3">
      <c r="S2115" s="8"/>
      <c r="T2115" s="8"/>
      <c r="AM2115" s="8"/>
      <c r="AN2115" s="8"/>
      <c r="AO2115" s="8"/>
      <c r="AP2115" s="8"/>
      <c r="AQ2115" s="8"/>
      <c r="AR2115" s="8"/>
      <c r="AS2115" s="8"/>
      <c r="AT2115" s="8"/>
      <c r="AU2115" s="8"/>
      <c r="AV2115" s="8"/>
    </row>
    <row r="2116" spans="19:48" ht="13" customHeight="1" x14ac:dyDescent="0.3">
      <c r="S2116" s="8"/>
      <c r="T2116" s="8"/>
      <c r="AM2116" s="8"/>
      <c r="AN2116" s="8"/>
      <c r="AO2116" s="8"/>
      <c r="AP2116" s="8"/>
      <c r="AQ2116" s="8"/>
      <c r="AR2116" s="8"/>
      <c r="AS2116" s="8"/>
      <c r="AT2116" s="8"/>
      <c r="AU2116" s="8"/>
      <c r="AV2116" s="8"/>
    </row>
    <row r="2117" spans="19:48" ht="13" customHeight="1" x14ac:dyDescent="0.3">
      <c r="S2117" s="8"/>
      <c r="T2117" s="8"/>
      <c r="X2117" s="8"/>
      <c r="Y2117" s="8"/>
      <c r="Z2117" s="8"/>
      <c r="AA2117" s="8"/>
      <c r="AB2117" s="8"/>
      <c r="AC2117" s="8"/>
      <c r="AD2117" s="8"/>
      <c r="AE2117" s="8"/>
      <c r="AF2117" s="8"/>
      <c r="AG2117" s="8"/>
      <c r="AM2117" s="8"/>
      <c r="AN2117" s="8"/>
      <c r="AO2117" s="8"/>
      <c r="AP2117" s="8"/>
      <c r="AQ2117" s="8"/>
      <c r="AR2117" s="8"/>
      <c r="AS2117" s="8"/>
      <c r="AT2117" s="8"/>
      <c r="AU2117" s="8"/>
      <c r="AV2117" s="8"/>
    </row>
    <row r="2118" spans="19:48" ht="13" customHeight="1" x14ac:dyDescent="0.3">
      <c r="S2118" s="8"/>
      <c r="T2118" s="8"/>
      <c r="AM2118" s="8"/>
      <c r="AN2118" s="8"/>
      <c r="AO2118" s="8"/>
      <c r="AP2118" s="8"/>
      <c r="AQ2118" s="8"/>
      <c r="AR2118" s="8"/>
      <c r="AS2118" s="8"/>
      <c r="AT2118" s="8"/>
      <c r="AU2118" s="8"/>
      <c r="AV2118" s="8"/>
    </row>
    <row r="2119" spans="19:48" ht="13" customHeight="1" x14ac:dyDescent="0.3">
      <c r="S2119" s="8"/>
      <c r="T2119" s="8"/>
      <c r="AM2119" s="8"/>
      <c r="AN2119" s="8"/>
      <c r="AO2119" s="8"/>
      <c r="AP2119" s="8"/>
      <c r="AQ2119" s="8"/>
      <c r="AR2119" s="8"/>
      <c r="AS2119" s="8"/>
      <c r="AT2119" s="8"/>
      <c r="AU2119" s="8"/>
      <c r="AV2119" s="8"/>
    </row>
    <row r="2120" spans="19:48" ht="13" customHeight="1" x14ac:dyDescent="0.3">
      <c r="S2120" s="8"/>
      <c r="T2120" s="8"/>
      <c r="AM2120" s="8"/>
      <c r="AN2120" s="8"/>
      <c r="AO2120" s="8"/>
      <c r="AP2120" s="8"/>
      <c r="AQ2120" s="8"/>
      <c r="AR2120" s="8"/>
      <c r="AS2120" s="8"/>
      <c r="AT2120" s="8"/>
      <c r="AU2120" s="8"/>
      <c r="AV2120" s="8"/>
    </row>
    <row r="2121" spans="19:48" ht="13" customHeight="1" x14ac:dyDescent="0.3">
      <c r="S2121" s="8"/>
      <c r="T2121" s="8"/>
      <c r="AM2121" s="8"/>
      <c r="AN2121" s="8"/>
      <c r="AO2121" s="8"/>
      <c r="AP2121" s="8"/>
      <c r="AQ2121" s="8"/>
      <c r="AR2121" s="8"/>
      <c r="AS2121" s="8"/>
      <c r="AT2121" s="8"/>
      <c r="AU2121" s="8"/>
      <c r="AV2121" s="8"/>
    </row>
    <row r="2122" spans="19:48" ht="13" customHeight="1" x14ac:dyDescent="0.3">
      <c r="S2122" s="8"/>
      <c r="T2122" s="8"/>
      <c r="AM2122" s="8"/>
      <c r="AN2122" s="8"/>
      <c r="AO2122" s="8"/>
      <c r="AP2122" s="8"/>
      <c r="AQ2122" s="8"/>
      <c r="AR2122" s="8"/>
      <c r="AS2122" s="8"/>
      <c r="AT2122" s="8"/>
      <c r="AU2122" s="8"/>
      <c r="AV2122" s="8"/>
    </row>
    <row r="2123" spans="19:48" ht="13" customHeight="1" x14ac:dyDescent="0.3">
      <c r="S2123" s="8"/>
      <c r="T2123" s="8"/>
      <c r="U2123" s="8"/>
      <c r="V2123" s="8"/>
      <c r="W2123" s="8"/>
      <c r="AM2123" s="8"/>
      <c r="AN2123" s="8"/>
      <c r="AO2123" s="8"/>
      <c r="AP2123" s="8"/>
      <c r="AQ2123" s="8"/>
      <c r="AR2123" s="8"/>
      <c r="AS2123" s="8"/>
      <c r="AT2123" s="8"/>
      <c r="AU2123" s="8"/>
      <c r="AV2123" s="8"/>
    </row>
    <row r="2124" spans="19:48" ht="13" customHeight="1" x14ac:dyDescent="0.3">
      <c r="S2124" s="8"/>
      <c r="T2124" s="8"/>
      <c r="AM2124" s="8"/>
      <c r="AN2124" s="8"/>
      <c r="AO2124" s="8"/>
      <c r="AP2124" s="8"/>
      <c r="AQ2124" s="8"/>
      <c r="AR2124" s="8"/>
      <c r="AS2124" s="8"/>
      <c r="AT2124" s="8"/>
      <c r="AU2124" s="8"/>
      <c r="AV2124" s="8"/>
    </row>
    <row r="2125" spans="19:48" ht="13" customHeight="1" x14ac:dyDescent="0.3">
      <c r="T2125" s="8"/>
      <c r="AM2125" s="8"/>
      <c r="AN2125" s="8"/>
      <c r="AO2125" s="8"/>
      <c r="AP2125" s="8"/>
      <c r="AQ2125" s="8"/>
      <c r="AR2125" s="8"/>
      <c r="AS2125" s="8"/>
      <c r="AT2125" s="8"/>
      <c r="AU2125" s="8"/>
      <c r="AV2125" s="8"/>
    </row>
    <row r="2126" spans="19:48" ht="13" customHeight="1" x14ac:dyDescent="0.3">
      <c r="S2126" s="8"/>
      <c r="T2126" s="13"/>
      <c r="AM2126" s="8"/>
      <c r="AN2126" s="8"/>
      <c r="AO2126" s="8"/>
      <c r="AP2126" s="8"/>
      <c r="AQ2126" s="8"/>
      <c r="AR2126" s="8"/>
      <c r="AS2126" s="8"/>
      <c r="AT2126" s="8"/>
      <c r="AU2126" s="8"/>
      <c r="AV2126" s="8"/>
    </row>
    <row r="2127" spans="19:48" ht="13" customHeight="1" x14ac:dyDescent="0.3">
      <c r="S2127" s="8"/>
      <c r="T2127" s="8"/>
      <c r="AM2127" s="8"/>
      <c r="AN2127" s="8"/>
      <c r="AO2127" s="8"/>
      <c r="AP2127" s="8"/>
      <c r="AQ2127" s="8"/>
      <c r="AR2127" s="8"/>
      <c r="AS2127" s="8"/>
      <c r="AT2127" s="8"/>
      <c r="AU2127" s="8"/>
      <c r="AV2127" s="8"/>
    </row>
    <row r="2128" spans="19:48" ht="13" customHeight="1" x14ac:dyDescent="0.3">
      <c r="T2128" s="8"/>
      <c r="AM2128" s="8"/>
      <c r="AN2128" s="8"/>
      <c r="AO2128" s="8"/>
      <c r="AP2128" s="8"/>
      <c r="AQ2128" s="8"/>
      <c r="AR2128" s="8"/>
      <c r="AS2128" s="8"/>
      <c r="AT2128" s="8"/>
      <c r="AU2128" s="8"/>
      <c r="AV2128" s="8"/>
    </row>
    <row r="2129" spans="7:48" ht="13" customHeight="1" x14ac:dyDescent="0.3">
      <c r="T2129" s="8"/>
      <c r="AM2129" s="8"/>
      <c r="AN2129" s="8"/>
      <c r="AO2129" s="8"/>
      <c r="AP2129" s="8"/>
      <c r="AQ2129" s="8"/>
      <c r="AR2129" s="8"/>
      <c r="AS2129" s="8"/>
      <c r="AT2129" s="8"/>
      <c r="AU2129" s="8"/>
      <c r="AV2129" s="8"/>
    </row>
    <row r="2130" spans="7:48" ht="13" customHeight="1" x14ac:dyDescent="0.3">
      <c r="S2130" s="8"/>
      <c r="T2130" s="8"/>
      <c r="AM2130" s="8"/>
      <c r="AN2130" s="8"/>
      <c r="AO2130" s="8"/>
      <c r="AP2130" s="8"/>
      <c r="AQ2130" s="8"/>
      <c r="AR2130" s="8"/>
      <c r="AS2130" s="8"/>
      <c r="AT2130" s="8"/>
      <c r="AU2130" s="8"/>
      <c r="AV2130" s="8"/>
    </row>
    <row r="2131" spans="7:48" ht="13" customHeight="1" x14ac:dyDescent="0.3">
      <c r="S2131" s="8"/>
      <c r="T2131" s="13"/>
      <c r="AM2131" s="8"/>
      <c r="AN2131" s="8"/>
      <c r="AO2131" s="8"/>
      <c r="AP2131" s="8"/>
      <c r="AQ2131" s="8"/>
      <c r="AR2131" s="8"/>
      <c r="AS2131" s="8"/>
      <c r="AT2131" s="8"/>
      <c r="AU2131" s="8"/>
      <c r="AV2131" s="8"/>
    </row>
    <row r="2132" spans="7:48" ht="13" customHeight="1" x14ac:dyDescent="0.3">
      <c r="S2132" s="8"/>
      <c r="T2132" s="8"/>
      <c r="AM2132" s="8"/>
      <c r="AN2132" s="8"/>
      <c r="AO2132" s="8"/>
      <c r="AP2132" s="8"/>
      <c r="AQ2132" s="8"/>
      <c r="AR2132" s="8"/>
      <c r="AS2132" s="8"/>
      <c r="AT2132" s="8"/>
      <c r="AU2132" s="8"/>
      <c r="AV2132" s="8"/>
    </row>
    <row r="2133" spans="7:48" ht="13" customHeight="1" x14ac:dyDescent="0.3">
      <c r="G2133" s="37"/>
      <c r="H2133" s="37"/>
      <c r="I2133" s="37"/>
      <c r="S2133" s="8"/>
      <c r="T2133" s="8"/>
      <c r="AT2133" s="8"/>
      <c r="AU2133" s="8"/>
      <c r="AV2133" s="8"/>
    </row>
    <row r="2134" spans="7:48" ht="13" customHeight="1" x14ac:dyDescent="0.3">
      <c r="S2134" s="8"/>
      <c r="T2134" s="8"/>
      <c r="AM2134" s="8"/>
      <c r="AN2134" s="8"/>
      <c r="AO2134" s="8"/>
      <c r="AP2134" s="8"/>
      <c r="AQ2134" s="8"/>
      <c r="AR2134" s="8"/>
      <c r="AS2134" s="8"/>
      <c r="AT2134" s="8"/>
      <c r="AU2134" s="8"/>
      <c r="AV2134" s="8"/>
    </row>
    <row r="2135" spans="7:48" ht="13" customHeight="1" x14ac:dyDescent="0.3">
      <c r="S2135" s="8"/>
      <c r="T2135" s="8"/>
      <c r="AM2135" s="8"/>
      <c r="AN2135" s="8"/>
      <c r="AO2135" s="8"/>
      <c r="AP2135" s="8"/>
      <c r="AQ2135" s="8"/>
      <c r="AR2135" s="8"/>
      <c r="AS2135" s="8"/>
      <c r="AT2135" s="8"/>
      <c r="AU2135" s="8"/>
      <c r="AV2135" s="8"/>
    </row>
    <row r="2136" spans="7:48" ht="13" customHeight="1" x14ac:dyDescent="0.3">
      <c r="S2136" s="8"/>
      <c r="T2136" s="8"/>
      <c r="AM2136" s="8"/>
      <c r="AN2136" s="8"/>
      <c r="AO2136" s="8"/>
      <c r="AP2136" s="8"/>
      <c r="AQ2136" s="8"/>
      <c r="AR2136" s="8"/>
      <c r="AS2136" s="8"/>
      <c r="AT2136" s="8"/>
      <c r="AU2136" s="8"/>
      <c r="AV2136" s="8"/>
    </row>
    <row r="2137" spans="7:48" ht="13" customHeight="1" x14ac:dyDescent="0.3">
      <c r="G2137" s="37"/>
      <c r="H2137" s="37"/>
      <c r="I2137" s="37"/>
      <c r="J2137" s="37"/>
      <c r="L2137" s="37"/>
      <c r="S2137" s="8"/>
      <c r="T2137" s="8"/>
      <c r="AM2137" s="8"/>
      <c r="AN2137" s="8"/>
      <c r="AO2137" s="8"/>
      <c r="AP2137" s="8"/>
      <c r="AQ2137" s="8"/>
      <c r="AR2137" s="8"/>
      <c r="AS2137" s="8"/>
      <c r="AT2137" s="8"/>
      <c r="AU2137" s="8"/>
      <c r="AV2137" s="8"/>
    </row>
    <row r="2138" spans="7:48" ht="13" customHeight="1" x14ac:dyDescent="0.3">
      <c r="S2138" s="8"/>
      <c r="T2138" s="8"/>
      <c r="AM2138" s="8"/>
      <c r="AN2138" s="8"/>
      <c r="AO2138" s="8"/>
      <c r="AP2138" s="8"/>
      <c r="AQ2138" s="8"/>
      <c r="AR2138" s="8"/>
      <c r="AS2138" s="8"/>
      <c r="AT2138" s="8"/>
      <c r="AU2138" s="8"/>
      <c r="AV2138" s="8"/>
    </row>
    <row r="2139" spans="7:48" ht="13" customHeight="1" x14ac:dyDescent="0.3">
      <c r="S2139" s="8"/>
      <c r="T2139" s="8"/>
      <c r="AM2139" s="8"/>
      <c r="AN2139" s="8"/>
      <c r="AO2139" s="8"/>
      <c r="AP2139" s="8"/>
      <c r="AQ2139" s="8"/>
      <c r="AR2139" s="8"/>
      <c r="AS2139" s="8"/>
      <c r="AT2139" s="8"/>
      <c r="AU2139" s="8"/>
      <c r="AV2139" s="8"/>
    </row>
    <row r="2140" spans="7:48" ht="13" customHeight="1" x14ac:dyDescent="0.3">
      <c r="S2140" s="8"/>
      <c r="T2140" s="8"/>
      <c r="AT2140" s="13"/>
      <c r="AU2140" s="13"/>
      <c r="AV2140" s="13"/>
    </row>
    <row r="2141" spans="7:48" ht="13" customHeight="1" x14ac:dyDescent="0.3">
      <c r="S2141" s="8"/>
      <c r="T2141" s="8"/>
      <c r="AM2141" s="8"/>
      <c r="AN2141" s="8"/>
      <c r="AO2141" s="8"/>
      <c r="AP2141" s="8"/>
      <c r="AQ2141" s="8"/>
      <c r="AR2141" s="8"/>
      <c r="AS2141" s="8"/>
      <c r="AT2141" s="13"/>
      <c r="AU2141" s="13"/>
      <c r="AV2141" s="13"/>
    </row>
    <row r="2142" spans="7:48" ht="13" customHeight="1" x14ac:dyDescent="0.3">
      <c r="S2142" s="8"/>
      <c r="T2142" s="8"/>
      <c r="AM2142" s="8"/>
      <c r="AN2142" s="8"/>
      <c r="AO2142" s="8"/>
      <c r="AP2142" s="8"/>
      <c r="AQ2142" s="8"/>
      <c r="AR2142" s="8"/>
      <c r="AS2142" s="8"/>
      <c r="AT2142" s="8"/>
      <c r="AU2142" s="8"/>
      <c r="AV2142" s="8"/>
    </row>
    <row r="2143" spans="7:48" ht="13" customHeight="1" x14ac:dyDescent="0.3">
      <c r="S2143" s="8"/>
      <c r="T2143" s="8"/>
      <c r="AT2143" s="8"/>
      <c r="AU2143" s="8"/>
      <c r="AV2143" s="8"/>
    </row>
    <row r="2144" spans="7:48" ht="13" customHeight="1" x14ac:dyDescent="0.3">
      <c r="S2144" s="8"/>
      <c r="T2144" s="8"/>
      <c r="AM2144" s="8"/>
      <c r="AN2144" s="8"/>
      <c r="AO2144" s="8"/>
      <c r="AP2144" s="8"/>
      <c r="AQ2144" s="8"/>
      <c r="AR2144" s="8"/>
      <c r="AS2144" s="8"/>
      <c r="AT2144" s="8"/>
      <c r="AU2144" s="8"/>
      <c r="AV2144" s="8"/>
    </row>
    <row r="2145" spans="11:48" ht="13" customHeight="1" x14ac:dyDescent="0.3">
      <c r="S2145" s="8"/>
      <c r="T2145" s="8"/>
      <c r="AM2145" s="8"/>
      <c r="AN2145" s="8"/>
      <c r="AO2145" s="8"/>
      <c r="AP2145" s="8"/>
      <c r="AQ2145" s="8"/>
      <c r="AR2145" s="8"/>
      <c r="AS2145" s="8"/>
      <c r="AT2145" s="8"/>
      <c r="AU2145" s="8"/>
      <c r="AV2145" s="8"/>
    </row>
    <row r="2146" spans="11:48" ht="13" customHeight="1" x14ac:dyDescent="0.3">
      <c r="S2146" s="8"/>
      <c r="T2146" s="8"/>
      <c r="AM2146" s="8"/>
      <c r="AN2146" s="8"/>
      <c r="AO2146" s="8"/>
      <c r="AP2146" s="8"/>
      <c r="AQ2146" s="8"/>
      <c r="AR2146" s="8"/>
      <c r="AS2146" s="8"/>
      <c r="AT2146" s="8"/>
      <c r="AU2146" s="8"/>
      <c r="AV2146" s="8"/>
    </row>
    <row r="2147" spans="11:48" ht="13" customHeight="1" x14ac:dyDescent="0.3">
      <c r="S2147" s="8"/>
      <c r="T2147" s="8"/>
      <c r="AM2147" s="8"/>
      <c r="AN2147" s="8"/>
      <c r="AO2147" s="8"/>
      <c r="AP2147" s="8"/>
      <c r="AQ2147" s="8"/>
      <c r="AR2147" s="8"/>
      <c r="AS2147" s="8"/>
      <c r="AT2147" s="8"/>
      <c r="AU2147" s="8"/>
      <c r="AV2147" s="8"/>
    </row>
    <row r="2148" spans="11:48" ht="13" customHeight="1" x14ac:dyDescent="0.3">
      <c r="S2148" s="8"/>
      <c r="T2148" s="8"/>
      <c r="AM2148" s="8"/>
      <c r="AN2148" s="8"/>
      <c r="AO2148" s="8"/>
      <c r="AP2148" s="8"/>
      <c r="AQ2148" s="8"/>
      <c r="AR2148" s="8"/>
      <c r="AS2148" s="8"/>
      <c r="AT2148" s="8"/>
      <c r="AU2148" s="8"/>
      <c r="AV2148" s="8"/>
    </row>
    <row r="2149" spans="11:48" ht="13" customHeight="1" x14ac:dyDescent="0.3">
      <c r="S2149" s="8"/>
      <c r="T2149" s="8"/>
      <c r="AM2149" s="8"/>
      <c r="AN2149" s="8"/>
      <c r="AO2149" s="8"/>
      <c r="AP2149" s="8"/>
      <c r="AQ2149" s="8"/>
      <c r="AR2149" s="8"/>
      <c r="AS2149" s="8"/>
      <c r="AT2149" s="8"/>
      <c r="AU2149" s="8"/>
      <c r="AV2149" s="8"/>
    </row>
    <row r="2150" spans="11:48" ht="13" customHeight="1" x14ac:dyDescent="0.3">
      <c r="S2150" s="8"/>
      <c r="T2150" s="8"/>
      <c r="AM2150" s="8"/>
      <c r="AN2150" s="8"/>
      <c r="AO2150" s="8"/>
      <c r="AP2150" s="8"/>
      <c r="AQ2150" s="8"/>
      <c r="AR2150" s="8"/>
      <c r="AS2150" s="8"/>
      <c r="AT2150" s="8"/>
      <c r="AU2150" s="8"/>
      <c r="AV2150" s="8"/>
    </row>
    <row r="2151" spans="11:48" ht="13" customHeight="1" x14ac:dyDescent="0.3">
      <c r="S2151" s="8"/>
      <c r="T2151" s="8"/>
      <c r="AT2151" s="8"/>
      <c r="AU2151" s="8"/>
      <c r="AV2151" s="8"/>
    </row>
    <row r="2152" spans="11:48" ht="13" customHeight="1" x14ac:dyDescent="0.3">
      <c r="S2152" s="8"/>
      <c r="T2152" s="8"/>
    </row>
    <row r="2153" spans="11:48" ht="13" customHeight="1" x14ac:dyDescent="0.3">
      <c r="S2153" s="8"/>
      <c r="T2153" s="8"/>
      <c r="AM2153" s="8"/>
      <c r="AN2153" s="8"/>
      <c r="AO2153" s="8"/>
      <c r="AP2153" s="8"/>
      <c r="AQ2153" s="8"/>
      <c r="AR2153" s="8"/>
      <c r="AS2153" s="8"/>
    </row>
    <row r="2154" spans="11:48" ht="13" customHeight="1" x14ac:dyDescent="0.3">
      <c r="S2154" s="8"/>
      <c r="T2154" s="8"/>
      <c r="AM2154" s="8"/>
      <c r="AN2154" s="8"/>
      <c r="AO2154" s="8"/>
      <c r="AP2154" s="8"/>
      <c r="AQ2154" s="8"/>
      <c r="AR2154" s="8"/>
      <c r="AS2154" s="8"/>
    </row>
    <row r="2155" spans="11:48" ht="13" customHeight="1" x14ac:dyDescent="0.3">
      <c r="S2155" s="8"/>
      <c r="T2155" s="8"/>
      <c r="AM2155" s="8"/>
      <c r="AN2155" s="8"/>
      <c r="AO2155" s="8"/>
      <c r="AP2155" s="8"/>
      <c r="AQ2155" s="8"/>
      <c r="AR2155" s="8"/>
      <c r="AS2155" s="8"/>
    </row>
    <row r="2156" spans="11:48" ht="13" customHeight="1" x14ac:dyDescent="0.3">
      <c r="S2156" s="8"/>
      <c r="T2156" s="8"/>
      <c r="AM2156" s="8"/>
      <c r="AN2156" s="8"/>
      <c r="AO2156" s="8"/>
      <c r="AP2156" s="8"/>
      <c r="AQ2156" s="8"/>
      <c r="AR2156" s="8"/>
      <c r="AS2156" s="8"/>
    </row>
    <row r="2157" spans="11:48" ht="13" customHeight="1" x14ac:dyDescent="0.3">
      <c r="S2157" s="8"/>
      <c r="T2157" s="8"/>
      <c r="AM2157" s="8"/>
      <c r="AN2157" s="8"/>
      <c r="AO2157" s="8"/>
      <c r="AP2157" s="8"/>
      <c r="AQ2157" s="8"/>
      <c r="AR2157" s="8"/>
      <c r="AS2157" s="8"/>
    </row>
    <row r="2158" spans="11:48" ht="13" customHeight="1" x14ac:dyDescent="0.3">
      <c r="K2158" s="8"/>
      <c r="S2158" s="8"/>
      <c r="T2158" s="8"/>
      <c r="AM2158" s="8"/>
      <c r="AN2158" s="8"/>
      <c r="AO2158" s="8"/>
      <c r="AP2158" s="8"/>
      <c r="AQ2158" s="8"/>
      <c r="AR2158" s="8"/>
      <c r="AS2158" s="8"/>
    </row>
    <row r="2159" spans="11:48" ht="13" customHeight="1" x14ac:dyDescent="0.3">
      <c r="S2159" s="8"/>
      <c r="T2159" s="8"/>
      <c r="AM2159" s="8"/>
      <c r="AN2159" s="8"/>
      <c r="AO2159" s="8"/>
      <c r="AP2159" s="8"/>
      <c r="AQ2159" s="8"/>
      <c r="AR2159" s="8"/>
      <c r="AS2159" s="8"/>
    </row>
    <row r="2160" spans="11:48" ht="13" customHeight="1" x14ac:dyDescent="0.3">
      <c r="S2160" s="8"/>
      <c r="T2160" s="8"/>
      <c r="AM2160" s="8"/>
      <c r="AN2160" s="8"/>
      <c r="AO2160" s="8"/>
      <c r="AP2160" s="8"/>
      <c r="AQ2160" s="8"/>
      <c r="AR2160" s="8"/>
      <c r="AS2160" s="8"/>
    </row>
    <row r="2161" spans="17:48" ht="13" customHeight="1" x14ac:dyDescent="0.3">
      <c r="S2161" s="8"/>
      <c r="T2161" s="8"/>
      <c r="AM2161" s="8"/>
      <c r="AN2161" s="8"/>
      <c r="AO2161" s="8"/>
      <c r="AP2161" s="8"/>
      <c r="AQ2161" s="8"/>
      <c r="AR2161" s="8"/>
      <c r="AS2161" s="8"/>
    </row>
    <row r="2162" spans="17:48" ht="13" customHeight="1" x14ac:dyDescent="0.3">
      <c r="S2162" s="8"/>
      <c r="T2162" s="8"/>
      <c r="AM2162" s="8"/>
      <c r="AN2162" s="8"/>
      <c r="AO2162" s="8"/>
      <c r="AP2162" s="8"/>
      <c r="AQ2162" s="8"/>
      <c r="AR2162" s="8"/>
      <c r="AS2162" s="8"/>
    </row>
    <row r="2163" spans="17:48" ht="13" customHeight="1" x14ac:dyDescent="0.3">
      <c r="S2163" s="8"/>
      <c r="T2163" s="8"/>
      <c r="AM2163" s="8"/>
      <c r="AN2163" s="8"/>
      <c r="AO2163" s="8"/>
      <c r="AP2163" s="8"/>
      <c r="AQ2163" s="8"/>
      <c r="AR2163" s="8"/>
      <c r="AS2163" s="8"/>
    </row>
    <row r="2164" spans="17:48" ht="13" customHeight="1" x14ac:dyDescent="0.3">
      <c r="S2164" s="8"/>
      <c r="T2164" s="8"/>
      <c r="U2164" s="8"/>
      <c r="V2164" s="8"/>
      <c r="W2164" s="8"/>
      <c r="AM2164" s="8"/>
      <c r="AN2164" s="8"/>
      <c r="AO2164" s="8"/>
      <c r="AP2164" s="8"/>
      <c r="AQ2164" s="8"/>
      <c r="AR2164" s="8"/>
      <c r="AS2164" s="8"/>
    </row>
    <row r="2165" spans="17:48" ht="13" customHeight="1" x14ac:dyDescent="0.3">
      <c r="S2165" s="8"/>
      <c r="T2165" s="8"/>
      <c r="AM2165" s="8"/>
      <c r="AN2165" s="8"/>
      <c r="AO2165" s="8"/>
      <c r="AP2165" s="8"/>
      <c r="AQ2165" s="8"/>
      <c r="AR2165" s="8"/>
      <c r="AS2165" s="8"/>
      <c r="AT2165" s="8"/>
      <c r="AU2165" s="8"/>
      <c r="AV2165" s="8"/>
    </row>
    <row r="2166" spans="17:48" ht="13" customHeight="1" x14ac:dyDescent="0.3">
      <c r="S2166" s="8"/>
      <c r="T2166" s="8"/>
      <c r="AM2166" s="8"/>
      <c r="AN2166" s="8"/>
      <c r="AO2166" s="8"/>
      <c r="AP2166" s="8"/>
      <c r="AQ2166" s="8"/>
      <c r="AR2166" s="8"/>
      <c r="AS2166" s="8"/>
      <c r="AT2166" s="8"/>
      <c r="AU2166" s="8"/>
      <c r="AV2166" s="8"/>
    </row>
    <row r="2167" spans="17:48" ht="13" customHeight="1" x14ac:dyDescent="0.3">
      <c r="S2167" s="8"/>
      <c r="T2167" s="8"/>
      <c r="AM2167" s="8"/>
      <c r="AN2167" s="8"/>
      <c r="AO2167" s="8"/>
      <c r="AP2167" s="8"/>
      <c r="AQ2167" s="8"/>
      <c r="AR2167" s="8"/>
      <c r="AS2167" s="8"/>
      <c r="AT2167" s="8"/>
      <c r="AU2167" s="8"/>
      <c r="AV2167" s="8"/>
    </row>
    <row r="2168" spans="17:48" ht="13" customHeight="1" x14ac:dyDescent="0.3">
      <c r="S2168" s="8"/>
      <c r="T2168" s="8"/>
      <c r="AM2168" s="8"/>
      <c r="AN2168" s="8"/>
      <c r="AO2168" s="8"/>
      <c r="AP2168" s="8"/>
      <c r="AQ2168" s="8"/>
      <c r="AR2168" s="8"/>
      <c r="AS2168" s="8"/>
      <c r="AT2168" s="8"/>
      <c r="AU2168" s="8"/>
      <c r="AV2168" s="8"/>
    </row>
    <row r="2169" spans="17:48" ht="13" customHeight="1" x14ac:dyDescent="0.3">
      <c r="S2169" s="8"/>
      <c r="T2169" s="8"/>
      <c r="AM2169" s="8"/>
      <c r="AN2169" s="8"/>
      <c r="AO2169" s="8"/>
      <c r="AP2169" s="8"/>
      <c r="AQ2169" s="8"/>
      <c r="AR2169" s="8"/>
      <c r="AS2169" s="8"/>
      <c r="AT2169" s="8"/>
      <c r="AU2169" s="8"/>
      <c r="AV2169" s="8"/>
    </row>
    <row r="2170" spans="17:48" ht="13" customHeight="1" x14ac:dyDescent="0.3">
      <c r="S2170" s="8"/>
      <c r="T2170" s="8"/>
      <c r="AM2170" s="8"/>
      <c r="AN2170" s="8"/>
      <c r="AO2170" s="8"/>
      <c r="AP2170" s="8"/>
      <c r="AQ2170" s="8"/>
      <c r="AR2170" s="8"/>
      <c r="AS2170" s="8"/>
      <c r="AT2170" s="8"/>
      <c r="AU2170" s="8"/>
      <c r="AV2170" s="8"/>
    </row>
    <row r="2171" spans="17:48" ht="13" customHeight="1" x14ac:dyDescent="0.3">
      <c r="S2171" s="8"/>
      <c r="T2171" s="8"/>
      <c r="AM2171" s="8"/>
      <c r="AN2171" s="8"/>
      <c r="AO2171" s="8"/>
      <c r="AP2171" s="8"/>
      <c r="AQ2171" s="8"/>
      <c r="AR2171" s="8"/>
      <c r="AS2171" s="8"/>
    </row>
    <row r="2172" spans="17:48" ht="13" customHeight="1" x14ac:dyDescent="0.3">
      <c r="S2172" s="8"/>
      <c r="T2172" s="8"/>
      <c r="AM2172" s="8"/>
      <c r="AN2172" s="8"/>
      <c r="AO2172" s="8"/>
      <c r="AP2172" s="8"/>
      <c r="AQ2172" s="8"/>
      <c r="AR2172" s="8"/>
      <c r="AS2172" s="8"/>
      <c r="AT2172" s="13"/>
      <c r="AU2172" s="13"/>
      <c r="AV2172" s="13"/>
    </row>
    <row r="2173" spans="17:48" ht="13" customHeight="1" x14ac:dyDescent="0.3">
      <c r="Q2173" s="10"/>
      <c r="S2173" s="8"/>
      <c r="T2173" s="8"/>
      <c r="AM2173" s="8"/>
      <c r="AN2173" s="8"/>
      <c r="AO2173" s="8"/>
      <c r="AP2173" s="8"/>
      <c r="AQ2173" s="8"/>
      <c r="AR2173" s="8"/>
      <c r="AS2173" s="8"/>
      <c r="AT2173" s="8"/>
      <c r="AU2173" s="8"/>
      <c r="AV2173" s="8"/>
    </row>
    <row r="2174" spans="17:48" ht="13" customHeight="1" x14ac:dyDescent="0.3">
      <c r="S2174" s="8"/>
      <c r="T2174" s="8"/>
      <c r="AT2174" s="8"/>
      <c r="AU2174" s="8"/>
      <c r="AV2174" s="8"/>
    </row>
    <row r="2175" spans="17:48" ht="13" customHeight="1" x14ac:dyDescent="0.3">
      <c r="S2175" s="8"/>
      <c r="T2175" s="8"/>
      <c r="AM2175" s="8"/>
      <c r="AN2175" s="8"/>
      <c r="AO2175" s="8"/>
      <c r="AP2175" s="8"/>
      <c r="AQ2175" s="8"/>
      <c r="AR2175" s="8"/>
      <c r="AS2175" s="8"/>
    </row>
    <row r="2176" spans="17:48" ht="13" customHeight="1" x14ac:dyDescent="0.3">
      <c r="S2176" s="8"/>
      <c r="T2176" s="8"/>
      <c r="AM2176" s="8"/>
      <c r="AN2176" s="8"/>
      <c r="AO2176" s="8"/>
      <c r="AP2176" s="8"/>
      <c r="AQ2176" s="8"/>
      <c r="AR2176" s="8"/>
      <c r="AS2176" s="8"/>
    </row>
    <row r="2177" spans="11:45" ht="13" customHeight="1" x14ac:dyDescent="0.3">
      <c r="S2177" s="8"/>
      <c r="T2177" s="8"/>
      <c r="AM2177" s="8"/>
      <c r="AN2177" s="8"/>
      <c r="AO2177" s="8"/>
      <c r="AP2177" s="8"/>
      <c r="AQ2177" s="8"/>
      <c r="AR2177" s="8"/>
      <c r="AS2177" s="8"/>
    </row>
    <row r="2178" spans="11:45" ht="13" customHeight="1" x14ac:dyDescent="0.3">
      <c r="S2178" s="8"/>
      <c r="T2178" s="8"/>
      <c r="AM2178" s="8"/>
      <c r="AN2178" s="8"/>
      <c r="AO2178" s="8"/>
      <c r="AP2178" s="8"/>
      <c r="AQ2178" s="8"/>
      <c r="AR2178" s="8"/>
      <c r="AS2178" s="8"/>
    </row>
    <row r="2179" spans="11:45" ht="13" customHeight="1" x14ac:dyDescent="0.3">
      <c r="S2179" s="8"/>
      <c r="T2179" s="8"/>
      <c r="AM2179" s="8"/>
      <c r="AN2179" s="8"/>
      <c r="AO2179" s="8"/>
      <c r="AP2179" s="8"/>
      <c r="AQ2179" s="8"/>
      <c r="AR2179" s="8"/>
      <c r="AS2179" s="8"/>
    </row>
    <row r="2180" spans="11:45" ht="13" customHeight="1" x14ac:dyDescent="0.3">
      <c r="S2180" s="8"/>
      <c r="T2180" s="8"/>
      <c r="AM2180" s="8"/>
      <c r="AN2180" s="8"/>
      <c r="AO2180" s="8"/>
      <c r="AP2180" s="8"/>
      <c r="AQ2180" s="8"/>
      <c r="AR2180" s="8"/>
      <c r="AS2180" s="8"/>
    </row>
    <row r="2181" spans="11:45" ht="13" customHeight="1" x14ac:dyDescent="0.3">
      <c r="S2181" s="8"/>
      <c r="T2181" s="8"/>
      <c r="AM2181" s="8"/>
      <c r="AN2181" s="8"/>
      <c r="AO2181" s="8"/>
      <c r="AP2181" s="8"/>
      <c r="AQ2181" s="8"/>
      <c r="AR2181" s="8"/>
      <c r="AS2181" s="8"/>
    </row>
    <row r="2182" spans="11:45" ht="13" customHeight="1" x14ac:dyDescent="0.3">
      <c r="K2182" s="8"/>
      <c r="Q2182" s="10"/>
      <c r="S2182" s="8"/>
      <c r="T2182" s="8"/>
    </row>
    <row r="2183" spans="11:45" ht="13" customHeight="1" x14ac:dyDescent="0.3">
      <c r="S2183" s="8"/>
      <c r="T2183" s="8"/>
      <c r="AM2183" s="8"/>
      <c r="AN2183" s="8"/>
      <c r="AO2183" s="8"/>
      <c r="AP2183" s="8"/>
      <c r="AQ2183" s="8"/>
      <c r="AR2183" s="8"/>
      <c r="AS2183" s="8"/>
    </row>
    <row r="2184" spans="11:45" ht="13" customHeight="1" x14ac:dyDescent="0.3">
      <c r="S2184" s="8"/>
      <c r="T2184" s="8"/>
      <c r="AM2184" s="8"/>
      <c r="AN2184" s="8"/>
      <c r="AO2184" s="8"/>
      <c r="AP2184" s="8"/>
      <c r="AQ2184" s="8"/>
      <c r="AR2184" s="8"/>
      <c r="AS2184" s="8"/>
    </row>
    <row r="2185" spans="11:45" ht="13" customHeight="1" x14ac:dyDescent="0.3">
      <c r="S2185" s="8"/>
      <c r="T2185" s="8"/>
      <c r="AM2185" s="8"/>
      <c r="AN2185" s="8"/>
      <c r="AO2185" s="8"/>
      <c r="AP2185" s="8"/>
      <c r="AQ2185" s="8"/>
      <c r="AR2185" s="8"/>
      <c r="AS2185" s="8"/>
    </row>
    <row r="2186" spans="11:45" ht="13" customHeight="1" x14ac:dyDescent="0.3">
      <c r="S2186" s="8"/>
      <c r="T2186" s="8"/>
      <c r="X2186" s="8"/>
      <c r="Y2186" s="8"/>
      <c r="Z2186" s="8"/>
      <c r="AA2186" s="8"/>
      <c r="AB2186" s="8"/>
      <c r="AC2186" s="8"/>
      <c r="AD2186" s="8"/>
      <c r="AE2186" s="8"/>
      <c r="AF2186" s="8"/>
      <c r="AG2186" s="8"/>
      <c r="AM2186" s="8"/>
      <c r="AN2186" s="8"/>
      <c r="AO2186" s="8"/>
      <c r="AP2186" s="8"/>
      <c r="AQ2186" s="8"/>
      <c r="AR2186" s="8"/>
      <c r="AS2186" s="8"/>
    </row>
    <row r="2187" spans="11:45" ht="13" customHeight="1" x14ac:dyDescent="0.3">
      <c r="S2187" s="8"/>
      <c r="T2187" s="8"/>
      <c r="X2187" s="8"/>
      <c r="Y2187" s="8"/>
      <c r="Z2187" s="8"/>
      <c r="AA2187" s="8"/>
      <c r="AB2187" s="8"/>
      <c r="AC2187" s="8"/>
      <c r="AD2187" s="8"/>
      <c r="AE2187" s="8"/>
      <c r="AF2187" s="8"/>
      <c r="AG2187" s="8"/>
      <c r="AM2187" s="8"/>
      <c r="AN2187" s="8"/>
      <c r="AO2187" s="8"/>
      <c r="AP2187" s="8"/>
      <c r="AQ2187" s="8"/>
      <c r="AR2187" s="8"/>
      <c r="AS2187" s="8"/>
    </row>
    <row r="2188" spans="11:45" ht="13" customHeight="1" x14ac:dyDescent="0.3">
      <c r="S2188" s="8"/>
      <c r="T2188" s="8"/>
      <c r="AM2188" s="8"/>
      <c r="AN2188" s="8"/>
      <c r="AO2188" s="8"/>
      <c r="AP2188" s="8"/>
      <c r="AQ2188" s="8"/>
      <c r="AR2188" s="8"/>
      <c r="AS2188" s="8"/>
    </row>
    <row r="2189" spans="11:45" ht="13" customHeight="1" x14ac:dyDescent="0.3">
      <c r="S2189" s="8"/>
      <c r="T2189" s="8"/>
      <c r="AM2189" s="8"/>
      <c r="AN2189" s="8"/>
      <c r="AO2189" s="8"/>
      <c r="AP2189" s="8"/>
      <c r="AQ2189" s="8"/>
      <c r="AR2189" s="8"/>
      <c r="AS2189" s="8"/>
    </row>
    <row r="2190" spans="11:45" ht="13" customHeight="1" x14ac:dyDescent="0.3">
      <c r="S2190" s="8"/>
      <c r="T2190" s="8"/>
      <c r="AM2190" s="8"/>
      <c r="AN2190" s="8"/>
      <c r="AO2190" s="8"/>
      <c r="AP2190" s="8"/>
      <c r="AQ2190" s="8"/>
      <c r="AR2190" s="8"/>
      <c r="AS2190" s="8"/>
    </row>
    <row r="2191" spans="11:45" ht="13" customHeight="1" x14ac:dyDescent="0.3">
      <c r="S2191" s="8"/>
      <c r="T2191" s="8"/>
      <c r="AM2191" s="8"/>
      <c r="AN2191" s="8"/>
      <c r="AO2191" s="8"/>
      <c r="AP2191" s="8"/>
      <c r="AQ2191" s="8"/>
      <c r="AR2191" s="8"/>
      <c r="AS2191" s="8"/>
    </row>
    <row r="2192" spans="11:45" ht="13" customHeight="1" x14ac:dyDescent="0.3">
      <c r="S2192" s="8"/>
      <c r="T2192" s="8"/>
      <c r="AM2192" s="8"/>
      <c r="AN2192" s="8"/>
      <c r="AO2192" s="8"/>
      <c r="AP2192" s="8"/>
      <c r="AQ2192" s="8"/>
      <c r="AR2192" s="8"/>
      <c r="AS2192" s="8"/>
    </row>
    <row r="2193" spans="17:45" ht="13" customHeight="1" x14ac:dyDescent="0.3">
      <c r="S2193" s="8"/>
      <c r="T2193" s="8"/>
      <c r="AM2193" s="8"/>
      <c r="AN2193" s="8"/>
      <c r="AO2193" s="8"/>
      <c r="AP2193" s="8"/>
      <c r="AQ2193" s="8"/>
      <c r="AR2193" s="8"/>
      <c r="AS2193" s="8"/>
    </row>
    <row r="2194" spans="17:45" ht="13" customHeight="1" x14ac:dyDescent="0.3">
      <c r="S2194" s="8"/>
      <c r="T2194" s="8"/>
      <c r="AM2194" s="8"/>
      <c r="AN2194" s="8"/>
      <c r="AO2194" s="8"/>
      <c r="AP2194" s="8"/>
      <c r="AQ2194" s="8"/>
      <c r="AR2194" s="8"/>
      <c r="AS2194" s="8"/>
    </row>
    <row r="2195" spans="17:45" ht="13" customHeight="1" x14ac:dyDescent="0.3">
      <c r="S2195" s="8"/>
      <c r="T2195" s="8"/>
      <c r="AM2195" s="8"/>
      <c r="AN2195" s="8"/>
      <c r="AO2195" s="8"/>
      <c r="AP2195" s="8"/>
      <c r="AQ2195" s="8"/>
      <c r="AR2195" s="8"/>
      <c r="AS2195" s="8"/>
    </row>
    <row r="2196" spans="17:45" ht="13" customHeight="1" x14ac:dyDescent="0.3">
      <c r="S2196" s="8"/>
      <c r="T2196" s="8"/>
      <c r="AM2196" s="8"/>
      <c r="AN2196" s="8"/>
      <c r="AO2196" s="8"/>
      <c r="AP2196" s="8"/>
      <c r="AQ2196" s="8"/>
      <c r="AR2196" s="8"/>
      <c r="AS2196" s="8"/>
    </row>
    <row r="2197" spans="17:45" ht="13" customHeight="1" x14ac:dyDescent="0.3">
      <c r="S2197" s="8"/>
      <c r="T2197" s="8"/>
      <c r="AM2197" s="8"/>
      <c r="AN2197" s="8"/>
      <c r="AO2197" s="8"/>
      <c r="AP2197" s="8"/>
      <c r="AQ2197" s="8"/>
      <c r="AR2197" s="8"/>
      <c r="AS2197" s="8"/>
    </row>
    <row r="2198" spans="17:45" ht="13" customHeight="1" x14ac:dyDescent="0.3">
      <c r="S2198" s="8"/>
      <c r="T2198" s="8"/>
      <c r="AM2198" s="8"/>
      <c r="AN2198" s="8"/>
      <c r="AO2198" s="8"/>
      <c r="AP2198" s="8"/>
      <c r="AQ2198" s="8"/>
      <c r="AR2198" s="8"/>
      <c r="AS2198" s="8"/>
    </row>
    <row r="2199" spans="17:45" ht="13" customHeight="1" x14ac:dyDescent="0.3">
      <c r="S2199" s="8"/>
      <c r="T2199" s="8"/>
      <c r="AM2199" s="8"/>
      <c r="AN2199" s="8"/>
      <c r="AO2199" s="8"/>
      <c r="AP2199" s="8"/>
      <c r="AQ2199" s="8"/>
      <c r="AR2199" s="8"/>
      <c r="AS2199" s="8"/>
    </row>
    <row r="2200" spans="17:45" ht="13" customHeight="1" x14ac:dyDescent="0.3">
      <c r="S2200" s="8"/>
      <c r="T2200" s="8"/>
      <c r="AM2200" s="8"/>
      <c r="AN2200" s="8"/>
      <c r="AO2200" s="8"/>
      <c r="AP2200" s="8"/>
      <c r="AQ2200" s="8"/>
      <c r="AR2200" s="8"/>
      <c r="AS2200" s="8"/>
    </row>
    <row r="2201" spans="17:45" ht="13" customHeight="1" x14ac:dyDescent="0.3">
      <c r="S2201" s="8"/>
      <c r="T2201" s="8"/>
      <c r="AM2201" s="8"/>
      <c r="AN2201" s="8"/>
      <c r="AO2201" s="8"/>
      <c r="AP2201" s="8"/>
      <c r="AQ2201" s="8"/>
      <c r="AR2201" s="8"/>
      <c r="AS2201" s="8"/>
    </row>
    <row r="2202" spans="17:45" ht="13" customHeight="1" x14ac:dyDescent="0.3">
      <c r="S2202" s="8"/>
      <c r="T2202" s="8"/>
      <c r="AM2202" s="8"/>
      <c r="AN2202" s="8"/>
      <c r="AO2202" s="8"/>
      <c r="AP2202" s="8"/>
      <c r="AQ2202" s="8"/>
      <c r="AR2202" s="8"/>
      <c r="AS2202" s="8"/>
    </row>
    <row r="2203" spans="17:45" ht="13" customHeight="1" x14ac:dyDescent="0.3">
      <c r="S2203" s="8"/>
      <c r="T2203" s="8"/>
      <c r="AM2203" s="8"/>
      <c r="AN2203" s="8"/>
      <c r="AO2203" s="8"/>
      <c r="AP2203" s="8"/>
      <c r="AQ2203" s="8"/>
      <c r="AR2203" s="8"/>
      <c r="AS2203" s="8"/>
    </row>
    <row r="2204" spans="17:45" ht="13" customHeight="1" x14ac:dyDescent="0.3">
      <c r="S2204" s="8"/>
      <c r="T2204" s="8"/>
      <c r="AM2204" s="8"/>
      <c r="AN2204" s="8"/>
      <c r="AO2204" s="8"/>
      <c r="AP2204" s="8"/>
      <c r="AQ2204" s="8"/>
      <c r="AR2204" s="8"/>
      <c r="AS2204" s="8"/>
    </row>
    <row r="2205" spans="17:45" ht="13" customHeight="1" x14ac:dyDescent="0.3">
      <c r="Q2205" s="43"/>
      <c r="S2205" s="7"/>
      <c r="T2205" s="8"/>
      <c r="AM2205" s="13"/>
      <c r="AN2205" s="13"/>
      <c r="AO2205" s="13"/>
      <c r="AP2205" s="13"/>
      <c r="AQ2205" s="13"/>
      <c r="AR2205" s="13"/>
      <c r="AS2205" s="13"/>
    </row>
    <row r="2206" spans="17:45" ht="13" customHeight="1" x14ac:dyDescent="0.3">
      <c r="S2206" s="8"/>
      <c r="T2206" s="8"/>
      <c r="AM2206" s="8"/>
      <c r="AN2206" s="8"/>
      <c r="AO2206" s="8"/>
      <c r="AP2206" s="8"/>
      <c r="AQ2206" s="8"/>
      <c r="AR2206" s="8"/>
      <c r="AS2206" s="8"/>
    </row>
    <row r="2207" spans="17:45" ht="13" customHeight="1" x14ac:dyDescent="0.3">
      <c r="S2207" s="8"/>
      <c r="T2207" s="8"/>
      <c r="AM2207" s="8"/>
      <c r="AN2207" s="8"/>
      <c r="AO2207" s="8"/>
      <c r="AP2207" s="8"/>
      <c r="AQ2207" s="8"/>
      <c r="AR2207" s="8"/>
      <c r="AS2207" s="8"/>
    </row>
    <row r="2208" spans="17:45" ht="13" customHeight="1" x14ac:dyDescent="0.3">
      <c r="Q2208" s="43"/>
      <c r="S2208" s="8"/>
      <c r="T2208" s="8"/>
      <c r="AM2208" s="8"/>
      <c r="AN2208" s="8"/>
      <c r="AO2208" s="8"/>
      <c r="AP2208" s="8"/>
      <c r="AQ2208" s="8"/>
      <c r="AR2208" s="8"/>
      <c r="AS2208" s="8"/>
    </row>
    <row r="2209" spans="7:45" ht="13" customHeight="1" x14ac:dyDescent="0.3">
      <c r="S2209" s="8"/>
      <c r="T2209" s="8"/>
      <c r="AM2209" s="13"/>
      <c r="AN2209" s="13"/>
      <c r="AO2209" s="13"/>
      <c r="AP2209" s="13"/>
      <c r="AQ2209" s="13"/>
      <c r="AR2209" s="13"/>
      <c r="AS2209" s="13"/>
    </row>
    <row r="2210" spans="7:45" ht="13" customHeight="1" x14ac:dyDescent="0.3">
      <c r="S2210" s="8"/>
      <c r="T2210" s="8"/>
      <c r="AM2210" s="8"/>
      <c r="AN2210" s="8"/>
      <c r="AO2210" s="8"/>
      <c r="AP2210" s="8"/>
      <c r="AQ2210" s="8"/>
      <c r="AR2210" s="8"/>
      <c r="AS2210" s="8"/>
    </row>
    <row r="2211" spans="7:45" ht="13" customHeight="1" x14ac:dyDescent="0.3">
      <c r="S2211" s="8"/>
      <c r="T2211" s="8"/>
      <c r="X2211" s="8"/>
      <c r="Y2211" s="8"/>
      <c r="Z2211" s="8"/>
      <c r="AA2211" s="8"/>
      <c r="AB2211" s="8"/>
      <c r="AC2211" s="8"/>
      <c r="AD2211" s="8"/>
      <c r="AE2211" s="8"/>
      <c r="AF2211" s="8"/>
      <c r="AG2211" s="8"/>
      <c r="AM2211" s="8"/>
      <c r="AN2211" s="8"/>
      <c r="AO2211" s="8"/>
      <c r="AP2211" s="8"/>
      <c r="AQ2211" s="8"/>
      <c r="AR2211" s="8"/>
      <c r="AS2211" s="8"/>
    </row>
    <row r="2212" spans="7:45" ht="13" customHeight="1" x14ac:dyDescent="0.3">
      <c r="S2212" s="8"/>
      <c r="T2212" s="8"/>
      <c r="AM2212" s="8"/>
      <c r="AN2212" s="8"/>
      <c r="AO2212" s="8"/>
      <c r="AP2212" s="8"/>
      <c r="AQ2212" s="8"/>
      <c r="AR2212" s="8"/>
      <c r="AS2212" s="8"/>
    </row>
    <row r="2213" spans="7:45" ht="13" customHeight="1" x14ac:dyDescent="0.3">
      <c r="S2213" s="8"/>
      <c r="T2213" s="8"/>
      <c r="AM2213" s="8"/>
      <c r="AN2213" s="8"/>
      <c r="AO2213" s="8"/>
      <c r="AP2213" s="8"/>
      <c r="AQ2213" s="8"/>
      <c r="AR2213" s="8"/>
      <c r="AS2213" s="8"/>
    </row>
    <row r="2214" spans="7:45" ht="13" customHeight="1" x14ac:dyDescent="0.3">
      <c r="S2214" s="8"/>
      <c r="T2214" s="8"/>
      <c r="U2214" s="8"/>
      <c r="V2214" s="8"/>
      <c r="W2214" s="8"/>
      <c r="AM2214" s="8"/>
      <c r="AN2214" s="8"/>
      <c r="AO2214" s="8"/>
      <c r="AP2214" s="8"/>
      <c r="AQ2214" s="8"/>
      <c r="AR2214" s="8"/>
      <c r="AS2214" s="8"/>
    </row>
    <row r="2215" spans="7:45" ht="13" customHeight="1" x14ac:dyDescent="0.3">
      <c r="G2215" s="37"/>
      <c r="H2215" s="37"/>
      <c r="I2215" s="37"/>
      <c r="J2215" s="37"/>
      <c r="L2215" s="37"/>
      <c r="S2215" s="8"/>
      <c r="T2215" s="8"/>
      <c r="AM2215" s="8"/>
      <c r="AN2215" s="8"/>
      <c r="AO2215" s="8"/>
      <c r="AP2215" s="8"/>
      <c r="AQ2215" s="8"/>
      <c r="AR2215" s="8"/>
      <c r="AS2215" s="8"/>
    </row>
    <row r="2216" spans="7:45" ht="13" customHeight="1" x14ac:dyDescent="0.3">
      <c r="S2216" s="8"/>
      <c r="T2216" s="8"/>
      <c r="AM2216" s="8"/>
      <c r="AN2216" s="8"/>
      <c r="AO2216" s="8"/>
      <c r="AP2216" s="8"/>
      <c r="AQ2216" s="8"/>
      <c r="AR2216" s="8"/>
      <c r="AS2216" s="8"/>
    </row>
    <row r="2217" spans="7:45" ht="13" customHeight="1" x14ac:dyDescent="0.3">
      <c r="S2217" s="8"/>
      <c r="T2217" s="8"/>
      <c r="AM2217" s="8"/>
      <c r="AN2217" s="8"/>
      <c r="AO2217" s="8"/>
      <c r="AP2217" s="8"/>
      <c r="AQ2217" s="8"/>
      <c r="AR2217" s="8"/>
      <c r="AS2217" s="8"/>
    </row>
    <row r="2218" spans="7:45" ht="13" customHeight="1" x14ac:dyDescent="0.3">
      <c r="S2218" s="8"/>
      <c r="T2218" s="8"/>
      <c r="AM2218" s="8"/>
      <c r="AN2218" s="8"/>
      <c r="AO2218" s="8"/>
      <c r="AP2218" s="8"/>
      <c r="AQ2218" s="8"/>
      <c r="AR2218" s="8"/>
      <c r="AS2218" s="8"/>
    </row>
    <row r="2219" spans="7:45" ht="13" customHeight="1" x14ac:dyDescent="0.3">
      <c r="S2219" s="8"/>
      <c r="T2219" s="8"/>
      <c r="AM2219" s="8"/>
      <c r="AN2219" s="8"/>
      <c r="AO2219" s="8"/>
      <c r="AP2219" s="8"/>
      <c r="AQ2219" s="8"/>
      <c r="AR2219" s="8"/>
      <c r="AS2219" s="8"/>
    </row>
    <row r="2220" spans="7:45" ht="13" customHeight="1" x14ac:dyDescent="0.3">
      <c r="S2220" s="8"/>
      <c r="T2220" s="8"/>
      <c r="AM2220" s="8"/>
      <c r="AN2220" s="8"/>
      <c r="AO2220" s="8"/>
      <c r="AP2220" s="8"/>
      <c r="AQ2220" s="8"/>
      <c r="AR2220" s="8"/>
      <c r="AS2220" s="8"/>
    </row>
    <row r="2221" spans="7:45" ht="13" customHeight="1" x14ac:dyDescent="0.3">
      <c r="S2221" s="8"/>
      <c r="T2221" s="8"/>
      <c r="AM2221" s="8"/>
      <c r="AN2221" s="8"/>
      <c r="AO2221" s="8"/>
      <c r="AP2221" s="8"/>
      <c r="AQ2221" s="8"/>
      <c r="AR2221" s="8"/>
      <c r="AS2221" s="8"/>
    </row>
    <row r="2222" spans="7:45" ht="13" customHeight="1" x14ac:dyDescent="0.3">
      <c r="S2222" s="8"/>
      <c r="T2222" s="8"/>
      <c r="AM2222" s="8"/>
      <c r="AN2222" s="8"/>
      <c r="AO2222" s="8"/>
      <c r="AP2222" s="8"/>
      <c r="AQ2222" s="8"/>
      <c r="AR2222" s="8"/>
      <c r="AS2222" s="8"/>
    </row>
    <row r="2223" spans="7:45" ht="13" customHeight="1" x14ac:dyDescent="0.3">
      <c r="J2223" s="25"/>
      <c r="K2223" s="24"/>
      <c r="L2223" s="26"/>
      <c r="M2223" s="40"/>
      <c r="N2223" s="24"/>
      <c r="O2223" s="24"/>
      <c r="Q2223" s="27"/>
      <c r="R2223" s="24"/>
      <c r="S2223" s="24"/>
      <c r="T2223" s="24"/>
      <c r="U2223" s="24"/>
      <c r="V2223" s="24"/>
      <c r="W2223" s="24"/>
      <c r="X2223" s="24"/>
      <c r="Y2223" s="24"/>
      <c r="Z2223" s="24"/>
      <c r="AA2223" s="24"/>
      <c r="AB2223" s="24"/>
      <c r="AC2223" s="24"/>
      <c r="AD2223" s="24"/>
      <c r="AE2223" s="24"/>
      <c r="AF2223" s="24"/>
      <c r="AG2223" s="24"/>
      <c r="AM2223" s="8"/>
      <c r="AN2223" s="8"/>
      <c r="AO2223" s="8"/>
      <c r="AP2223" s="8"/>
      <c r="AQ2223" s="8"/>
      <c r="AR2223" s="8"/>
      <c r="AS2223" s="8"/>
    </row>
    <row r="2224" spans="7:45" ht="13" customHeight="1" x14ac:dyDescent="0.3">
      <c r="S2224" s="8"/>
      <c r="T2224" s="8"/>
      <c r="AM2224" s="8"/>
      <c r="AN2224" s="8"/>
      <c r="AO2224" s="8"/>
      <c r="AP2224" s="8"/>
      <c r="AQ2224" s="8"/>
      <c r="AR2224" s="8"/>
      <c r="AS2224" s="8"/>
    </row>
    <row r="2225" spans="11:45" ht="13" customHeight="1" x14ac:dyDescent="0.3">
      <c r="S2225" s="8"/>
      <c r="T2225" s="8"/>
      <c r="AM2225" s="8"/>
      <c r="AN2225" s="8"/>
      <c r="AO2225" s="8"/>
      <c r="AP2225" s="8"/>
      <c r="AQ2225" s="8"/>
      <c r="AR2225" s="8"/>
      <c r="AS2225" s="8"/>
    </row>
    <row r="2226" spans="11:45" ht="13" customHeight="1" x14ac:dyDescent="0.3">
      <c r="S2226" s="8"/>
      <c r="T2226" s="8"/>
      <c r="AM2226" s="8"/>
      <c r="AN2226" s="8"/>
      <c r="AO2226" s="8"/>
      <c r="AP2226" s="8"/>
      <c r="AQ2226" s="8"/>
      <c r="AR2226" s="8"/>
      <c r="AS2226" s="8"/>
    </row>
    <row r="2227" spans="11:45" ht="13" customHeight="1" x14ac:dyDescent="0.3">
      <c r="S2227" s="8"/>
      <c r="T2227" s="8"/>
      <c r="AM2227" s="8"/>
      <c r="AN2227" s="8"/>
      <c r="AO2227" s="8"/>
      <c r="AP2227" s="8"/>
      <c r="AQ2227" s="8"/>
      <c r="AR2227" s="8"/>
      <c r="AS2227" s="8"/>
    </row>
    <row r="2228" spans="11:45" ht="13" customHeight="1" x14ac:dyDescent="0.3">
      <c r="S2228" s="8"/>
      <c r="T2228" s="8"/>
      <c r="AM2228" s="8"/>
      <c r="AN2228" s="8"/>
      <c r="AO2228" s="8"/>
      <c r="AP2228" s="8"/>
      <c r="AQ2228" s="8"/>
      <c r="AR2228" s="8"/>
      <c r="AS2228" s="8"/>
    </row>
    <row r="2229" spans="11:45" ht="13" customHeight="1" x14ac:dyDescent="0.3">
      <c r="S2229" s="8"/>
      <c r="T2229" s="8"/>
      <c r="AM2229" s="8"/>
      <c r="AN2229" s="8"/>
      <c r="AO2229" s="8"/>
      <c r="AP2229" s="8"/>
      <c r="AQ2229" s="8"/>
      <c r="AR2229" s="8"/>
      <c r="AS2229" s="8"/>
    </row>
    <row r="2230" spans="11:45" ht="13" customHeight="1" x14ac:dyDescent="0.3">
      <c r="S2230" s="8"/>
      <c r="T2230" s="8"/>
      <c r="AM2230" s="8"/>
      <c r="AN2230" s="8"/>
      <c r="AO2230" s="8"/>
      <c r="AP2230" s="8"/>
      <c r="AQ2230" s="8"/>
      <c r="AR2230" s="8"/>
      <c r="AS2230" s="8"/>
    </row>
    <row r="2231" spans="11:45" ht="13" customHeight="1" x14ac:dyDescent="0.3">
      <c r="S2231" s="8"/>
      <c r="T2231" s="8"/>
      <c r="AM2231" s="8"/>
      <c r="AN2231" s="8"/>
      <c r="AO2231" s="8"/>
      <c r="AP2231" s="8"/>
      <c r="AQ2231" s="8"/>
      <c r="AR2231" s="8"/>
      <c r="AS2231" s="8"/>
    </row>
    <row r="2232" spans="11:45" ht="13" customHeight="1" x14ac:dyDescent="0.3">
      <c r="S2232" s="8"/>
      <c r="T2232" s="8"/>
      <c r="AM2232" s="8"/>
      <c r="AN2232" s="8"/>
      <c r="AO2232" s="8"/>
      <c r="AP2232" s="8"/>
      <c r="AQ2232" s="8"/>
      <c r="AR2232" s="8"/>
      <c r="AS2232" s="8"/>
    </row>
    <row r="2233" spans="11:45" ht="13" customHeight="1" x14ac:dyDescent="0.3">
      <c r="S2233" s="8"/>
      <c r="T2233" s="8"/>
      <c r="AM2233" s="8"/>
      <c r="AN2233" s="8"/>
      <c r="AO2233" s="8"/>
      <c r="AP2233" s="8"/>
      <c r="AQ2233" s="8"/>
      <c r="AR2233" s="8"/>
      <c r="AS2233" s="8"/>
    </row>
    <row r="2234" spans="11:45" ht="13" customHeight="1" x14ac:dyDescent="0.3">
      <c r="S2234" s="8"/>
      <c r="T2234" s="8"/>
      <c r="AM2234" s="8"/>
      <c r="AN2234" s="8"/>
      <c r="AO2234" s="8"/>
      <c r="AP2234" s="8"/>
      <c r="AQ2234" s="8"/>
      <c r="AR2234" s="8"/>
      <c r="AS2234" s="8"/>
    </row>
    <row r="2235" spans="11:45" ht="13" customHeight="1" x14ac:dyDescent="0.3">
      <c r="S2235" s="8"/>
      <c r="T2235" s="8"/>
      <c r="AM2235" s="8"/>
      <c r="AN2235" s="8"/>
      <c r="AO2235" s="8"/>
      <c r="AP2235" s="8"/>
      <c r="AQ2235" s="8"/>
      <c r="AR2235" s="8"/>
      <c r="AS2235" s="8"/>
    </row>
    <row r="2236" spans="11:45" ht="13" customHeight="1" x14ac:dyDescent="0.3">
      <c r="S2236" s="8"/>
      <c r="T2236" s="8"/>
      <c r="X2236" s="8"/>
      <c r="Y2236" s="8"/>
      <c r="Z2236" s="8"/>
      <c r="AA2236" s="8"/>
      <c r="AB2236" s="8"/>
      <c r="AC2236" s="8"/>
      <c r="AD2236" s="8"/>
      <c r="AE2236" s="8"/>
      <c r="AF2236" s="8"/>
      <c r="AG2236" s="8"/>
    </row>
    <row r="2237" spans="11:45" ht="13" customHeight="1" x14ac:dyDescent="0.3">
      <c r="K2237" s="8"/>
      <c r="Q2237" s="11"/>
      <c r="S2237" s="8"/>
      <c r="T2237" s="8"/>
      <c r="AM2237" s="8"/>
      <c r="AN2237" s="8"/>
      <c r="AO2237" s="8"/>
      <c r="AP2237" s="8"/>
      <c r="AQ2237" s="8"/>
      <c r="AR2237" s="8"/>
      <c r="AS2237" s="8"/>
    </row>
    <row r="2238" spans="11:45" ht="13" customHeight="1" x14ac:dyDescent="0.3">
      <c r="S2238" s="8"/>
      <c r="T2238" s="8"/>
    </row>
    <row r="2239" spans="11:45" ht="13" customHeight="1" x14ac:dyDescent="0.3">
      <c r="S2239" s="8"/>
      <c r="T2239" s="8"/>
    </row>
    <row r="2240" spans="11:45" ht="13" customHeight="1" x14ac:dyDescent="0.3">
      <c r="S2240" s="8"/>
      <c r="T2240" s="8"/>
    </row>
    <row r="2241" spans="11:23" ht="13" customHeight="1" x14ac:dyDescent="0.3">
      <c r="K2241" s="8"/>
      <c r="Q2241" s="8"/>
      <c r="S2241" s="8"/>
      <c r="T2241" s="8"/>
    </row>
    <row r="2242" spans="11:23" ht="13" customHeight="1" x14ac:dyDescent="0.3">
      <c r="S2242" s="8"/>
      <c r="T2242" s="8"/>
    </row>
    <row r="2243" spans="11:23" ht="13" customHeight="1" x14ac:dyDescent="0.3">
      <c r="S2243" s="8"/>
      <c r="T2243" s="8"/>
    </row>
    <row r="2244" spans="11:23" ht="13" customHeight="1" x14ac:dyDescent="0.3">
      <c r="S2244" s="8"/>
      <c r="T2244" s="8"/>
    </row>
    <row r="2245" spans="11:23" ht="13" customHeight="1" x14ac:dyDescent="0.3">
      <c r="S2245" s="8"/>
      <c r="T2245" s="8"/>
    </row>
    <row r="2246" spans="11:23" ht="13" customHeight="1" x14ac:dyDescent="0.3">
      <c r="S2246" s="8"/>
      <c r="T2246" s="8"/>
    </row>
    <row r="2247" spans="11:23" ht="13" customHeight="1" x14ac:dyDescent="0.3">
      <c r="S2247" s="8"/>
      <c r="T2247" s="8"/>
    </row>
    <row r="2248" spans="11:23" ht="13" customHeight="1" x14ac:dyDescent="0.3">
      <c r="S2248" s="8"/>
      <c r="T2248" s="8"/>
    </row>
    <row r="2249" spans="11:23" ht="13" customHeight="1" x14ac:dyDescent="0.3">
      <c r="S2249" s="8"/>
      <c r="T2249" s="8"/>
    </row>
    <row r="2250" spans="11:23" ht="13" customHeight="1" x14ac:dyDescent="0.3">
      <c r="S2250" s="8"/>
      <c r="T2250" s="8"/>
    </row>
    <row r="2251" spans="11:23" ht="13" customHeight="1" x14ac:dyDescent="0.3">
      <c r="S2251" s="8"/>
      <c r="T2251" s="8"/>
    </row>
    <row r="2252" spans="11:23" ht="13" customHeight="1" x14ac:dyDescent="0.3">
      <c r="S2252" s="8"/>
      <c r="T2252" s="8"/>
    </row>
    <row r="2253" spans="11:23" ht="13" customHeight="1" x14ac:dyDescent="0.3">
      <c r="S2253" s="8"/>
      <c r="T2253" s="8"/>
    </row>
    <row r="2254" spans="11:23" ht="13" customHeight="1" x14ac:dyDescent="0.3">
      <c r="S2254" s="8"/>
      <c r="T2254" s="8"/>
      <c r="U2254" s="8"/>
      <c r="V2254" s="8"/>
      <c r="W2254" s="8"/>
    </row>
    <row r="2255" spans="11:23" ht="13" customHeight="1" x14ac:dyDescent="0.3">
      <c r="S2255" s="8"/>
      <c r="T2255" s="8"/>
    </row>
    <row r="2256" spans="11:23" ht="13" customHeight="1" x14ac:dyDescent="0.3">
      <c r="S2256" s="8"/>
      <c r="T2256" s="8"/>
    </row>
    <row r="2257" spans="19:45" ht="13" customHeight="1" x14ac:dyDescent="0.3">
      <c r="S2257" s="8"/>
      <c r="T2257" s="8"/>
    </row>
    <row r="2258" spans="19:45" ht="13" customHeight="1" x14ac:dyDescent="0.3">
      <c r="S2258" s="8"/>
      <c r="T2258" s="8"/>
    </row>
    <row r="2259" spans="19:45" ht="13" customHeight="1" x14ac:dyDescent="0.3">
      <c r="S2259" s="8"/>
      <c r="T2259" s="8"/>
    </row>
    <row r="2260" spans="19:45" ht="13" customHeight="1" x14ac:dyDescent="0.3">
      <c r="S2260" s="8"/>
      <c r="T2260" s="8"/>
    </row>
    <row r="2261" spans="19:45" ht="13" customHeight="1" x14ac:dyDescent="0.3">
      <c r="S2261" s="8"/>
      <c r="T2261" s="8"/>
    </row>
    <row r="2262" spans="19:45" ht="13" customHeight="1" x14ac:dyDescent="0.3">
      <c r="S2262" s="8"/>
      <c r="T2262" s="8"/>
    </row>
    <row r="2263" spans="19:45" ht="13" customHeight="1" x14ac:dyDescent="0.3">
      <c r="S2263" s="8"/>
      <c r="T2263" s="8"/>
    </row>
    <row r="2264" spans="19:45" ht="13" customHeight="1" x14ac:dyDescent="0.3">
      <c r="S2264" s="8"/>
      <c r="T2264" s="8"/>
    </row>
    <row r="2265" spans="19:45" ht="13" customHeight="1" x14ac:dyDescent="0.3">
      <c r="S2265" s="8"/>
      <c r="T2265" s="8"/>
    </row>
    <row r="2266" spans="19:45" ht="13" customHeight="1" x14ac:dyDescent="0.3">
      <c r="S2266" s="8"/>
      <c r="T2266" s="8"/>
    </row>
    <row r="2267" spans="19:45" ht="13" customHeight="1" x14ac:dyDescent="0.3">
      <c r="S2267" s="8"/>
      <c r="T2267" s="8"/>
    </row>
    <row r="2268" spans="19:45" ht="13" customHeight="1" x14ac:dyDescent="0.3">
      <c r="S2268" s="8"/>
      <c r="T2268" s="8"/>
      <c r="U2268" s="8"/>
      <c r="V2268" s="8"/>
      <c r="W2268" s="8"/>
    </row>
    <row r="2269" spans="19:45" ht="13" customHeight="1" x14ac:dyDescent="0.3">
      <c r="S2269" s="8"/>
      <c r="T2269" s="8"/>
    </row>
    <row r="2270" spans="19:45" ht="13" customHeight="1" x14ac:dyDescent="0.3">
      <c r="S2270" s="8"/>
      <c r="T2270" s="8"/>
      <c r="U2270" s="8"/>
      <c r="V2270" s="8"/>
      <c r="W2270" s="8"/>
    </row>
    <row r="2271" spans="19:45" ht="13" customHeight="1" x14ac:dyDescent="0.3">
      <c r="S2271" s="8"/>
      <c r="T2271" s="8"/>
      <c r="AM2271" s="8"/>
      <c r="AN2271" s="8"/>
      <c r="AO2271" s="8"/>
      <c r="AP2271" s="8"/>
      <c r="AQ2271" s="8"/>
      <c r="AR2271" s="8"/>
      <c r="AS2271" s="8"/>
    </row>
    <row r="2272" spans="19:45" ht="13" customHeight="1" x14ac:dyDescent="0.3">
      <c r="S2272" s="8"/>
      <c r="T2272" s="8"/>
      <c r="AM2272" s="8"/>
      <c r="AN2272" s="8"/>
      <c r="AO2272" s="8"/>
      <c r="AP2272" s="8"/>
      <c r="AQ2272" s="8"/>
      <c r="AR2272" s="8"/>
      <c r="AS2272" s="8"/>
    </row>
    <row r="2273" spans="19:45" ht="13" customHeight="1" x14ac:dyDescent="0.3">
      <c r="S2273" s="8"/>
      <c r="T2273" s="8"/>
      <c r="AM2273" s="8"/>
      <c r="AN2273" s="8"/>
      <c r="AO2273" s="8"/>
      <c r="AP2273" s="8"/>
      <c r="AQ2273" s="8"/>
      <c r="AR2273" s="8"/>
      <c r="AS2273" s="8"/>
    </row>
    <row r="2274" spans="19:45" ht="13" customHeight="1" x14ac:dyDescent="0.3">
      <c r="S2274" s="8"/>
      <c r="T2274" s="8"/>
      <c r="AM2274" s="8"/>
      <c r="AN2274" s="8"/>
      <c r="AO2274" s="8"/>
      <c r="AP2274" s="8"/>
      <c r="AQ2274" s="8"/>
      <c r="AR2274" s="8"/>
      <c r="AS2274" s="8"/>
    </row>
    <row r="2275" spans="19:45" ht="13" customHeight="1" x14ac:dyDescent="0.3">
      <c r="S2275" s="8"/>
      <c r="T2275" s="8"/>
      <c r="AM2275" s="8"/>
      <c r="AN2275" s="8"/>
      <c r="AO2275" s="8"/>
      <c r="AP2275" s="8"/>
      <c r="AQ2275" s="8"/>
      <c r="AR2275" s="8"/>
      <c r="AS2275" s="8"/>
    </row>
    <row r="2276" spans="19:45" ht="13" customHeight="1" x14ac:dyDescent="0.3">
      <c r="S2276" s="8"/>
      <c r="T2276" s="8"/>
      <c r="AM2276" s="8"/>
      <c r="AN2276" s="8"/>
      <c r="AO2276" s="8"/>
      <c r="AP2276" s="8"/>
      <c r="AQ2276" s="8"/>
      <c r="AR2276" s="8"/>
      <c r="AS2276" s="8"/>
    </row>
    <row r="2277" spans="19:45" ht="13" customHeight="1" x14ac:dyDescent="0.3">
      <c r="S2277" s="8"/>
      <c r="T2277" s="8"/>
      <c r="AM2277" s="8"/>
      <c r="AN2277" s="8"/>
      <c r="AO2277" s="8"/>
      <c r="AP2277" s="8"/>
      <c r="AQ2277" s="8"/>
      <c r="AR2277" s="8"/>
      <c r="AS2277" s="8"/>
    </row>
    <row r="2278" spans="19:45" ht="13" customHeight="1" x14ac:dyDescent="0.3">
      <c r="S2278" s="8"/>
      <c r="T2278" s="8"/>
      <c r="AM2278" s="8"/>
      <c r="AN2278" s="8"/>
      <c r="AO2278" s="8"/>
      <c r="AP2278" s="8"/>
      <c r="AQ2278" s="8"/>
      <c r="AR2278" s="8"/>
      <c r="AS2278" s="8"/>
    </row>
    <row r="2279" spans="19:45" ht="13" customHeight="1" x14ac:dyDescent="0.3">
      <c r="S2279" s="8"/>
      <c r="T2279" s="8"/>
      <c r="AM2279" s="8"/>
      <c r="AN2279" s="8"/>
      <c r="AO2279" s="8"/>
      <c r="AP2279" s="8"/>
      <c r="AQ2279" s="8"/>
      <c r="AR2279" s="8"/>
      <c r="AS2279" s="8"/>
    </row>
    <row r="2280" spans="19:45" ht="13" customHeight="1" x14ac:dyDescent="0.3">
      <c r="S2280" s="8"/>
      <c r="T2280" s="8"/>
      <c r="AM2280" s="8"/>
      <c r="AN2280" s="8"/>
      <c r="AO2280" s="8"/>
      <c r="AP2280" s="8"/>
      <c r="AQ2280" s="8"/>
      <c r="AR2280" s="8"/>
      <c r="AS2280" s="8"/>
    </row>
    <row r="2281" spans="19:45" ht="13" customHeight="1" x14ac:dyDescent="0.3">
      <c r="S2281" s="8"/>
      <c r="T2281" s="8"/>
      <c r="AM2281" s="8"/>
      <c r="AN2281" s="8"/>
      <c r="AO2281" s="8"/>
      <c r="AP2281" s="8"/>
      <c r="AQ2281" s="8"/>
      <c r="AR2281" s="8"/>
      <c r="AS2281" s="8"/>
    </row>
    <row r="2282" spans="19:45" ht="13" customHeight="1" x14ac:dyDescent="0.3">
      <c r="S2282" s="8"/>
      <c r="T2282" s="8"/>
      <c r="AM2282" s="8"/>
      <c r="AN2282" s="8"/>
      <c r="AO2282" s="8"/>
      <c r="AP2282" s="8"/>
      <c r="AQ2282" s="8"/>
      <c r="AR2282" s="8"/>
      <c r="AS2282" s="8"/>
    </row>
    <row r="2283" spans="19:45" ht="13" customHeight="1" x14ac:dyDescent="0.3">
      <c r="S2283" s="8"/>
      <c r="T2283" s="8"/>
      <c r="AM2283" s="13"/>
      <c r="AN2283" s="13"/>
      <c r="AO2283" s="13"/>
      <c r="AP2283" s="13"/>
      <c r="AQ2283" s="13"/>
      <c r="AR2283" s="13"/>
      <c r="AS2283" s="13"/>
    </row>
    <row r="2284" spans="19:45" ht="13" customHeight="1" x14ac:dyDescent="0.3">
      <c r="S2284" s="8"/>
      <c r="T2284" s="8"/>
      <c r="U2284" s="8"/>
      <c r="V2284" s="8"/>
      <c r="W2284" s="8"/>
    </row>
    <row r="2285" spans="19:45" ht="13" customHeight="1" x14ac:dyDescent="0.3">
      <c r="S2285" s="8"/>
      <c r="T2285" s="8"/>
      <c r="U2285" s="8"/>
      <c r="V2285" s="8"/>
      <c r="W2285" s="8"/>
      <c r="AM2285" s="8"/>
      <c r="AN2285" s="8"/>
      <c r="AO2285" s="8"/>
      <c r="AP2285" s="8"/>
      <c r="AQ2285" s="8"/>
      <c r="AR2285" s="8"/>
      <c r="AS2285" s="8"/>
    </row>
    <row r="2286" spans="19:45" ht="13" customHeight="1" x14ac:dyDescent="0.3">
      <c r="S2286" s="8"/>
      <c r="T2286" s="8"/>
      <c r="AM2286" s="8"/>
      <c r="AN2286" s="8"/>
      <c r="AO2286" s="8"/>
      <c r="AP2286" s="8"/>
      <c r="AQ2286" s="8"/>
      <c r="AR2286" s="8"/>
      <c r="AS2286" s="8"/>
    </row>
    <row r="2287" spans="19:45" ht="13" customHeight="1" x14ac:dyDescent="0.3">
      <c r="S2287" s="8"/>
      <c r="T2287" s="8"/>
      <c r="AM2287" s="8"/>
      <c r="AN2287" s="8"/>
      <c r="AO2287" s="8"/>
      <c r="AP2287" s="8"/>
      <c r="AQ2287" s="8"/>
      <c r="AR2287" s="8"/>
      <c r="AS2287" s="8"/>
    </row>
    <row r="2288" spans="19:45" ht="13" customHeight="1" x14ac:dyDescent="0.3">
      <c r="S2288" s="8"/>
      <c r="T2288" s="8"/>
      <c r="AM2288" s="8"/>
      <c r="AN2288" s="8"/>
      <c r="AO2288" s="8"/>
      <c r="AP2288" s="8"/>
      <c r="AQ2288" s="8"/>
      <c r="AR2288" s="8"/>
      <c r="AS2288" s="8"/>
    </row>
    <row r="2289" spans="17:45" ht="13" customHeight="1" x14ac:dyDescent="0.3">
      <c r="Q2289" s="43"/>
      <c r="S2289" s="8"/>
      <c r="T2289" s="8"/>
      <c r="AM2289" s="8"/>
      <c r="AN2289" s="8"/>
      <c r="AO2289" s="8"/>
      <c r="AP2289" s="8"/>
      <c r="AQ2289" s="8"/>
      <c r="AR2289" s="8"/>
      <c r="AS2289" s="8"/>
    </row>
    <row r="2290" spans="17:45" ht="13" customHeight="1" x14ac:dyDescent="0.3">
      <c r="S2290" s="8"/>
      <c r="T2290" s="8"/>
      <c r="AM2290" s="8"/>
      <c r="AN2290" s="8"/>
      <c r="AO2290" s="8"/>
      <c r="AP2290" s="8"/>
      <c r="AQ2290" s="8"/>
      <c r="AR2290" s="8"/>
      <c r="AS2290" s="8"/>
    </row>
    <row r="2291" spans="17:45" ht="13" customHeight="1" x14ac:dyDescent="0.3">
      <c r="S2291" s="8"/>
      <c r="T2291" s="8"/>
      <c r="U2291" s="8"/>
      <c r="V2291" s="8"/>
      <c r="W2291" s="8"/>
      <c r="AM2291" s="8"/>
      <c r="AN2291" s="8"/>
      <c r="AO2291" s="8"/>
      <c r="AP2291" s="8"/>
      <c r="AQ2291" s="8"/>
      <c r="AR2291" s="8"/>
      <c r="AS2291" s="8"/>
    </row>
    <row r="2292" spans="17:45" ht="13" customHeight="1" x14ac:dyDescent="0.3">
      <c r="S2292" s="8"/>
      <c r="T2292" s="8"/>
      <c r="U2292" s="8"/>
      <c r="V2292" s="8"/>
      <c r="W2292" s="8"/>
      <c r="AM2292" s="8"/>
      <c r="AN2292" s="8"/>
      <c r="AO2292" s="8"/>
      <c r="AP2292" s="8"/>
      <c r="AQ2292" s="8"/>
      <c r="AR2292" s="8"/>
      <c r="AS2292" s="8"/>
    </row>
    <row r="2293" spans="17:45" ht="13" customHeight="1" x14ac:dyDescent="0.3">
      <c r="S2293" s="8"/>
      <c r="T2293" s="8"/>
      <c r="AM2293" s="8"/>
      <c r="AN2293" s="8"/>
      <c r="AO2293" s="8"/>
      <c r="AP2293" s="8"/>
      <c r="AQ2293" s="8"/>
      <c r="AR2293" s="8"/>
      <c r="AS2293" s="8"/>
    </row>
    <row r="2294" spans="17:45" ht="13" customHeight="1" x14ac:dyDescent="0.3">
      <c r="S2294" s="8"/>
      <c r="T2294" s="8"/>
    </row>
    <row r="2295" spans="17:45" ht="13" customHeight="1" x14ac:dyDescent="0.3">
      <c r="S2295" s="8"/>
      <c r="T2295" s="8"/>
    </row>
    <row r="2296" spans="17:45" ht="13" customHeight="1" x14ac:dyDescent="0.3">
      <c r="S2296" s="8"/>
      <c r="T2296" s="8"/>
      <c r="U2296" s="8"/>
      <c r="V2296" s="8"/>
      <c r="W2296" s="8"/>
    </row>
    <row r="2297" spans="17:45" ht="13" customHeight="1" x14ac:dyDescent="0.3">
      <c r="S2297" s="8"/>
      <c r="T2297" s="8"/>
      <c r="U2297" s="8"/>
      <c r="V2297" s="8"/>
      <c r="W2297" s="8"/>
    </row>
    <row r="2298" spans="17:45" ht="13" customHeight="1" x14ac:dyDescent="0.3">
      <c r="S2298" s="8"/>
      <c r="T2298" s="8"/>
      <c r="U2298" s="8"/>
      <c r="V2298" s="8"/>
      <c r="W2298" s="8"/>
    </row>
    <row r="2299" spans="17:45" ht="13" customHeight="1" x14ac:dyDescent="0.3">
      <c r="S2299" s="8"/>
      <c r="T2299" s="8"/>
    </row>
    <row r="2300" spans="17:45" ht="13" customHeight="1" x14ac:dyDescent="0.3">
      <c r="S2300" s="8"/>
      <c r="T2300" s="8"/>
      <c r="U2300" s="8"/>
      <c r="V2300" s="8"/>
      <c r="W2300" s="8"/>
    </row>
    <row r="2301" spans="17:45" ht="13" customHeight="1" x14ac:dyDescent="0.3">
      <c r="S2301" s="8"/>
      <c r="T2301" s="8"/>
    </row>
    <row r="2302" spans="17:45" ht="13" customHeight="1" x14ac:dyDescent="0.3">
      <c r="S2302" s="8"/>
      <c r="T2302" s="8"/>
      <c r="X2302" s="8"/>
      <c r="Y2302" s="8"/>
      <c r="Z2302" s="8"/>
      <c r="AA2302" s="8"/>
      <c r="AB2302" s="8"/>
      <c r="AC2302" s="8"/>
      <c r="AD2302" s="8"/>
      <c r="AE2302" s="8"/>
      <c r="AF2302" s="8"/>
      <c r="AG2302" s="8"/>
    </row>
    <row r="2303" spans="17:45" ht="13" customHeight="1" x14ac:dyDescent="0.3">
      <c r="S2303" s="8"/>
      <c r="T2303" s="8"/>
      <c r="U2303" s="8"/>
      <c r="V2303" s="8"/>
      <c r="W2303" s="8"/>
    </row>
    <row r="2304" spans="17:45" ht="13" customHeight="1" x14ac:dyDescent="0.3">
      <c r="S2304" s="8"/>
      <c r="T2304" s="8"/>
    </row>
    <row r="2305" spans="19:33" ht="13" customHeight="1" x14ac:dyDescent="0.3">
      <c r="S2305" s="8"/>
      <c r="T2305" s="8"/>
    </row>
    <row r="2306" spans="19:33" ht="13" customHeight="1" x14ac:dyDescent="0.3">
      <c r="S2306" s="8"/>
      <c r="T2306" s="8"/>
    </row>
    <row r="2307" spans="19:33" ht="13" customHeight="1" x14ac:dyDescent="0.3">
      <c r="S2307" s="8"/>
      <c r="T2307" s="8"/>
    </row>
    <row r="2308" spans="19:33" ht="13" customHeight="1" x14ac:dyDescent="0.3">
      <c r="S2308" s="8"/>
      <c r="T2308" s="8"/>
    </row>
    <row r="2309" spans="19:33" ht="13" customHeight="1" x14ac:dyDescent="0.3">
      <c r="S2309" s="8"/>
      <c r="T2309" s="8"/>
    </row>
    <row r="2310" spans="19:33" ht="13" customHeight="1" x14ac:dyDescent="0.3">
      <c r="S2310" s="8"/>
      <c r="T2310" s="8"/>
      <c r="X2310" s="8"/>
      <c r="Y2310" s="8"/>
      <c r="Z2310" s="8"/>
      <c r="AA2310" s="8"/>
      <c r="AB2310" s="8"/>
      <c r="AC2310" s="8"/>
      <c r="AD2310" s="8"/>
      <c r="AE2310" s="8"/>
      <c r="AF2310" s="8"/>
      <c r="AG2310" s="8"/>
    </row>
    <row r="2311" spans="19:33" ht="13" customHeight="1" x14ac:dyDescent="0.3">
      <c r="S2311" s="8"/>
      <c r="T2311" s="8"/>
      <c r="X2311" s="8"/>
      <c r="Y2311" s="8"/>
      <c r="Z2311" s="8"/>
      <c r="AA2311" s="8"/>
      <c r="AB2311" s="8"/>
      <c r="AC2311" s="8"/>
      <c r="AD2311" s="8"/>
      <c r="AE2311" s="8"/>
      <c r="AF2311" s="8"/>
      <c r="AG2311" s="8"/>
    </row>
    <row r="2312" spans="19:33" ht="13" customHeight="1" x14ac:dyDescent="0.3">
      <c r="S2312" s="8"/>
      <c r="T2312" s="8"/>
      <c r="U2312" s="8"/>
      <c r="V2312" s="8"/>
      <c r="W2312" s="8"/>
    </row>
    <row r="2313" spans="19:33" ht="13" customHeight="1" x14ac:dyDescent="0.3">
      <c r="S2313" s="8"/>
      <c r="T2313" s="8"/>
    </row>
    <row r="2314" spans="19:33" ht="13" customHeight="1" x14ac:dyDescent="0.3">
      <c r="S2314" s="8"/>
      <c r="T2314" s="8"/>
    </row>
    <row r="2315" spans="19:33" ht="13" customHeight="1" x14ac:dyDescent="0.3">
      <c r="S2315" s="8"/>
      <c r="T2315" s="8"/>
    </row>
    <row r="2316" spans="19:33" ht="13" customHeight="1" x14ac:dyDescent="0.3">
      <c r="S2316" s="8"/>
      <c r="T2316" s="8"/>
    </row>
    <row r="2317" spans="19:33" ht="13" customHeight="1" x14ac:dyDescent="0.3">
      <c r="S2317" s="8"/>
      <c r="T2317" s="8"/>
    </row>
    <row r="2318" spans="19:33" ht="13" customHeight="1" x14ac:dyDescent="0.3">
      <c r="S2318" s="8"/>
      <c r="T2318" s="8"/>
    </row>
    <row r="2319" spans="19:33" ht="13" customHeight="1" x14ac:dyDescent="0.3">
      <c r="S2319" s="8"/>
      <c r="T2319" s="8"/>
    </row>
    <row r="2320" spans="19:33" ht="13" customHeight="1" x14ac:dyDescent="0.3">
      <c r="S2320" s="8"/>
      <c r="T2320" s="8"/>
    </row>
    <row r="2321" spans="19:23" ht="13" customHeight="1" x14ac:dyDescent="0.3">
      <c r="S2321" s="8"/>
      <c r="T2321" s="8"/>
    </row>
    <row r="2322" spans="19:23" ht="13" customHeight="1" x14ac:dyDescent="0.3">
      <c r="S2322" s="8"/>
      <c r="T2322" s="8"/>
    </row>
    <row r="2323" spans="19:23" ht="13" customHeight="1" x14ac:dyDescent="0.3">
      <c r="S2323" s="8"/>
      <c r="T2323" s="8"/>
      <c r="U2323" s="8"/>
      <c r="V2323" s="8"/>
      <c r="W2323" s="8"/>
    </row>
    <row r="2324" spans="19:23" ht="13" customHeight="1" x14ac:dyDescent="0.3">
      <c r="S2324" s="8"/>
      <c r="T2324" s="8"/>
    </row>
    <row r="2325" spans="19:23" ht="13" customHeight="1" x14ac:dyDescent="0.3">
      <c r="S2325" s="8"/>
      <c r="T2325" s="8"/>
    </row>
    <row r="2326" spans="19:23" ht="13" customHeight="1" x14ac:dyDescent="0.3">
      <c r="S2326" s="8"/>
      <c r="T2326" s="8"/>
    </row>
    <row r="2327" spans="19:23" ht="13" customHeight="1" x14ac:dyDescent="0.3">
      <c r="S2327" s="8"/>
      <c r="T2327" s="8"/>
    </row>
    <row r="2328" spans="19:23" ht="13" customHeight="1" x14ac:dyDescent="0.3">
      <c r="S2328" s="8"/>
      <c r="T2328" s="8"/>
      <c r="U2328" s="8"/>
      <c r="V2328" s="8"/>
      <c r="W2328" s="8"/>
    </row>
    <row r="2329" spans="19:23" ht="13" customHeight="1" x14ac:dyDescent="0.3">
      <c r="S2329" s="8"/>
      <c r="T2329" s="8"/>
    </row>
    <row r="2330" spans="19:23" ht="13" customHeight="1" x14ac:dyDescent="0.3">
      <c r="S2330" s="8"/>
      <c r="T2330" s="8"/>
    </row>
    <row r="2331" spans="19:23" ht="13" customHeight="1" x14ac:dyDescent="0.3">
      <c r="S2331" s="8"/>
      <c r="T2331" s="8"/>
    </row>
    <row r="2332" spans="19:23" ht="13" customHeight="1" x14ac:dyDescent="0.3">
      <c r="S2332" s="8"/>
      <c r="T2332" s="8"/>
    </row>
    <row r="2333" spans="19:23" ht="13" customHeight="1" x14ac:dyDescent="0.3">
      <c r="S2333" s="8"/>
      <c r="T2333" s="8"/>
    </row>
    <row r="2334" spans="19:23" ht="13" customHeight="1" x14ac:dyDescent="0.3">
      <c r="S2334" s="7"/>
      <c r="T2334" s="8"/>
    </row>
    <row r="2335" spans="19:23" ht="13" customHeight="1" x14ac:dyDescent="0.3">
      <c r="S2335" s="8"/>
      <c r="T2335" s="8"/>
    </row>
    <row r="2336" spans="19:23" ht="13" customHeight="1" x14ac:dyDescent="0.3">
      <c r="S2336" s="8"/>
      <c r="T2336" s="8"/>
    </row>
    <row r="2337" spans="19:33" ht="13" customHeight="1" x14ac:dyDescent="0.3">
      <c r="S2337" s="8"/>
      <c r="T2337" s="8"/>
    </row>
    <row r="2338" spans="19:33" ht="13" customHeight="1" x14ac:dyDescent="0.3">
      <c r="S2338" s="8"/>
      <c r="T2338" s="8"/>
    </row>
    <row r="2339" spans="19:33" ht="13" customHeight="1" x14ac:dyDescent="0.3">
      <c r="S2339" s="8"/>
      <c r="T2339" s="8"/>
    </row>
    <row r="2340" spans="19:33" ht="13" customHeight="1" x14ac:dyDescent="0.3">
      <c r="S2340" s="8"/>
      <c r="T2340" s="8"/>
      <c r="X2340" s="8"/>
      <c r="Y2340" s="8"/>
      <c r="Z2340" s="8"/>
      <c r="AA2340" s="8"/>
      <c r="AB2340" s="8"/>
      <c r="AC2340" s="8"/>
      <c r="AD2340" s="8"/>
      <c r="AE2340" s="8"/>
      <c r="AF2340" s="8"/>
      <c r="AG2340" s="8"/>
    </row>
    <row r="2341" spans="19:33" ht="13" customHeight="1" x14ac:dyDescent="0.3">
      <c r="S2341" s="8"/>
      <c r="T2341" s="8"/>
    </row>
    <row r="2342" spans="19:33" ht="13" customHeight="1" x14ac:dyDescent="0.3">
      <c r="S2342" s="8"/>
      <c r="T2342" s="8"/>
    </row>
    <row r="2343" spans="19:33" ht="13" customHeight="1" x14ac:dyDescent="0.3">
      <c r="S2343" s="8"/>
      <c r="T2343" s="8"/>
    </row>
    <row r="2344" spans="19:33" ht="13" customHeight="1" x14ac:dyDescent="0.3">
      <c r="S2344" s="8"/>
      <c r="T2344" s="8"/>
    </row>
    <row r="2345" spans="19:33" ht="13" customHeight="1" x14ac:dyDescent="0.3">
      <c r="S2345" s="8"/>
      <c r="T2345" s="8"/>
    </row>
    <row r="2346" spans="19:33" ht="13" customHeight="1" x14ac:dyDescent="0.3">
      <c r="S2346" s="8"/>
      <c r="T2346" s="8"/>
    </row>
    <row r="2347" spans="19:33" ht="13" customHeight="1" x14ac:dyDescent="0.3">
      <c r="S2347" s="8"/>
      <c r="T2347" s="8"/>
    </row>
    <row r="2348" spans="19:33" ht="13" customHeight="1" x14ac:dyDescent="0.3">
      <c r="S2348" s="8"/>
      <c r="T2348" s="8"/>
      <c r="X2348" s="8"/>
      <c r="Y2348" s="8"/>
      <c r="Z2348" s="8"/>
      <c r="AA2348" s="8"/>
      <c r="AB2348" s="8"/>
      <c r="AC2348" s="8"/>
      <c r="AD2348" s="8"/>
      <c r="AE2348" s="8"/>
      <c r="AF2348" s="8"/>
      <c r="AG2348" s="8"/>
    </row>
    <row r="2349" spans="19:33" ht="13" customHeight="1" x14ac:dyDescent="0.3">
      <c r="S2349" s="8"/>
      <c r="T2349" s="8"/>
    </row>
    <row r="2350" spans="19:33" ht="13" customHeight="1" x14ac:dyDescent="0.3">
      <c r="S2350" s="8"/>
      <c r="T2350" s="8"/>
    </row>
    <row r="2351" spans="19:33" ht="13" customHeight="1" x14ac:dyDescent="0.3">
      <c r="S2351" s="7"/>
      <c r="T2351" s="8"/>
    </row>
    <row r="2352" spans="19:33" ht="13" customHeight="1" x14ac:dyDescent="0.3">
      <c r="S2352" s="7"/>
      <c r="T2352" s="8"/>
    </row>
    <row r="2353" spans="19:20" ht="13" customHeight="1" x14ac:dyDescent="0.3">
      <c r="S2353" s="7"/>
      <c r="T2353" s="8"/>
    </row>
    <row r="2354" spans="19:20" ht="13" customHeight="1" x14ac:dyDescent="0.3">
      <c r="S2354" s="7"/>
      <c r="T2354" s="8"/>
    </row>
    <row r="2355" spans="19:20" ht="13" customHeight="1" x14ac:dyDescent="0.3">
      <c r="S2355" s="7"/>
      <c r="T2355" s="8"/>
    </row>
    <row r="2356" spans="19:20" ht="13" customHeight="1" x14ac:dyDescent="0.3">
      <c r="S2356" s="7"/>
      <c r="T2356" s="8"/>
    </row>
    <row r="2357" spans="19:20" ht="13" customHeight="1" x14ac:dyDescent="0.3">
      <c r="S2357" s="7"/>
      <c r="T2357" s="8"/>
    </row>
    <row r="2358" spans="19:20" ht="13" customHeight="1" x14ac:dyDescent="0.3">
      <c r="S2358" s="7"/>
      <c r="T2358" s="8"/>
    </row>
    <row r="2359" spans="19:20" ht="13" customHeight="1" x14ac:dyDescent="0.3">
      <c r="S2359" s="7"/>
      <c r="T2359" s="8"/>
    </row>
    <row r="2360" spans="19:20" ht="13" customHeight="1" x14ac:dyDescent="0.3">
      <c r="S2360" s="7"/>
      <c r="T2360" s="8"/>
    </row>
    <row r="2361" spans="19:20" ht="13" customHeight="1" x14ac:dyDescent="0.3">
      <c r="S2361" s="7"/>
      <c r="T2361" s="8"/>
    </row>
    <row r="2362" spans="19:20" ht="13" customHeight="1" x14ac:dyDescent="0.3">
      <c r="S2362" s="7"/>
      <c r="T2362" s="8"/>
    </row>
    <row r="2363" spans="19:20" ht="13" customHeight="1" x14ac:dyDescent="0.3">
      <c r="S2363" s="7"/>
      <c r="T2363" s="8"/>
    </row>
    <row r="2364" spans="19:20" ht="13" customHeight="1" x14ac:dyDescent="0.3">
      <c r="S2364" s="7"/>
      <c r="T2364" s="8"/>
    </row>
    <row r="2365" spans="19:20" ht="13" customHeight="1" x14ac:dyDescent="0.3">
      <c r="S2365" s="7"/>
      <c r="T2365" s="8"/>
    </row>
    <row r="2366" spans="19:20" ht="13" customHeight="1" x14ac:dyDescent="0.3">
      <c r="S2366" s="7"/>
      <c r="T2366" s="8"/>
    </row>
    <row r="2367" spans="19:20" ht="13" customHeight="1" x14ac:dyDescent="0.3">
      <c r="S2367" s="7"/>
      <c r="T2367" s="8"/>
    </row>
    <row r="2368" spans="19:20" ht="13" customHeight="1" x14ac:dyDescent="0.3">
      <c r="S2368" s="7"/>
      <c r="T2368" s="8"/>
    </row>
    <row r="2369" spans="19:33" ht="13" customHeight="1" x14ac:dyDescent="0.3">
      <c r="S2369" s="7"/>
      <c r="T2369" s="8"/>
    </row>
    <row r="2370" spans="19:33" ht="13" customHeight="1" x14ac:dyDescent="0.3">
      <c r="S2370" s="7"/>
      <c r="T2370" s="8"/>
    </row>
    <row r="2371" spans="19:33" ht="13" customHeight="1" x14ac:dyDescent="0.3">
      <c r="S2371" s="7"/>
      <c r="T2371" s="8"/>
    </row>
    <row r="2372" spans="19:33" ht="13" customHeight="1" x14ac:dyDescent="0.3">
      <c r="S2372" s="7"/>
      <c r="T2372" s="8"/>
    </row>
    <row r="2373" spans="19:33" ht="13" customHeight="1" x14ac:dyDescent="0.3">
      <c r="S2373" s="7"/>
      <c r="T2373" s="8"/>
    </row>
    <row r="2374" spans="19:33" ht="13" customHeight="1" x14ac:dyDescent="0.3">
      <c r="S2374" s="7"/>
      <c r="T2374" s="8"/>
    </row>
    <row r="2375" spans="19:33" ht="13" customHeight="1" x14ac:dyDescent="0.3">
      <c r="S2375" s="7"/>
      <c r="T2375" s="8"/>
      <c r="X2375" s="8"/>
      <c r="Y2375" s="8"/>
      <c r="Z2375" s="8"/>
      <c r="AA2375" s="8"/>
      <c r="AB2375" s="8"/>
      <c r="AC2375" s="8"/>
      <c r="AD2375" s="8"/>
      <c r="AE2375" s="8"/>
      <c r="AF2375" s="8"/>
      <c r="AG2375" s="8"/>
    </row>
    <row r="2376" spans="19:33" ht="13" customHeight="1" x14ac:dyDescent="0.3">
      <c r="S2376" s="7"/>
      <c r="T2376" s="8"/>
    </row>
    <row r="2377" spans="19:33" ht="13" customHeight="1" x14ac:dyDescent="0.3">
      <c r="S2377" s="7"/>
      <c r="T2377" s="8"/>
    </row>
    <row r="2378" spans="19:33" ht="13" customHeight="1" x14ac:dyDescent="0.3">
      <c r="S2378" s="7"/>
      <c r="T2378" s="8"/>
    </row>
    <row r="2379" spans="19:33" ht="13" customHeight="1" x14ac:dyDescent="0.3">
      <c r="S2379" s="7"/>
      <c r="T2379" s="8"/>
    </row>
    <row r="2380" spans="19:33" ht="13" customHeight="1" x14ac:dyDescent="0.3">
      <c r="S2380" s="7"/>
      <c r="T2380" s="8"/>
    </row>
    <row r="2381" spans="19:33" ht="13" customHeight="1" x14ac:dyDescent="0.3">
      <c r="S2381" s="7"/>
      <c r="T2381" s="8"/>
    </row>
    <row r="2382" spans="19:33" ht="13" customHeight="1" x14ac:dyDescent="0.3">
      <c r="S2382" s="7"/>
      <c r="T2382" s="8"/>
    </row>
    <row r="2383" spans="19:33" ht="13" customHeight="1" x14ac:dyDescent="0.3">
      <c r="S2383" s="7"/>
      <c r="T2383" s="8"/>
    </row>
    <row r="2384" spans="19:33" ht="13" customHeight="1" x14ac:dyDescent="0.3">
      <c r="S2384" s="7"/>
      <c r="T2384" s="8"/>
    </row>
    <row r="2385" spans="12:38" ht="13" customHeight="1" x14ac:dyDescent="0.3">
      <c r="S2385" s="7"/>
      <c r="T2385" s="8"/>
    </row>
    <row r="2386" spans="12:38" ht="13" customHeight="1" x14ac:dyDescent="0.3">
      <c r="S2386" s="7"/>
      <c r="T2386" s="8"/>
    </row>
    <row r="2387" spans="12:38" ht="13" customHeight="1" x14ac:dyDescent="0.3">
      <c r="S2387" s="7"/>
      <c r="T2387" s="8"/>
    </row>
    <row r="2388" spans="12:38" ht="13" customHeight="1" x14ac:dyDescent="0.3">
      <c r="S2388" s="7"/>
      <c r="T2388" s="8"/>
    </row>
    <row r="2389" spans="12:38" ht="13" customHeight="1" x14ac:dyDescent="0.3">
      <c r="S2389" s="7"/>
      <c r="T2389" s="8"/>
    </row>
    <row r="2390" spans="12:38" ht="13" customHeight="1" x14ac:dyDescent="0.3">
      <c r="S2390" s="7"/>
      <c r="T2390" s="8"/>
    </row>
    <row r="2391" spans="12:38" ht="13" customHeight="1" x14ac:dyDescent="0.3">
      <c r="S2391" s="7"/>
      <c r="T2391" s="8"/>
    </row>
    <row r="2392" spans="12:38" ht="13" customHeight="1" x14ac:dyDescent="0.3">
      <c r="L2392" s="2"/>
      <c r="M2392" s="2"/>
      <c r="N2392" s="2"/>
      <c r="O2392" s="2"/>
      <c r="S2392" s="8"/>
      <c r="T2392" s="8"/>
      <c r="X2392" s="8"/>
      <c r="Y2392" s="8"/>
      <c r="Z2392" s="8"/>
      <c r="AA2392" s="8"/>
      <c r="AB2392" s="8"/>
      <c r="AC2392" s="8"/>
      <c r="AD2392" s="8"/>
      <c r="AE2392" s="8"/>
      <c r="AF2392" s="8"/>
      <c r="AG2392" s="8"/>
      <c r="AH2392" s="8"/>
      <c r="AI2392" s="8"/>
      <c r="AJ2392" s="8"/>
      <c r="AK2392" s="8"/>
      <c r="AL2392" s="8"/>
    </row>
    <row r="2393" spans="12:38" ht="13" customHeight="1" x14ac:dyDescent="0.3">
      <c r="S2393" s="7"/>
      <c r="T2393" s="8"/>
    </row>
    <row r="2394" spans="12:38" ht="13" customHeight="1" x14ac:dyDescent="0.3">
      <c r="S2394" s="7"/>
      <c r="T2394" s="8"/>
    </row>
    <row r="2395" spans="12:38" ht="13" customHeight="1" x14ac:dyDescent="0.3">
      <c r="S2395" s="7"/>
      <c r="T2395" s="8"/>
    </row>
    <row r="2396" spans="12:38" ht="13" customHeight="1" x14ac:dyDescent="0.3">
      <c r="S2396" s="7"/>
      <c r="T2396" s="8"/>
    </row>
    <row r="2397" spans="12:38" ht="13" customHeight="1" x14ac:dyDescent="0.3">
      <c r="S2397" s="7"/>
      <c r="T2397" s="8"/>
    </row>
    <row r="2398" spans="12:38" ht="13" customHeight="1" x14ac:dyDescent="0.3">
      <c r="S2398" s="7"/>
      <c r="T2398" s="8"/>
    </row>
    <row r="2399" spans="12:38" ht="13" customHeight="1" x14ac:dyDescent="0.3">
      <c r="S2399" s="7"/>
      <c r="T2399" s="8"/>
    </row>
    <row r="2400" spans="12:38" ht="13" customHeight="1" x14ac:dyDescent="0.3">
      <c r="S2400" s="7"/>
      <c r="T2400" s="8"/>
    </row>
    <row r="2401" spans="19:20" ht="13" customHeight="1" x14ac:dyDescent="0.3">
      <c r="S2401" s="7"/>
      <c r="T2401" s="8"/>
    </row>
    <row r="2402" spans="19:20" ht="13" customHeight="1" x14ac:dyDescent="0.3">
      <c r="S2402" s="7"/>
      <c r="T2402" s="8"/>
    </row>
    <row r="2403" spans="19:20" ht="13" customHeight="1" x14ac:dyDescent="0.3">
      <c r="S2403" s="7"/>
      <c r="T2403" s="8"/>
    </row>
    <row r="2404" spans="19:20" ht="13" customHeight="1" x14ac:dyDescent="0.3">
      <c r="S2404" s="7"/>
      <c r="T2404" s="8"/>
    </row>
    <row r="2405" spans="19:20" ht="13" customHeight="1" x14ac:dyDescent="0.3">
      <c r="S2405" s="7"/>
      <c r="T2405" s="8"/>
    </row>
    <row r="2406" spans="19:20" ht="13" customHeight="1" x14ac:dyDescent="0.3">
      <c r="S2406" s="7"/>
      <c r="T2406" s="8"/>
    </row>
    <row r="2407" spans="19:20" ht="13" customHeight="1" x14ac:dyDescent="0.3">
      <c r="S2407" s="7"/>
      <c r="T2407" s="8"/>
    </row>
    <row r="2408" spans="19:20" ht="13" customHeight="1" x14ac:dyDescent="0.3">
      <c r="S2408" s="7"/>
      <c r="T2408" s="8"/>
    </row>
    <row r="2409" spans="19:20" ht="13" customHeight="1" x14ac:dyDescent="0.3">
      <c r="S2409" s="7"/>
      <c r="T2409" s="8"/>
    </row>
    <row r="2410" spans="19:20" ht="13" customHeight="1" x14ac:dyDescent="0.3">
      <c r="S2410" s="7"/>
      <c r="T2410" s="8"/>
    </row>
    <row r="2411" spans="19:20" ht="13" customHeight="1" x14ac:dyDescent="0.3">
      <c r="S2411" s="7"/>
      <c r="T2411" s="8"/>
    </row>
    <row r="2412" spans="19:20" ht="13" customHeight="1" x14ac:dyDescent="0.3">
      <c r="S2412" s="7"/>
      <c r="T2412" s="8"/>
    </row>
    <row r="2413" spans="19:20" ht="13" customHeight="1" x14ac:dyDescent="0.3">
      <c r="S2413" s="7"/>
      <c r="T2413" s="8"/>
    </row>
    <row r="2414" spans="19:20" ht="13" customHeight="1" x14ac:dyDescent="0.3">
      <c r="S2414" s="7"/>
      <c r="T2414" s="8"/>
    </row>
    <row r="2415" spans="19:20" ht="13" customHeight="1" x14ac:dyDescent="0.3">
      <c r="S2415" s="7"/>
      <c r="T2415" s="8"/>
    </row>
    <row r="2416" spans="19:20" ht="13" customHeight="1" x14ac:dyDescent="0.3">
      <c r="S2416" s="7"/>
      <c r="T2416" s="8"/>
    </row>
    <row r="2417" spans="19:20" ht="13" customHeight="1" x14ac:dyDescent="0.3">
      <c r="S2417" s="7"/>
      <c r="T2417" s="8"/>
    </row>
    <row r="2418" spans="19:20" ht="13" customHeight="1" x14ac:dyDescent="0.3">
      <c r="S2418" s="7"/>
      <c r="T2418" s="8"/>
    </row>
    <row r="2419" spans="19:20" ht="13" customHeight="1" x14ac:dyDescent="0.3">
      <c r="S2419" s="7"/>
      <c r="T2419" s="8"/>
    </row>
    <row r="2420" spans="19:20" ht="13" customHeight="1" x14ac:dyDescent="0.3">
      <c r="S2420" s="7"/>
      <c r="T2420" s="8"/>
    </row>
    <row r="2421" spans="19:20" ht="13" customHeight="1" x14ac:dyDescent="0.3">
      <c r="S2421" s="7"/>
      <c r="T2421" s="8"/>
    </row>
    <row r="2422" spans="19:20" ht="13" customHeight="1" x14ac:dyDescent="0.3">
      <c r="S2422" s="7"/>
      <c r="T2422" s="8"/>
    </row>
    <row r="2423" spans="19:20" ht="13" customHeight="1" x14ac:dyDescent="0.3">
      <c r="S2423" s="7"/>
      <c r="T2423" s="8"/>
    </row>
    <row r="2424" spans="19:20" ht="13" customHeight="1" x14ac:dyDescent="0.3">
      <c r="S2424" s="7"/>
      <c r="T2424" s="8"/>
    </row>
    <row r="2425" spans="19:20" ht="13" customHeight="1" x14ac:dyDescent="0.3">
      <c r="S2425" s="7"/>
      <c r="T2425" s="8"/>
    </row>
    <row r="2426" spans="19:20" ht="13" customHeight="1" x14ac:dyDescent="0.3">
      <c r="S2426" s="7"/>
      <c r="T2426" s="8"/>
    </row>
    <row r="2427" spans="19:20" ht="13" customHeight="1" x14ac:dyDescent="0.3">
      <c r="S2427" s="7"/>
      <c r="T2427" s="8"/>
    </row>
    <row r="2428" spans="19:20" ht="13" customHeight="1" x14ac:dyDescent="0.3">
      <c r="S2428" s="7"/>
      <c r="T2428" s="8"/>
    </row>
    <row r="2429" spans="19:20" ht="13" customHeight="1" x14ac:dyDescent="0.3">
      <c r="S2429" s="7"/>
      <c r="T2429" s="8"/>
    </row>
    <row r="2430" spans="19:20" ht="13" customHeight="1" x14ac:dyDescent="0.3">
      <c r="S2430" s="7"/>
      <c r="T2430" s="8"/>
    </row>
    <row r="2431" spans="19:20" ht="13" customHeight="1" x14ac:dyDescent="0.3">
      <c r="S2431" s="7"/>
      <c r="T2431" s="8"/>
    </row>
    <row r="2432" spans="19:20" ht="13" customHeight="1" x14ac:dyDescent="0.3">
      <c r="S2432" s="7"/>
      <c r="T2432" s="8"/>
    </row>
    <row r="2433" spans="19:23" ht="13" customHeight="1" x14ac:dyDescent="0.3">
      <c r="S2433" s="7"/>
      <c r="T2433" s="8"/>
    </row>
    <row r="2434" spans="19:23" ht="13" customHeight="1" x14ac:dyDescent="0.3">
      <c r="S2434" s="7"/>
      <c r="T2434" s="8"/>
    </row>
    <row r="2435" spans="19:23" ht="13" customHeight="1" x14ac:dyDescent="0.3">
      <c r="S2435" s="7"/>
      <c r="T2435" s="8"/>
    </row>
    <row r="2436" spans="19:23" ht="13" customHeight="1" x14ac:dyDescent="0.3">
      <c r="S2436" s="7"/>
      <c r="T2436" s="8"/>
    </row>
    <row r="2437" spans="19:23" ht="13" customHeight="1" x14ac:dyDescent="0.3">
      <c r="S2437" s="7"/>
      <c r="T2437" s="8"/>
    </row>
    <row r="2438" spans="19:23" ht="13" customHeight="1" x14ac:dyDescent="0.3">
      <c r="S2438" s="7"/>
      <c r="T2438" s="8"/>
    </row>
    <row r="2439" spans="19:23" ht="13" customHeight="1" x14ac:dyDescent="0.3">
      <c r="S2439" s="7"/>
      <c r="T2439" s="8"/>
    </row>
    <row r="2440" spans="19:23" ht="13" customHeight="1" x14ac:dyDescent="0.3">
      <c r="S2440" s="7"/>
      <c r="T2440" s="8"/>
    </row>
    <row r="2441" spans="19:23" ht="13" customHeight="1" x14ac:dyDescent="0.3">
      <c r="S2441" s="7"/>
      <c r="T2441" s="8"/>
    </row>
    <row r="2442" spans="19:23" ht="13" customHeight="1" x14ac:dyDescent="0.3">
      <c r="S2442" s="7"/>
      <c r="T2442" s="8"/>
    </row>
    <row r="2443" spans="19:23" ht="13" customHeight="1" x14ac:dyDescent="0.3">
      <c r="S2443" s="7"/>
      <c r="T2443" s="8"/>
    </row>
    <row r="2444" spans="19:23" ht="13" customHeight="1" x14ac:dyDescent="0.3">
      <c r="S2444" s="7"/>
      <c r="T2444" s="8"/>
      <c r="U2444" s="8"/>
      <c r="V2444" s="8"/>
      <c r="W2444" s="8"/>
    </row>
    <row r="2445" spans="19:23" ht="13" customHeight="1" x14ac:dyDescent="0.3">
      <c r="S2445" s="7"/>
      <c r="T2445" s="8"/>
    </row>
    <row r="2446" spans="19:23" ht="13" customHeight="1" x14ac:dyDescent="0.3">
      <c r="S2446" s="7"/>
      <c r="T2446" s="8"/>
    </row>
    <row r="2447" spans="19:23" ht="13" customHeight="1" x14ac:dyDescent="0.3">
      <c r="S2447" s="7"/>
      <c r="T2447" s="8"/>
    </row>
    <row r="2448" spans="19:23" ht="13" customHeight="1" x14ac:dyDescent="0.3">
      <c r="S2448" s="7"/>
      <c r="T2448" s="8"/>
    </row>
    <row r="2449" spans="19:23" ht="13" customHeight="1" x14ac:dyDescent="0.3">
      <c r="S2449" s="7"/>
      <c r="T2449" s="8"/>
    </row>
    <row r="2450" spans="19:23" ht="13" customHeight="1" x14ac:dyDescent="0.3">
      <c r="S2450" s="7"/>
      <c r="T2450" s="8"/>
    </row>
    <row r="2451" spans="19:23" ht="13" customHeight="1" x14ac:dyDescent="0.3">
      <c r="S2451" s="7"/>
      <c r="T2451" s="8"/>
    </row>
    <row r="2452" spans="19:23" ht="13" customHeight="1" x14ac:dyDescent="0.3">
      <c r="S2452" s="7"/>
      <c r="T2452" s="8"/>
    </row>
    <row r="2453" spans="19:23" ht="13" customHeight="1" x14ac:dyDescent="0.3">
      <c r="S2453" s="7"/>
      <c r="T2453" s="8"/>
    </row>
    <row r="2454" spans="19:23" ht="13" customHeight="1" x14ac:dyDescent="0.3">
      <c r="S2454" s="7"/>
      <c r="T2454" s="8"/>
    </row>
    <row r="2455" spans="19:23" ht="13" customHeight="1" x14ac:dyDescent="0.3">
      <c r="S2455" s="7"/>
      <c r="T2455" s="8"/>
    </row>
    <row r="2456" spans="19:23" ht="13" customHeight="1" x14ac:dyDescent="0.3">
      <c r="S2456" s="7"/>
      <c r="T2456" s="8"/>
    </row>
    <row r="2457" spans="19:23" ht="13" customHeight="1" x14ac:dyDescent="0.3">
      <c r="S2457" s="7"/>
      <c r="T2457" s="8"/>
      <c r="U2457" s="8"/>
      <c r="V2457" s="8"/>
      <c r="W2457" s="8"/>
    </row>
    <row r="2458" spans="19:23" ht="13" customHeight="1" x14ac:dyDescent="0.3">
      <c r="S2458" s="7"/>
      <c r="T2458" s="8"/>
    </row>
    <row r="2459" spans="19:23" ht="13" customHeight="1" x14ac:dyDescent="0.3">
      <c r="S2459" s="7"/>
      <c r="T2459" s="8"/>
    </row>
    <row r="2460" spans="19:23" ht="13" customHeight="1" x14ac:dyDescent="0.3">
      <c r="S2460" s="7"/>
      <c r="T2460" s="8"/>
    </row>
    <row r="2461" spans="19:23" ht="13" customHeight="1" x14ac:dyDescent="0.3">
      <c r="S2461" s="7"/>
      <c r="T2461" s="8"/>
    </row>
    <row r="2462" spans="19:23" ht="13" customHeight="1" x14ac:dyDescent="0.3">
      <c r="S2462" s="7"/>
      <c r="T2462" s="8"/>
    </row>
    <row r="2463" spans="19:23" ht="13" customHeight="1" x14ac:dyDescent="0.3">
      <c r="S2463" s="7"/>
      <c r="T2463" s="8"/>
    </row>
    <row r="2464" spans="19:23" ht="13" customHeight="1" x14ac:dyDescent="0.3">
      <c r="S2464" s="7"/>
      <c r="T2464" s="8"/>
    </row>
    <row r="2465" spans="17:20" ht="13" customHeight="1" x14ac:dyDescent="0.3">
      <c r="S2465" s="7"/>
      <c r="T2465" s="8"/>
    </row>
    <row r="2466" spans="17:20" ht="13" customHeight="1" x14ac:dyDescent="0.3">
      <c r="S2466" s="7"/>
      <c r="T2466" s="8"/>
    </row>
    <row r="2467" spans="17:20" ht="13" customHeight="1" x14ac:dyDescent="0.3">
      <c r="S2467" s="7"/>
      <c r="T2467" s="8"/>
    </row>
    <row r="2468" spans="17:20" ht="13" customHeight="1" x14ac:dyDescent="0.3">
      <c r="Q2468" s="8"/>
      <c r="S2468" s="7"/>
      <c r="T2468" s="8"/>
    </row>
    <row r="2469" spans="17:20" ht="13" customHeight="1" x14ac:dyDescent="0.3">
      <c r="S2469" s="7"/>
      <c r="T2469" s="8"/>
    </row>
    <row r="2470" spans="17:20" ht="13" customHeight="1" x14ac:dyDescent="0.3">
      <c r="S2470" s="7"/>
      <c r="T2470" s="8"/>
    </row>
    <row r="2471" spans="17:20" ht="13" customHeight="1" x14ac:dyDescent="0.3">
      <c r="S2471" s="7"/>
      <c r="T2471" s="8"/>
    </row>
    <row r="2472" spans="17:20" ht="13" customHeight="1" x14ac:dyDescent="0.3">
      <c r="S2472" s="7"/>
      <c r="T2472" s="8"/>
    </row>
    <row r="2473" spans="17:20" ht="13" customHeight="1" x14ac:dyDescent="0.3">
      <c r="S2473" s="7"/>
      <c r="T2473" s="8"/>
    </row>
    <row r="2474" spans="17:20" ht="13" customHeight="1" x14ac:dyDescent="0.3">
      <c r="S2474" s="7"/>
      <c r="T2474" s="8"/>
    </row>
    <row r="2475" spans="17:20" ht="13" customHeight="1" x14ac:dyDescent="0.3">
      <c r="S2475" s="7"/>
      <c r="T2475" s="8"/>
    </row>
    <row r="2476" spans="17:20" ht="13" customHeight="1" x14ac:dyDescent="0.3">
      <c r="S2476" s="7"/>
      <c r="T2476" s="8"/>
    </row>
    <row r="2477" spans="17:20" ht="13" customHeight="1" x14ac:dyDescent="0.3">
      <c r="S2477" s="7"/>
      <c r="T2477" s="8"/>
    </row>
    <row r="2478" spans="17:20" ht="13" customHeight="1" x14ac:dyDescent="0.3">
      <c r="S2478" s="7"/>
      <c r="T2478" s="8"/>
    </row>
    <row r="2479" spans="17:20" ht="13" customHeight="1" x14ac:dyDescent="0.3">
      <c r="S2479" s="7"/>
      <c r="T2479" s="8"/>
    </row>
    <row r="2480" spans="17:20" ht="13" customHeight="1" x14ac:dyDescent="0.3">
      <c r="S2480" s="7"/>
      <c r="T2480" s="8"/>
    </row>
    <row r="2481" spans="19:33" ht="13" customHeight="1" x14ac:dyDescent="0.3">
      <c r="S2481" s="7"/>
      <c r="T2481" s="8"/>
    </row>
    <row r="2482" spans="19:33" ht="13" customHeight="1" x14ac:dyDescent="0.3">
      <c r="S2482" s="7"/>
      <c r="T2482" s="8"/>
    </row>
    <row r="2483" spans="19:33" ht="13" customHeight="1" x14ac:dyDescent="0.3">
      <c r="S2483" s="7"/>
      <c r="T2483" s="8"/>
    </row>
    <row r="2484" spans="19:33" ht="13" customHeight="1" x14ac:dyDescent="0.3">
      <c r="S2484" s="7"/>
      <c r="T2484" s="8"/>
    </row>
    <row r="2485" spans="19:33" ht="13" customHeight="1" x14ac:dyDescent="0.3">
      <c r="S2485" s="7"/>
      <c r="T2485" s="8"/>
    </row>
    <row r="2486" spans="19:33" ht="13" customHeight="1" x14ac:dyDescent="0.3">
      <c r="S2486" s="7"/>
      <c r="T2486" s="8"/>
    </row>
    <row r="2487" spans="19:33" ht="13" customHeight="1" x14ac:dyDescent="0.3">
      <c r="S2487" s="7"/>
      <c r="T2487" s="8"/>
    </row>
    <row r="2488" spans="19:33" ht="13" customHeight="1" x14ac:dyDescent="0.3">
      <c r="S2488" s="7"/>
      <c r="T2488" s="8"/>
    </row>
    <row r="2489" spans="19:33" ht="13" customHeight="1" x14ac:dyDescent="0.3">
      <c r="S2489" s="7"/>
      <c r="T2489" s="8"/>
    </row>
    <row r="2490" spans="19:33" ht="13" customHeight="1" x14ac:dyDescent="0.3">
      <c r="S2490" s="7"/>
      <c r="T2490" s="8"/>
    </row>
    <row r="2491" spans="19:33" ht="13" customHeight="1" x14ac:dyDescent="0.3">
      <c r="S2491" s="7"/>
      <c r="T2491" s="8"/>
    </row>
    <row r="2492" spans="19:33" ht="13" customHeight="1" x14ac:dyDescent="0.3">
      <c r="S2492" s="7"/>
      <c r="T2492" s="8"/>
    </row>
    <row r="2493" spans="19:33" ht="13" customHeight="1" x14ac:dyDescent="0.3">
      <c r="S2493" s="7"/>
      <c r="T2493" s="8"/>
    </row>
    <row r="2494" spans="19:33" ht="13" customHeight="1" x14ac:dyDescent="0.3">
      <c r="S2494" s="7"/>
      <c r="T2494" s="8"/>
      <c r="X2494" s="8"/>
      <c r="Y2494" s="8"/>
      <c r="Z2494" s="8"/>
      <c r="AA2494" s="8"/>
      <c r="AB2494" s="8"/>
      <c r="AC2494" s="8"/>
      <c r="AD2494" s="8"/>
      <c r="AE2494" s="8"/>
      <c r="AF2494" s="8"/>
      <c r="AG2494" s="8"/>
    </row>
    <row r="2495" spans="19:33" ht="13" customHeight="1" x14ac:dyDescent="0.3">
      <c r="S2495" s="7"/>
      <c r="T2495" s="8"/>
      <c r="X2495" s="8"/>
      <c r="Y2495" s="8"/>
      <c r="Z2495" s="8"/>
      <c r="AA2495" s="8"/>
      <c r="AB2495" s="8"/>
      <c r="AC2495" s="8"/>
      <c r="AD2495" s="8"/>
      <c r="AE2495" s="8"/>
      <c r="AF2495" s="8"/>
      <c r="AG2495" s="8"/>
    </row>
    <row r="2496" spans="19:33" ht="13" customHeight="1" x14ac:dyDescent="0.3">
      <c r="S2496" s="7"/>
      <c r="T2496" s="8"/>
    </row>
    <row r="2497" spans="19:20" ht="13" customHeight="1" x14ac:dyDescent="0.3">
      <c r="S2497" s="7"/>
      <c r="T2497" s="8"/>
    </row>
    <row r="2498" spans="19:20" ht="13" customHeight="1" x14ac:dyDescent="0.3">
      <c r="S2498" s="7"/>
      <c r="T2498" s="8"/>
    </row>
    <row r="2499" spans="19:20" ht="13" customHeight="1" x14ac:dyDescent="0.3">
      <c r="S2499" s="7"/>
      <c r="T2499" s="8"/>
    </row>
    <row r="2500" spans="19:20" ht="13" customHeight="1" x14ac:dyDescent="0.3">
      <c r="S2500" s="7"/>
      <c r="T2500" s="8"/>
    </row>
    <row r="2501" spans="19:20" ht="13" customHeight="1" x14ac:dyDescent="0.3">
      <c r="S2501" s="7"/>
      <c r="T2501" s="8"/>
    </row>
    <row r="2502" spans="19:20" ht="13" customHeight="1" x14ac:dyDescent="0.3">
      <c r="S2502" s="7"/>
      <c r="T2502" s="8"/>
    </row>
    <row r="2503" spans="19:20" ht="13" customHeight="1" x14ac:dyDescent="0.3">
      <c r="S2503" s="7"/>
      <c r="T2503" s="8"/>
    </row>
    <row r="2504" spans="19:20" ht="13" customHeight="1" x14ac:dyDescent="0.3">
      <c r="S2504" s="7"/>
      <c r="T2504" s="8"/>
    </row>
    <row r="2505" spans="19:20" ht="13" customHeight="1" x14ac:dyDescent="0.3">
      <c r="S2505" s="7"/>
      <c r="T2505" s="8"/>
    </row>
    <row r="2506" spans="19:20" ht="13" customHeight="1" x14ac:dyDescent="0.3">
      <c r="S2506" s="7"/>
      <c r="T2506" s="8"/>
    </row>
    <row r="2507" spans="19:20" ht="13" customHeight="1" x14ac:dyDescent="0.3">
      <c r="S2507" s="7"/>
      <c r="T2507" s="8"/>
    </row>
    <row r="2508" spans="19:20" ht="13" customHeight="1" x14ac:dyDescent="0.3">
      <c r="S2508" s="7"/>
      <c r="T2508" s="8"/>
    </row>
    <row r="2509" spans="19:20" ht="13" customHeight="1" x14ac:dyDescent="0.3">
      <c r="S2509" s="7"/>
      <c r="T2509" s="8"/>
    </row>
    <row r="2510" spans="19:20" ht="13" customHeight="1" x14ac:dyDescent="0.3">
      <c r="S2510" s="7"/>
      <c r="T2510" s="8"/>
    </row>
    <row r="2511" spans="19:20" ht="13" customHeight="1" x14ac:dyDescent="0.3">
      <c r="S2511" s="7"/>
      <c r="T2511" s="8"/>
    </row>
    <row r="2512" spans="19:20" ht="13" customHeight="1" x14ac:dyDescent="0.3">
      <c r="S2512" s="7"/>
      <c r="T2512" s="8"/>
    </row>
    <row r="2513" spans="19:33" ht="13" customHeight="1" x14ac:dyDescent="0.3">
      <c r="S2513" s="7"/>
      <c r="T2513" s="8"/>
    </row>
    <row r="2514" spans="19:33" ht="13" customHeight="1" x14ac:dyDescent="0.3">
      <c r="S2514" s="7"/>
      <c r="T2514" s="8"/>
    </row>
    <row r="2515" spans="19:33" ht="13" customHeight="1" x14ac:dyDescent="0.3">
      <c r="S2515" s="7"/>
      <c r="T2515" s="8"/>
    </row>
    <row r="2516" spans="19:33" ht="13" customHeight="1" x14ac:dyDescent="0.3">
      <c r="S2516" s="7"/>
      <c r="T2516" s="8"/>
    </row>
    <row r="2517" spans="19:33" ht="13" customHeight="1" x14ac:dyDescent="0.3">
      <c r="S2517" s="7"/>
      <c r="T2517" s="8"/>
    </row>
    <row r="2518" spans="19:33" ht="13" customHeight="1" x14ac:dyDescent="0.3">
      <c r="S2518" s="7"/>
      <c r="T2518" s="8"/>
    </row>
    <row r="2519" spans="19:33" ht="13" customHeight="1" x14ac:dyDescent="0.3">
      <c r="S2519" s="7"/>
      <c r="T2519" s="8"/>
    </row>
    <row r="2520" spans="19:33" ht="13" customHeight="1" x14ac:dyDescent="0.3">
      <c r="S2520" s="7"/>
      <c r="T2520" s="8"/>
    </row>
    <row r="2521" spans="19:33" ht="13" customHeight="1" x14ac:dyDescent="0.3">
      <c r="S2521" s="7"/>
      <c r="T2521" s="8"/>
    </row>
    <row r="2522" spans="19:33" ht="13" customHeight="1" x14ac:dyDescent="0.3">
      <c r="S2522" s="7"/>
      <c r="T2522" s="8"/>
      <c r="X2522" s="8"/>
      <c r="Y2522" s="8"/>
      <c r="Z2522" s="8"/>
      <c r="AA2522" s="8"/>
      <c r="AB2522" s="8"/>
      <c r="AC2522" s="8"/>
      <c r="AD2522" s="8"/>
      <c r="AE2522" s="8"/>
      <c r="AF2522" s="8"/>
      <c r="AG2522" s="8"/>
    </row>
    <row r="2523" spans="19:33" ht="13" customHeight="1" x14ac:dyDescent="0.3">
      <c r="S2523" s="7"/>
      <c r="T2523" s="8"/>
      <c r="U2523" s="8"/>
      <c r="V2523" s="8"/>
      <c r="W2523" s="8"/>
    </row>
    <row r="2524" spans="19:33" ht="13" customHeight="1" x14ac:dyDescent="0.3">
      <c r="S2524" s="7"/>
      <c r="T2524" s="8"/>
    </row>
    <row r="2525" spans="19:33" ht="13" customHeight="1" x14ac:dyDescent="0.3">
      <c r="S2525" s="7"/>
      <c r="T2525" s="8"/>
    </row>
    <row r="2526" spans="19:33" ht="13" customHeight="1" x14ac:dyDescent="0.3">
      <c r="S2526" s="7"/>
      <c r="T2526" s="8"/>
    </row>
    <row r="2527" spans="19:33" ht="13" customHeight="1" x14ac:dyDescent="0.3">
      <c r="S2527" s="7"/>
      <c r="T2527" s="8"/>
    </row>
    <row r="2528" spans="19:33" ht="13" customHeight="1" x14ac:dyDescent="0.3">
      <c r="S2528" s="7"/>
      <c r="T2528" s="8"/>
    </row>
    <row r="2529" spans="12:48" ht="13" customHeight="1" x14ac:dyDescent="0.3">
      <c r="L2529" s="2"/>
      <c r="M2529" s="2"/>
      <c r="N2529" s="2"/>
      <c r="O2529" s="2"/>
      <c r="P2529" s="2"/>
      <c r="R2529" s="2"/>
      <c r="S2529" s="7"/>
      <c r="T2529" s="8"/>
    </row>
    <row r="2530" spans="12:48" ht="13" customHeight="1" x14ac:dyDescent="0.3">
      <c r="S2530" s="7"/>
      <c r="T2530" s="8"/>
    </row>
    <row r="2531" spans="12:48" ht="13" customHeight="1" x14ac:dyDescent="0.3">
      <c r="S2531" s="7"/>
      <c r="T2531" s="8"/>
    </row>
    <row r="2532" spans="12:48" ht="13" customHeight="1" x14ac:dyDescent="0.3">
      <c r="S2532" s="7"/>
      <c r="T2532" s="8"/>
      <c r="AT2532" s="8"/>
      <c r="AU2532" s="8"/>
      <c r="AV2532" s="8"/>
    </row>
    <row r="2533" spans="12:48" ht="13" customHeight="1" x14ac:dyDescent="0.3">
      <c r="S2533" s="7"/>
      <c r="T2533" s="8"/>
      <c r="AT2533" s="8"/>
      <c r="AU2533" s="8"/>
      <c r="AV2533" s="8"/>
    </row>
    <row r="2534" spans="12:48" ht="13" customHeight="1" x14ac:dyDescent="0.3">
      <c r="S2534" s="7"/>
      <c r="T2534" s="8"/>
      <c r="AT2534" s="8"/>
      <c r="AU2534" s="8"/>
      <c r="AV2534" s="8"/>
    </row>
    <row r="2535" spans="12:48" ht="13" customHeight="1" x14ac:dyDescent="0.3">
      <c r="S2535" s="7"/>
      <c r="T2535" s="8"/>
      <c r="AT2535" s="8"/>
      <c r="AU2535" s="8"/>
      <c r="AV2535" s="8"/>
    </row>
    <row r="2536" spans="12:48" ht="13" customHeight="1" x14ac:dyDescent="0.3">
      <c r="S2536" s="7"/>
      <c r="T2536" s="8"/>
      <c r="X2536" s="8"/>
      <c r="Y2536" s="8"/>
      <c r="Z2536" s="8"/>
      <c r="AA2536" s="8"/>
      <c r="AB2536" s="8"/>
      <c r="AC2536" s="8"/>
      <c r="AD2536" s="8"/>
      <c r="AE2536" s="8"/>
      <c r="AF2536" s="8"/>
      <c r="AG2536" s="8"/>
      <c r="AT2536" s="8"/>
      <c r="AU2536" s="8"/>
      <c r="AV2536" s="8"/>
    </row>
    <row r="2537" spans="12:48" ht="13" customHeight="1" x14ac:dyDescent="0.3">
      <c r="S2537" s="7"/>
      <c r="T2537" s="8"/>
    </row>
    <row r="2538" spans="12:48" ht="13" customHeight="1" x14ac:dyDescent="0.3">
      <c r="S2538" s="7"/>
      <c r="T2538" s="8"/>
    </row>
    <row r="2539" spans="12:48" ht="13" customHeight="1" x14ac:dyDescent="0.3">
      <c r="S2539" s="7"/>
      <c r="T2539" s="8"/>
    </row>
    <row r="2540" spans="12:48" ht="13" customHeight="1" x14ac:dyDescent="0.3">
      <c r="S2540" s="7"/>
      <c r="T2540" s="8"/>
      <c r="U2540" s="8"/>
      <c r="V2540" s="8"/>
      <c r="W2540" s="8"/>
    </row>
    <row r="2541" spans="12:48" ht="13" customHeight="1" x14ac:dyDescent="0.3">
      <c r="S2541" s="7"/>
      <c r="T2541" s="8"/>
    </row>
    <row r="2542" spans="12:48" ht="13" customHeight="1" x14ac:dyDescent="0.3">
      <c r="S2542" s="7"/>
      <c r="T2542" s="8"/>
    </row>
    <row r="2543" spans="12:48" ht="13" customHeight="1" x14ac:dyDescent="0.3">
      <c r="S2543" s="7"/>
      <c r="T2543" s="8"/>
    </row>
    <row r="2544" spans="12:48" ht="13" customHeight="1" x14ac:dyDescent="0.3">
      <c r="S2544" s="7"/>
      <c r="T2544" s="8"/>
    </row>
    <row r="2545" spans="19:33" ht="13" customHeight="1" x14ac:dyDescent="0.3">
      <c r="S2545" s="7"/>
      <c r="T2545" s="8"/>
    </row>
    <row r="2546" spans="19:33" ht="13" customHeight="1" x14ac:dyDescent="0.3">
      <c r="S2546" s="7"/>
      <c r="T2546" s="8"/>
    </row>
    <row r="2547" spans="19:33" ht="13" customHeight="1" x14ac:dyDescent="0.3">
      <c r="S2547" s="7"/>
      <c r="T2547" s="8"/>
    </row>
    <row r="2548" spans="19:33" ht="13" customHeight="1" x14ac:dyDescent="0.3">
      <c r="S2548" s="7"/>
      <c r="T2548" s="8"/>
    </row>
    <row r="2549" spans="19:33" ht="13" customHeight="1" x14ac:dyDescent="0.3">
      <c r="S2549" s="7"/>
      <c r="T2549" s="8"/>
    </row>
    <row r="2550" spans="19:33" ht="13" customHeight="1" x14ac:dyDescent="0.3">
      <c r="S2550" s="7"/>
      <c r="T2550" s="8"/>
      <c r="X2550" s="8"/>
      <c r="Y2550" s="8"/>
      <c r="Z2550" s="8"/>
      <c r="AA2550" s="8"/>
      <c r="AB2550" s="8"/>
      <c r="AC2550" s="8"/>
      <c r="AD2550" s="8"/>
      <c r="AE2550" s="8"/>
      <c r="AF2550" s="8"/>
      <c r="AG2550" s="8"/>
    </row>
    <row r="2551" spans="19:33" ht="13" customHeight="1" x14ac:dyDescent="0.3">
      <c r="S2551" s="7"/>
      <c r="T2551" s="8"/>
    </row>
    <row r="2552" spans="19:33" ht="13" customHeight="1" x14ac:dyDescent="0.3">
      <c r="S2552" s="7"/>
      <c r="T2552" s="8"/>
      <c r="X2552" s="8"/>
      <c r="Y2552" s="8"/>
      <c r="Z2552" s="8"/>
      <c r="AA2552" s="8"/>
      <c r="AB2552" s="8"/>
      <c r="AC2552" s="8"/>
      <c r="AD2552" s="8"/>
      <c r="AE2552" s="8"/>
      <c r="AF2552" s="8"/>
      <c r="AG2552" s="8"/>
    </row>
    <row r="2553" spans="19:33" ht="13" customHeight="1" x14ac:dyDescent="0.3">
      <c r="S2553" s="7"/>
      <c r="T2553" s="8"/>
    </row>
    <row r="2554" spans="19:33" ht="13" customHeight="1" x14ac:dyDescent="0.3">
      <c r="S2554" s="7"/>
      <c r="T2554" s="8"/>
    </row>
    <row r="2555" spans="19:33" ht="13" customHeight="1" x14ac:dyDescent="0.3">
      <c r="S2555" s="7"/>
      <c r="T2555" s="8"/>
    </row>
    <row r="2556" spans="19:33" ht="13" customHeight="1" x14ac:dyDescent="0.3">
      <c r="S2556" s="7"/>
      <c r="T2556" s="8"/>
    </row>
    <row r="2557" spans="19:33" ht="13" customHeight="1" x14ac:dyDescent="0.3">
      <c r="S2557" s="7"/>
      <c r="T2557" s="8"/>
    </row>
    <row r="2558" spans="19:33" ht="13" customHeight="1" x14ac:dyDescent="0.3">
      <c r="S2558" s="7"/>
      <c r="T2558" s="8"/>
    </row>
    <row r="2559" spans="19:33" ht="13" customHeight="1" x14ac:dyDescent="0.3">
      <c r="S2559" s="7"/>
      <c r="T2559" s="8"/>
    </row>
    <row r="2560" spans="19:33" ht="13" customHeight="1" x14ac:dyDescent="0.3">
      <c r="S2560" s="7"/>
      <c r="T2560" s="8"/>
    </row>
    <row r="2561" spans="19:20" ht="13" customHeight="1" x14ac:dyDescent="0.3">
      <c r="S2561" s="7"/>
      <c r="T2561" s="8"/>
    </row>
    <row r="2562" spans="19:20" ht="13" customHeight="1" x14ac:dyDescent="0.3">
      <c r="S2562" s="7"/>
      <c r="T2562" s="8"/>
    </row>
    <row r="2563" spans="19:20" ht="13" customHeight="1" x14ac:dyDescent="0.3">
      <c r="S2563" s="7"/>
      <c r="T2563" s="8"/>
    </row>
    <row r="2564" spans="19:20" ht="13" customHeight="1" x14ac:dyDescent="0.3">
      <c r="S2564" s="7"/>
      <c r="T2564" s="8"/>
    </row>
    <row r="2565" spans="19:20" ht="13" customHeight="1" x14ac:dyDescent="0.3">
      <c r="S2565" s="7"/>
      <c r="T2565" s="8"/>
    </row>
    <row r="2566" spans="19:20" ht="13" customHeight="1" x14ac:dyDescent="0.3">
      <c r="S2566" s="7"/>
      <c r="T2566" s="8"/>
    </row>
    <row r="2567" spans="19:20" ht="13" customHeight="1" x14ac:dyDescent="0.3">
      <c r="S2567" s="7"/>
      <c r="T2567" s="8"/>
    </row>
    <row r="2568" spans="19:20" ht="13" customHeight="1" x14ac:dyDescent="0.3">
      <c r="S2568" s="7"/>
      <c r="T2568" s="8"/>
    </row>
    <row r="2569" spans="19:20" ht="13" customHeight="1" x14ac:dyDescent="0.3">
      <c r="S2569" s="7"/>
      <c r="T2569" s="8"/>
    </row>
    <row r="2570" spans="19:20" ht="13" customHeight="1" x14ac:dyDescent="0.3">
      <c r="S2570" s="7"/>
      <c r="T2570" s="8"/>
    </row>
    <row r="2571" spans="19:20" ht="13" customHeight="1" x14ac:dyDescent="0.3">
      <c r="S2571" s="7"/>
      <c r="T2571" s="8"/>
    </row>
    <row r="2572" spans="19:20" ht="13" customHeight="1" x14ac:dyDescent="0.3">
      <c r="S2572" s="7"/>
      <c r="T2572" s="8"/>
    </row>
    <row r="2573" spans="19:20" ht="13" customHeight="1" x14ac:dyDescent="0.3">
      <c r="S2573" s="7"/>
      <c r="T2573" s="8"/>
    </row>
    <row r="2574" spans="19:20" ht="13" customHeight="1" x14ac:dyDescent="0.3">
      <c r="S2574" s="7"/>
      <c r="T2574" s="8"/>
    </row>
    <row r="2575" spans="19:20" ht="13" customHeight="1" x14ac:dyDescent="0.3">
      <c r="S2575" s="7"/>
      <c r="T2575" s="8"/>
    </row>
    <row r="2576" spans="19:20" ht="13" customHeight="1" x14ac:dyDescent="0.3">
      <c r="S2576" s="7"/>
      <c r="T2576" s="8"/>
    </row>
    <row r="2577" spans="19:20" ht="13" customHeight="1" x14ac:dyDescent="0.3">
      <c r="S2577" s="7"/>
      <c r="T2577" s="8"/>
    </row>
    <row r="2578" spans="19:20" ht="13" customHeight="1" x14ac:dyDescent="0.3">
      <c r="S2578" s="7"/>
      <c r="T2578" s="8"/>
    </row>
    <row r="2579" spans="19:20" ht="13" customHeight="1" x14ac:dyDescent="0.3">
      <c r="S2579" s="7"/>
      <c r="T2579" s="8"/>
    </row>
    <row r="2580" spans="19:20" ht="13" customHeight="1" x14ac:dyDescent="0.3">
      <c r="S2580" s="7"/>
      <c r="T2580" s="8"/>
    </row>
    <row r="2581" spans="19:20" ht="13" customHeight="1" x14ac:dyDescent="0.3">
      <c r="S2581" s="7"/>
      <c r="T2581" s="8"/>
    </row>
    <row r="2582" spans="19:20" ht="13" customHeight="1" x14ac:dyDescent="0.3">
      <c r="S2582" s="7"/>
      <c r="T2582" s="8"/>
    </row>
    <row r="2583" spans="19:20" ht="13" customHeight="1" x14ac:dyDescent="0.3">
      <c r="S2583" s="7"/>
      <c r="T2583" s="8"/>
    </row>
    <row r="2584" spans="19:20" ht="13" customHeight="1" x14ac:dyDescent="0.3">
      <c r="S2584" s="7"/>
      <c r="T2584" s="8"/>
    </row>
    <row r="2585" spans="19:20" ht="13" customHeight="1" x14ac:dyDescent="0.3">
      <c r="S2585" s="7"/>
      <c r="T2585" s="8"/>
    </row>
    <row r="2586" spans="19:20" ht="13" customHeight="1" x14ac:dyDescent="0.3">
      <c r="S2586" s="7"/>
      <c r="T2586" s="8"/>
    </row>
    <row r="2587" spans="19:20" ht="13" customHeight="1" x14ac:dyDescent="0.3">
      <c r="S2587" s="7"/>
      <c r="T2587" s="8"/>
    </row>
    <row r="2588" spans="19:20" ht="13" customHeight="1" x14ac:dyDescent="0.3">
      <c r="S2588" s="7"/>
      <c r="T2588" s="8"/>
    </row>
    <row r="2589" spans="19:20" ht="13" customHeight="1" x14ac:dyDescent="0.3">
      <c r="S2589" s="7"/>
      <c r="T2589" s="8"/>
    </row>
    <row r="2590" spans="19:20" ht="13" customHeight="1" x14ac:dyDescent="0.3">
      <c r="S2590" s="7"/>
      <c r="T2590" s="8"/>
    </row>
    <row r="2591" spans="19:20" ht="13" customHeight="1" x14ac:dyDescent="0.3">
      <c r="S2591" s="7"/>
      <c r="T2591" s="8"/>
    </row>
    <row r="2592" spans="19:20" ht="13" customHeight="1" x14ac:dyDescent="0.3">
      <c r="S2592" s="7"/>
      <c r="T2592" s="8"/>
    </row>
    <row r="2593" spans="19:23" ht="13" customHeight="1" x14ac:dyDescent="0.3">
      <c r="S2593" s="7"/>
      <c r="T2593" s="8"/>
    </row>
    <row r="2594" spans="19:23" ht="13" customHeight="1" x14ac:dyDescent="0.3">
      <c r="S2594" s="7"/>
      <c r="T2594" s="8"/>
      <c r="U2594" s="8"/>
      <c r="V2594" s="8"/>
      <c r="W2594" s="8"/>
    </row>
    <row r="2595" spans="19:23" ht="13" customHeight="1" x14ac:dyDescent="0.3">
      <c r="S2595" s="7"/>
      <c r="T2595" s="8"/>
    </row>
    <row r="2596" spans="19:23" ht="13" customHeight="1" x14ac:dyDescent="0.3">
      <c r="S2596" s="7"/>
      <c r="T2596" s="8"/>
    </row>
    <row r="2597" spans="19:23" ht="13" customHeight="1" x14ac:dyDescent="0.3">
      <c r="S2597" s="7"/>
      <c r="T2597" s="8"/>
    </row>
    <row r="2598" spans="19:23" ht="13" customHeight="1" x14ac:dyDescent="0.3">
      <c r="S2598" s="7"/>
      <c r="T2598" s="8"/>
    </row>
    <row r="2599" spans="19:23" ht="13" customHeight="1" x14ac:dyDescent="0.3">
      <c r="S2599" s="7"/>
      <c r="T2599" s="8"/>
    </row>
    <row r="2600" spans="19:23" ht="13" customHeight="1" x14ac:dyDescent="0.3">
      <c r="S2600" s="7"/>
      <c r="T2600" s="8"/>
    </row>
    <row r="2601" spans="19:23" ht="13" customHeight="1" x14ac:dyDescent="0.3">
      <c r="S2601" s="7"/>
      <c r="T2601" s="8"/>
    </row>
    <row r="2602" spans="19:23" ht="13" customHeight="1" x14ac:dyDescent="0.3">
      <c r="S2602" s="7"/>
      <c r="T2602" s="8"/>
    </row>
    <row r="2603" spans="19:23" ht="13" customHeight="1" x14ac:dyDescent="0.3">
      <c r="S2603" s="7"/>
      <c r="T2603" s="8"/>
    </row>
    <row r="2604" spans="19:23" ht="13" customHeight="1" x14ac:dyDescent="0.3">
      <c r="S2604" s="7"/>
      <c r="T2604" s="8"/>
    </row>
    <row r="2605" spans="19:23" ht="13" customHeight="1" x14ac:dyDescent="0.3">
      <c r="S2605" s="7"/>
      <c r="T2605" s="8"/>
    </row>
    <row r="2606" spans="19:23" ht="13" customHeight="1" x14ac:dyDescent="0.3">
      <c r="S2606" s="7"/>
      <c r="T2606" s="8"/>
    </row>
    <row r="2607" spans="19:23" ht="13" customHeight="1" x14ac:dyDescent="0.3">
      <c r="S2607" s="7"/>
      <c r="T2607" s="8"/>
    </row>
    <row r="2608" spans="19:23" ht="13" customHeight="1" x14ac:dyDescent="0.3">
      <c r="S2608" s="7"/>
      <c r="T2608" s="8"/>
    </row>
    <row r="2609" spans="19:33" ht="13" customHeight="1" x14ac:dyDescent="0.3">
      <c r="S2609" s="7"/>
      <c r="T2609" s="8"/>
    </row>
    <row r="2610" spans="19:33" ht="13" customHeight="1" x14ac:dyDescent="0.3">
      <c r="S2610" s="7"/>
      <c r="T2610" s="8"/>
      <c r="X2610" s="8"/>
      <c r="Y2610" s="8"/>
      <c r="Z2610" s="8"/>
      <c r="AA2610" s="8"/>
      <c r="AB2610" s="8"/>
      <c r="AC2610" s="8"/>
      <c r="AD2610" s="8"/>
      <c r="AE2610" s="8"/>
      <c r="AF2610" s="8"/>
      <c r="AG2610" s="8"/>
    </row>
    <row r="2611" spans="19:33" ht="13" customHeight="1" x14ac:dyDescent="0.3">
      <c r="S2611" s="7"/>
      <c r="T2611" s="8"/>
    </row>
    <row r="2612" spans="19:33" ht="13" customHeight="1" x14ac:dyDescent="0.3">
      <c r="S2612" s="7"/>
      <c r="T2612" s="8"/>
    </row>
    <row r="2613" spans="19:33" ht="13" customHeight="1" x14ac:dyDescent="0.3">
      <c r="S2613" s="7"/>
      <c r="T2613" s="8"/>
      <c r="X2613" s="8"/>
      <c r="Y2613" s="8"/>
      <c r="Z2613" s="8"/>
      <c r="AA2613" s="8"/>
      <c r="AB2613" s="8"/>
      <c r="AC2613" s="8"/>
      <c r="AD2613" s="8"/>
      <c r="AE2613" s="8"/>
      <c r="AF2613" s="8"/>
      <c r="AG2613" s="8"/>
    </row>
    <row r="2614" spans="19:33" ht="13" customHeight="1" x14ac:dyDescent="0.3">
      <c r="S2614" s="7"/>
      <c r="T2614" s="8"/>
    </row>
    <row r="2615" spans="19:33" ht="13" customHeight="1" x14ac:dyDescent="0.3">
      <c r="S2615" s="7"/>
      <c r="T2615" s="8"/>
    </row>
    <row r="2616" spans="19:33" ht="13" customHeight="1" x14ac:dyDescent="0.3">
      <c r="S2616" s="7"/>
      <c r="T2616" s="8"/>
    </row>
    <row r="2617" spans="19:33" ht="13" customHeight="1" x14ac:dyDescent="0.3">
      <c r="S2617" s="7"/>
      <c r="T2617" s="8"/>
    </row>
    <row r="2618" spans="19:33" ht="13" customHeight="1" x14ac:dyDescent="0.3">
      <c r="S2618" s="7"/>
      <c r="T2618" s="8"/>
    </row>
    <row r="2619" spans="19:33" ht="13" customHeight="1" x14ac:dyDescent="0.3">
      <c r="S2619" s="7"/>
      <c r="T2619" s="8"/>
    </row>
    <row r="2620" spans="19:33" ht="13" customHeight="1" x14ac:dyDescent="0.3">
      <c r="S2620" s="7"/>
      <c r="T2620" s="8"/>
    </row>
    <row r="2621" spans="19:33" ht="13" customHeight="1" x14ac:dyDescent="0.3">
      <c r="S2621" s="7"/>
      <c r="T2621" s="8"/>
    </row>
    <row r="2622" spans="19:33" ht="13" customHeight="1" x14ac:dyDescent="0.3">
      <c r="S2622" s="7"/>
      <c r="T2622" s="8"/>
    </row>
    <row r="2623" spans="19:33" ht="13" customHeight="1" x14ac:dyDescent="0.3">
      <c r="S2623" s="7"/>
      <c r="T2623" s="8"/>
    </row>
    <row r="2624" spans="19:33" ht="13" customHeight="1" x14ac:dyDescent="0.3">
      <c r="S2624" s="7"/>
      <c r="T2624" s="8"/>
    </row>
    <row r="2625" spans="19:20" ht="13" customHeight="1" x14ac:dyDescent="0.3">
      <c r="S2625" s="7"/>
      <c r="T2625" s="8"/>
    </row>
    <row r="2626" spans="19:20" ht="13" customHeight="1" x14ac:dyDescent="0.3">
      <c r="S2626" s="7"/>
      <c r="T2626" s="8"/>
    </row>
    <row r="2627" spans="19:20" ht="13" customHeight="1" x14ac:dyDescent="0.3">
      <c r="S2627" s="7"/>
      <c r="T2627" s="8"/>
    </row>
    <row r="2628" spans="19:20" ht="13" customHeight="1" x14ac:dyDescent="0.3">
      <c r="S2628" s="7"/>
      <c r="T2628" s="8"/>
    </row>
    <row r="2629" spans="19:20" ht="13" customHeight="1" x14ac:dyDescent="0.3">
      <c r="S2629" s="7"/>
      <c r="T2629" s="8"/>
    </row>
    <row r="2630" spans="19:20" ht="13" customHeight="1" x14ac:dyDescent="0.3">
      <c r="S2630" s="7"/>
      <c r="T2630" s="8"/>
    </row>
    <row r="2631" spans="19:20" ht="13" customHeight="1" x14ac:dyDescent="0.3">
      <c r="S2631" s="7"/>
      <c r="T2631" s="8"/>
    </row>
    <row r="2632" spans="19:20" ht="13" customHeight="1" x14ac:dyDescent="0.3">
      <c r="S2632" s="7"/>
      <c r="T2632" s="8"/>
    </row>
    <row r="2633" spans="19:20" ht="13" customHeight="1" x14ac:dyDescent="0.3">
      <c r="S2633" s="7"/>
      <c r="T2633" s="8"/>
    </row>
    <row r="2634" spans="19:20" ht="13" customHeight="1" x14ac:dyDescent="0.3">
      <c r="S2634" s="7"/>
      <c r="T2634" s="8"/>
    </row>
    <row r="2635" spans="19:20" ht="13" customHeight="1" x14ac:dyDescent="0.3">
      <c r="S2635" s="7"/>
      <c r="T2635" s="8"/>
    </row>
    <row r="2636" spans="19:20" ht="13" customHeight="1" x14ac:dyDescent="0.3">
      <c r="S2636" s="7"/>
      <c r="T2636" s="8"/>
    </row>
    <row r="2637" spans="19:20" ht="13" customHeight="1" x14ac:dyDescent="0.3">
      <c r="S2637" s="7"/>
      <c r="T2637" s="8"/>
    </row>
    <row r="2638" spans="19:20" ht="13" customHeight="1" x14ac:dyDescent="0.3">
      <c r="S2638" s="7"/>
      <c r="T2638" s="8"/>
    </row>
    <row r="2639" spans="19:20" ht="13" customHeight="1" x14ac:dyDescent="0.3">
      <c r="S2639" s="7"/>
      <c r="T2639" s="8"/>
    </row>
    <row r="2640" spans="19:20" ht="13" customHeight="1" x14ac:dyDescent="0.3">
      <c r="S2640" s="7"/>
      <c r="T2640" s="8"/>
    </row>
    <row r="2641" spans="19:23" ht="13" customHeight="1" x14ac:dyDescent="0.3">
      <c r="S2641" s="7"/>
      <c r="T2641" s="8"/>
    </row>
    <row r="2642" spans="19:23" ht="13" customHeight="1" x14ac:dyDescent="0.3">
      <c r="S2642" s="7"/>
      <c r="T2642" s="8"/>
    </row>
    <row r="2643" spans="19:23" ht="13" customHeight="1" x14ac:dyDescent="0.3">
      <c r="S2643" s="7"/>
      <c r="T2643" s="8"/>
    </row>
    <row r="2644" spans="19:23" ht="13" customHeight="1" x14ac:dyDescent="0.3">
      <c r="S2644" s="7"/>
      <c r="T2644" s="8"/>
    </row>
    <row r="2645" spans="19:23" ht="13" customHeight="1" x14ac:dyDescent="0.3">
      <c r="S2645" s="7"/>
      <c r="T2645" s="8"/>
    </row>
    <row r="2646" spans="19:23" ht="13" customHeight="1" x14ac:dyDescent="0.3">
      <c r="S2646" s="7"/>
      <c r="T2646" s="8"/>
    </row>
    <row r="2647" spans="19:23" ht="13" customHeight="1" x14ac:dyDescent="0.3">
      <c r="S2647" s="7"/>
      <c r="T2647" s="8"/>
    </row>
    <row r="2648" spans="19:23" ht="13" customHeight="1" x14ac:dyDescent="0.3">
      <c r="S2648" s="7"/>
      <c r="T2648" s="8"/>
    </row>
    <row r="2649" spans="19:23" ht="13" customHeight="1" x14ac:dyDescent="0.3">
      <c r="S2649" s="7"/>
      <c r="T2649" s="8"/>
    </row>
    <row r="2650" spans="19:23" ht="13" customHeight="1" x14ac:dyDescent="0.3">
      <c r="S2650" s="7"/>
      <c r="T2650" s="8"/>
    </row>
    <row r="2651" spans="19:23" ht="13" customHeight="1" x14ac:dyDescent="0.3">
      <c r="S2651" s="7"/>
      <c r="T2651" s="8"/>
    </row>
    <row r="2652" spans="19:23" ht="13" customHeight="1" x14ac:dyDescent="0.3">
      <c r="S2652" s="7"/>
      <c r="T2652" s="8"/>
    </row>
    <row r="2653" spans="19:23" ht="13" customHeight="1" x14ac:dyDescent="0.3">
      <c r="S2653" s="7"/>
      <c r="T2653" s="8"/>
    </row>
    <row r="2654" spans="19:23" ht="13" customHeight="1" x14ac:dyDescent="0.3">
      <c r="S2654" s="7"/>
      <c r="T2654" s="8"/>
      <c r="U2654" s="8"/>
      <c r="V2654" s="8"/>
      <c r="W2654" s="8"/>
    </row>
    <row r="2655" spans="19:23" ht="13" customHeight="1" x14ac:dyDescent="0.3">
      <c r="S2655" s="7"/>
      <c r="T2655" s="8"/>
    </row>
    <row r="2656" spans="19:23" ht="13" customHeight="1" x14ac:dyDescent="0.3">
      <c r="S2656" s="7"/>
      <c r="T2656" s="8"/>
    </row>
    <row r="2657" spans="19:33" ht="13" customHeight="1" x14ac:dyDescent="0.3">
      <c r="S2657" s="7"/>
      <c r="T2657" s="8"/>
    </row>
    <row r="2658" spans="19:33" ht="13" customHeight="1" x14ac:dyDescent="0.3">
      <c r="S2658" s="7"/>
      <c r="T2658" s="8"/>
    </row>
    <row r="2659" spans="19:33" ht="13" customHeight="1" x14ac:dyDescent="0.3">
      <c r="S2659" s="7"/>
      <c r="T2659" s="8"/>
    </row>
    <row r="2660" spans="19:33" ht="13" customHeight="1" x14ac:dyDescent="0.3">
      <c r="S2660" s="7"/>
      <c r="T2660" s="8"/>
    </row>
    <row r="2661" spans="19:33" ht="13" customHeight="1" x14ac:dyDescent="0.3">
      <c r="S2661" s="7"/>
      <c r="T2661" s="8"/>
    </row>
    <row r="2662" spans="19:33" ht="13" customHeight="1" x14ac:dyDescent="0.3">
      <c r="S2662" s="7"/>
      <c r="T2662" s="8"/>
    </row>
    <row r="2663" spans="19:33" ht="13" customHeight="1" x14ac:dyDescent="0.3">
      <c r="S2663" s="7"/>
      <c r="T2663" s="8"/>
    </row>
    <row r="2664" spans="19:33" ht="13" customHeight="1" x14ac:dyDescent="0.3">
      <c r="S2664" s="7"/>
      <c r="T2664" s="8"/>
    </row>
    <row r="2665" spans="19:33" ht="13" customHeight="1" x14ac:dyDescent="0.3">
      <c r="S2665" s="7"/>
      <c r="T2665" s="8"/>
    </row>
    <row r="2666" spans="19:33" ht="13" customHeight="1" x14ac:dyDescent="0.3">
      <c r="S2666" s="7"/>
      <c r="T2666" s="8"/>
    </row>
    <row r="2667" spans="19:33" ht="13" customHeight="1" x14ac:dyDescent="0.3">
      <c r="S2667" s="7"/>
      <c r="T2667" s="8"/>
    </row>
    <row r="2668" spans="19:33" ht="13" customHeight="1" x14ac:dyDescent="0.3">
      <c r="S2668" s="7"/>
      <c r="T2668" s="8"/>
      <c r="U2668" s="8"/>
      <c r="V2668" s="8"/>
      <c r="W2668" s="8"/>
    </row>
    <row r="2669" spans="19:33" ht="13" customHeight="1" x14ac:dyDescent="0.3">
      <c r="S2669" s="7"/>
      <c r="T2669" s="8"/>
    </row>
    <row r="2670" spans="19:33" ht="13" customHeight="1" x14ac:dyDescent="0.3">
      <c r="S2670" s="7"/>
      <c r="T2670" s="8"/>
      <c r="X2670" s="8"/>
      <c r="Y2670" s="8"/>
      <c r="Z2670" s="8"/>
      <c r="AA2670" s="8"/>
      <c r="AB2670" s="8"/>
      <c r="AC2670" s="8"/>
      <c r="AD2670" s="8"/>
      <c r="AE2670" s="8"/>
      <c r="AF2670" s="8"/>
      <c r="AG2670" s="8"/>
    </row>
    <row r="2671" spans="19:33" ht="13" customHeight="1" x14ac:dyDescent="0.3">
      <c r="S2671" s="7"/>
      <c r="T2671" s="8"/>
    </row>
    <row r="2672" spans="19:33" ht="13" customHeight="1" x14ac:dyDescent="0.3">
      <c r="S2672" s="7"/>
      <c r="T2672" s="8"/>
    </row>
    <row r="2673" spans="19:20" ht="13" customHeight="1" x14ac:dyDescent="0.3">
      <c r="S2673" s="7"/>
      <c r="T2673" s="8"/>
    </row>
    <row r="2674" spans="19:20" ht="13" customHeight="1" x14ac:dyDescent="0.3">
      <c r="S2674" s="7"/>
      <c r="T2674" s="8"/>
    </row>
    <row r="2675" spans="19:20" ht="13" customHeight="1" x14ac:dyDescent="0.3">
      <c r="S2675" s="7"/>
      <c r="T2675" s="8"/>
    </row>
    <row r="2676" spans="19:20" ht="13" customHeight="1" x14ac:dyDescent="0.3">
      <c r="S2676" s="7"/>
      <c r="T2676" s="8"/>
    </row>
    <row r="2677" spans="19:20" ht="13" customHeight="1" x14ac:dyDescent="0.3">
      <c r="S2677" s="7"/>
      <c r="T2677" s="8"/>
    </row>
    <row r="2678" spans="19:20" ht="13" customHeight="1" x14ac:dyDescent="0.3">
      <c r="S2678" s="7"/>
      <c r="T2678" s="8"/>
    </row>
    <row r="2679" spans="19:20" ht="13" customHeight="1" x14ac:dyDescent="0.3">
      <c r="S2679" s="7"/>
      <c r="T2679" s="8"/>
    </row>
    <row r="2680" spans="19:20" ht="13" customHeight="1" x14ac:dyDescent="0.3">
      <c r="S2680" s="7"/>
      <c r="T2680" s="8"/>
    </row>
    <row r="2681" spans="19:20" ht="13" customHeight="1" x14ac:dyDescent="0.3">
      <c r="S2681" s="7"/>
      <c r="T2681" s="8"/>
    </row>
    <row r="2682" spans="19:20" ht="13" customHeight="1" x14ac:dyDescent="0.3">
      <c r="S2682" s="7"/>
      <c r="T2682" s="8"/>
    </row>
    <row r="2683" spans="19:20" ht="13" customHeight="1" x14ac:dyDescent="0.3">
      <c r="S2683" s="7"/>
      <c r="T2683" s="8"/>
    </row>
    <row r="2684" spans="19:20" ht="13" customHeight="1" x14ac:dyDescent="0.3">
      <c r="S2684" s="7"/>
      <c r="T2684" s="8"/>
    </row>
    <row r="2685" spans="19:20" ht="13" customHeight="1" x14ac:dyDescent="0.3">
      <c r="S2685" s="7"/>
      <c r="T2685" s="8"/>
    </row>
    <row r="2686" spans="19:20" ht="13" customHeight="1" x14ac:dyDescent="0.3">
      <c r="S2686" s="7"/>
      <c r="T2686" s="8"/>
    </row>
    <row r="2687" spans="19:20" ht="13" customHeight="1" x14ac:dyDescent="0.3">
      <c r="S2687" s="7"/>
      <c r="T2687" s="8"/>
    </row>
    <row r="2688" spans="19:20" ht="13" customHeight="1" x14ac:dyDescent="0.3">
      <c r="S2688" s="7"/>
      <c r="T2688" s="8"/>
    </row>
    <row r="2689" spans="19:20" ht="13" customHeight="1" x14ac:dyDescent="0.3">
      <c r="S2689" s="7"/>
      <c r="T2689" s="8"/>
    </row>
    <row r="2690" spans="19:20" ht="13" customHeight="1" x14ac:dyDescent="0.3">
      <c r="S2690" s="7"/>
      <c r="T2690" s="8"/>
    </row>
    <row r="2691" spans="19:20" ht="13" customHeight="1" x14ac:dyDescent="0.3">
      <c r="S2691" s="7"/>
      <c r="T2691" s="8"/>
    </row>
    <row r="2692" spans="19:20" ht="13" customHeight="1" x14ac:dyDescent="0.3">
      <c r="S2692" s="7"/>
      <c r="T2692" s="8"/>
    </row>
    <row r="2693" spans="19:20" ht="13" customHeight="1" x14ac:dyDescent="0.3">
      <c r="S2693" s="7"/>
      <c r="T2693" s="8"/>
    </row>
    <row r="2694" spans="19:20" ht="13" customHeight="1" x14ac:dyDescent="0.3">
      <c r="S2694" s="7"/>
      <c r="T2694" s="8"/>
    </row>
    <row r="2695" spans="19:20" ht="13" customHeight="1" x14ac:dyDescent="0.3">
      <c r="S2695" s="7"/>
      <c r="T2695" s="8"/>
    </row>
    <row r="2696" spans="19:20" ht="13" customHeight="1" x14ac:dyDescent="0.3">
      <c r="S2696" s="7"/>
      <c r="T2696" s="8"/>
    </row>
    <row r="2697" spans="19:20" ht="13" customHeight="1" x14ac:dyDescent="0.3">
      <c r="S2697" s="7"/>
      <c r="T2697" s="8"/>
    </row>
    <row r="2698" spans="19:20" ht="13" customHeight="1" x14ac:dyDescent="0.3">
      <c r="S2698" s="7"/>
      <c r="T2698" s="8"/>
    </row>
    <row r="2699" spans="19:20" ht="13" customHeight="1" x14ac:dyDescent="0.3">
      <c r="S2699" s="7"/>
      <c r="T2699" s="8"/>
    </row>
    <row r="2700" spans="19:20" ht="13" customHeight="1" x14ac:dyDescent="0.3">
      <c r="S2700" s="7"/>
      <c r="T2700" s="8"/>
    </row>
    <row r="2701" spans="19:20" ht="13" customHeight="1" x14ac:dyDescent="0.3">
      <c r="S2701" s="7"/>
      <c r="T2701" s="8"/>
    </row>
    <row r="2702" spans="19:20" ht="13" customHeight="1" x14ac:dyDescent="0.3">
      <c r="S2702" s="7"/>
      <c r="T2702" s="8"/>
    </row>
    <row r="2703" spans="19:20" ht="13" customHeight="1" x14ac:dyDescent="0.3">
      <c r="S2703" s="7"/>
      <c r="T2703" s="8"/>
    </row>
    <row r="2704" spans="19:20" ht="13" customHeight="1" x14ac:dyDescent="0.3">
      <c r="S2704" s="7"/>
      <c r="T2704" s="8"/>
    </row>
    <row r="2705" spans="1:48" ht="13" customHeight="1" x14ac:dyDescent="0.3">
      <c r="S2705" s="7"/>
      <c r="T2705" s="8"/>
    </row>
    <row r="2706" spans="1:48" ht="13" customHeight="1" x14ac:dyDescent="0.3">
      <c r="S2706" s="7"/>
      <c r="T2706" s="8"/>
    </row>
    <row r="2707" spans="1:48" ht="13" customHeight="1" x14ac:dyDescent="0.3">
      <c r="S2707" s="7"/>
      <c r="T2707" s="8"/>
    </row>
    <row r="2708" spans="1:48" ht="13" customHeight="1" x14ac:dyDescent="0.3">
      <c r="S2708" s="7"/>
      <c r="T2708" s="8"/>
      <c r="X2708" s="8"/>
      <c r="Y2708" s="8"/>
      <c r="Z2708" s="8"/>
      <c r="AA2708" s="8"/>
      <c r="AB2708" s="8"/>
      <c r="AC2708" s="8"/>
      <c r="AD2708" s="8"/>
      <c r="AE2708" s="8"/>
      <c r="AF2708" s="8"/>
      <c r="AG2708" s="8"/>
    </row>
    <row r="2709" spans="1:48" ht="13" customHeight="1" x14ac:dyDescent="0.3">
      <c r="S2709" s="7"/>
      <c r="T2709" s="8"/>
    </row>
    <row r="2710" spans="1:48" s="1" customFormat="1" ht="13" customHeight="1" x14ac:dyDescent="0.3">
      <c r="A2710" s="8"/>
      <c r="B2710" s="15"/>
      <c r="C2710" s="8"/>
      <c r="D2710" s="8"/>
      <c r="E2710" s="8"/>
      <c r="F2710" s="16"/>
      <c r="G2710" s="8"/>
      <c r="H2710" s="8"/>
      <c r="I2710" s="8"/>
      <c r="J2710" s="28"/>
      <c r="K2710" s="29"/>
      <c r="L2710" s="20"/>
      <c r="M2710" s="20"/>
      <c r="N2710" s="20"/>
      <c r="O2710" s="20"/>
      <c r="P2710" s="8"/>
      <c r="Q2710" s="30"/>
      <c r="R2710" s="32"/>
      <c r="S2710" s="36"/>
      <c r="T2710" s="20"/>
      <c r="U2710" s="29"/>
      <c r="V2710" s="29"/>
      <c r="W2710" s="29"/>
      <c r="X2710" s="29"/>
      <c r="Y2710" s="29"/>
      <c r="Z2710" s="29"/>
      <c r="AA2710" s="29"/>
      <c r="AB2710" s="2"/>
      <c r="AC2710" s="2"/>
      <c r="AD2710" s="2"/>
      <c r="AE2710" s="2"/>
      <c r="AF2710" s="2"/>
      <c r="AG2710" s="2"/>
      <c r="AH2710" s="2"/>
      <c r="AI2710" s="2"/>
      <c r="AJ2710" s="2"/>
      <c r="AK2710" s="2"/>
      <c r="AL2710" s="2"/>
      <c r="AM2710" s="2"/>
      <c r="AN2710" s="2"/>
      <c r="AO2710" s="2"/>
      <c r="AP2710" s="2"/>
      <c r="AQ2710" s="2"/>
      <c r="AR2710" s="2"/>
      <c r="AS2710" s="2"/>
      <c r="AT2710" s="2"/>
      <c r="AU2710" s="2"/>
      <c r="AV2710" s="2"/>
    </row>
    <row r="2711" spans="1:48" ht="13" customHeight="1" x14ac:dyDescent="0.3">
      <c r="S2711" s="7"/>
      <c r="T2711" s="8"/>
    </row>
    <row r="2712" spans="1:48" ht="13" customHeight="1" x14ac:dyDescent="0.3">
      <c r="S2712" s="7"/>
      <c r="T2712" s="8"/>
    </row>
    <row r="2713" spans="1:48" ht="13" customHeight="1" x14ac:dyDescent="0.3">
      <c r="S2713" s="7"/>
      <c r="T2713" s="8"/>
    </row>
    <row r="2714" spans="1:48" ht="13" customHeight="1" x14ac:dyDescent="0.3">
      <c r="S2714" s="7"/>
      <c r="T2714" s="8"/>
    </row>
    <row r="2715" spans="1:48" ht="13" customHeight="1" x14ac:dyDescent="0.3">
      <c r="S2715" s="7"/>
      <c r="T2715" s="8"/>
    </row>
    <row r="2716" spans="1:48" ht="13" customHeight="1" x14ac:dyDescent="0.3">
      <c r="S2716" s="7"/>
      <c r="T2716" s="8"/>
    </row>
    <row r="2717" spans="1:48" ht="13" customHeight="1" x14ac:dyDescent="0.3">
      <c r="S2717" s="7"/>
      <c r="T2717" s="8"/>
    </row>
    <row r="2718" spans="1:48" ht="13" customHeight="1" x14ac:dyDescent="0.3">
      <c r="S2718" s="7"/>
      <c r="T2718" s="8"/>
    </row>
    <row r="2719" spans="1:48" ht="13" customHeight="1" x14ac:dyDescent="0.3">
      <c r="S2719" s="7"/>
      <c r="T2719" s="8"/>
    </row>
    <row r="2720" spans="1:48" ht="13" customHeight="1" x14ac:dyDescent="0.3">
      <c r="S2720" s="7"/>
      <c r="T2720" s="8"/>
    </row>
    <row r="2721" spans="19:48" ht="13" customHeight="1" x14ac:dyDescent="0.3">
      <c r="S2721" s="7"/>
      <c r="T2721" s="8"/>
      <c r="X2721" s="8"/>
      <c r="Y2721" s="8"/>
      <c r="Z2721" s="8"/>
      <c r="AA2721" s="8"/>
      <c r="AB2721" s="8"/>
      <c r="AC2721" s="8"/>
      <c r="AD2721" s="8"/>
      <c r="AE2721" s="8"/>
      <c r="AF2721" s="8"/>
      <c r="AG2721" s="8"/>
    </row>
    <row r="2722" spans="19:48" ht="13" customHeight="1" x14ac:dyDescent="0.3">
      <c r="S2722" s="7"/>
      <c r="T2722" s="8"/>
      <c r="AT2722" s="35"/>
      <c r="AU2722" s="35"/>
      <c r="AV2722" s="35"/>
    </row>
    <row r="2723" spans="19:48" ht="13" customHeight="1" x14ac:dyDescent="0.3">
      <c r="S2723" s="7"/>
      <c r="T2723" s="8"/>
    </row>
    <row r="2724" spans="19:48" ht="13" customHeight="1" x14ac:dyDescent="0.3">
      <c r="S2724" s="7"/>
      <c r="T2724" s="8"/>
    </row>
    <row r="2725" spans="19:48" ht="13" customHeight="1" x14ac:dyDescent="0.3">
      <c r="S2725" s="7"/>
      <c r="T2725" s="8"/>
    </row>
    <row r="2726" spans="19:48" ht="13" customHeight="1" x14ac:dyDescent="0.3">
      <c r="S2726" s="7"/>
      <c r="T2726" s="8"/>
      <c r="X2726" s="8"/>
      <c r="Y2726" s="8"/>
      <c r="Z2726" s="8"/>
      <c r="AA2726" s="8"/>
      <c r="AB2726" s="8"/>
      <c r="AC2726" s="8"/>
      <c r="AD2726" s="8"/>
      <c r="AE2726" s="8"/>
      <c r="AF2726" s="8"/>
      <c r="AG2726" s="8"/>
    </row>
    <row r="2727" spans="19:48" ht="13" customHeight="1" x14ac:dyDescent="0.3">
      <c r="S2727" s="7"/>
      <c r="T2727" s="8"/>
    </row>
    <row r="2728" spans="19:48" ht="13" customHeight="1" x14ac:dyDescent="0.3">
      <c r="S2728" s="7"/>
      <c r="T2728" s="8"/>
    </row>
    <row r="2729" spans="19:48" ht="13" customHeight="1" x14ac:dyDescent="0.3">
      <c r="S2729" s="7"/>
      <c r="T2729" s="8"/>
    </row>
    <row r="2730" spans="19:48" ht="13" customHeight="1" x14ac:dyDescent="0.3">
      <c r="S2730" s="7"/>
      <c r="T2730" s="8"/>
      <c r="U2730" s="8"/>
      <c r="V2730" s="8"/>
      <c r="W2730" s="8"/>
    </row>
    <row r="2731" spans="19:48" ht="13" customHeight="1" x14ac:dyDescent="0.3">
      <c r="S2731" s="7"/>
      <c r="T2731" s="8"/>
    </row>
    <row r="2732" spans="19:48" ht="13" customHeight="1" x14ac:dyDescent="0.3">
      <c r="S2732" s="7"/>
      <c r="T2732" s="8"/>
    </row>
    <row r="2733" spans="19:48" ht="13" customHeight="1" x14ac:dyDescent="0.3">
      <c r="S2733" s="7"/>
      <c r="T2733" s="8"/>
    </row>
    <row r="2734" spans="19:48" ht="13" customHeight="1" x14ac:dyDescent="0.3">
      <c r="S2734" s="7"/>
      <c r="T2734" s="8"/>
    </row>
    <row r="2735" spans="19:48" ht="13" customHeight="1" x14ac:dyDescent="0.3">
      <c r="S2735" s="7"/>
      <c r="T2735" s="8"/>
    </row>
    <row r="2736" spans="19:48" ht="13" customHeight="1" x14ac:dyDescent="0.3">
      <c r="S2736" s="7"/>
      <c r="T2736" s="8"/>
    </row>
    <row r="2737" spans="19:33" ht="13" customHeight="1" x14ac:dyDescent="0.3">
      <c r="S2737" s="7"/>
      <c r="T2737" s="8"/>
    </row>
    <row r="2738" spans="19:33" ht="13" customHeight="1" x14ac:dyDescent="0.3">
      <c r="S2738" s="7"/>
      <c r="T2738" s="8"/>
      <c r="U2738" s="8"/>
      <c r="V2738" s="8"/>
      <c r="W2738" s="8"/>
    </row>
    <row r="2739" spans="19:33" ht="13" customHeight="1" x14ac:dyDescent="0.3">
      <c r="S2739" s="7"/>
      <c r="T2739" s="8"/>
      <c r="X2739" s="8"/>
      <c r="Y2739" s="8"/>
      <c r="Z2739" s="8"/>
      <c r="AA2739" s="8"/>
      <c r="AB2739" s="8"/>
      <c r="AC2739" s="8"/>
      <c r="AD2739" s="8"/>
      <c r="AE2739" s="8"/>
      <c r="AF2739" s="8"/>
      <c r="AG2739" s="8"/>
    </row>
    <row r="2740" spans="19:33" ht="13" customHeight="1" x14ac:dyDescent="0.3">
      <c r="S2740" s="7"/>
      <c r="T2740" s="8"/>
    </row>
    <row r="2741" spans="19:33" ht="13" customHeight="1" x14ac:dyDescent="0.3">
      <c r="S2741" s="7"/>
      <c r="T2741" s="8"/>
    </row>
    <row r="2742" spans="19:33" ht="13" customHeight="1" x14ac:dyDescent="0.3">
      <c r="S2742" s="7"/>
      <c r="T2742" s="8"/>
    </row>
    <row r="2743" spans="19:33" ht="13" customHeight="1" x14ac:dyDescent="0.3">
      <c r="S2743" s="7"/>
      <c r="T2743" s="8"/>
    </row>
    <row r="2744" spans="19:33" ht="13" customHeight="1" x14ac:dyDescent="0.3">
      <c r="S2744" s="7"/>
      <c r="T2744" s="8"/>
    </row>
    <row r="2745" spans="19:33" ht="13" customHeight="1" x14ac:dyDescent="0.3">
      <c r="S2745" s="7"/>
      <c r="T2745" s="8"/>
    </row>
    <row r="2746" spans="19:33" ht="13" customHeight="1" x14ac:dyDescent="0.3">
      <c r="S2746" s="7"/>
      <c r="T2746" s="8"/>
    </row>
    <row r="2747" spans="19:33" ht="13" customHeight="1" x14ac:dyDescent="0.3">
      <c r="S2747" s="7"/>
      <c r="T2747" s="8"/>
    </row>
    <row r="2748" spans="19:33" ht="13" customHeight="1" x14ac:dyDescent="0.3">
      <c r="S2748" s="7"/>
      <c r="T2748" s="8"/>
    </row>
    <row r="2749" spans="19:33" ht="13" customHeight="1" x14ac:dyDescent="0.3">
      <c r="S2749" s="7"/>
      <c r="T2749" s="8"/>
    </row>
    <row r="2750" spans="19:33" ht="13" customHeight="1" x14ac:dyDescent="0.3">
      <c r="S2750" s="7"/>
      <c r="T2750" s="8"/>
    </row>
    <row r="2751" spans="19:33" ht="13" customHeight="1" x14ac:dyDescent="0.3">
      <c r="S2751" s="7"/>
      <c r="T2751" s="8"/>
    </row>
    <row r="2752" spans="19:33" ht="13" customHeight="1" x14ac:dyDescent="0.3">
      <c r="S2752" s="7"/>
      <c r="T2752" s="8"/>
    </row>
    <row r="2753" spans="19:23" ht="13" customHeight="1" x14ac:dyDescent="0.3">
      <c r="S2753" s="7"/>
      <c r="T2753" s="8"/>
    </row>
    <row r="2754" spans="19:23" ht="13" customHeight="1" x14ac:dyDescent="0.3">
      <c r="S2754" s="7"/>
      <c r="T2754" s="8"/>
    </row>
    <row r="2755" spans="19:23" ht="13" customHeight="1" x14ac:dyDescent="0.3">
      <c r="S2755" s="7"/>
      <c r="T2755" s="8"/>
    </row>
    <row r="2756" spans="19:23" ht="13" customHeight="1" x14ac:dyDescent="0.3">
      <c r="S2756" s="7"/>
      <c r="T2756" s="8"/>
    </row>
    <row r="2757" spans="19:23" ht="13" customHeight="1" x14ac:dyDescent="0.3">
      <c r="S2757" s="7"/>
      <c r="T2757" s="8"/>
    </row>
    <row r="2758" spans="19:23" ht="13" customHeight="1" x14ac:dyDescent="0.3">
      <c r="S2758" s="7"/>
      <c r="T2758" s="8"/>
    </row>
    <row r="2759" spans="19:23" ht="13" customHeight="1" x14ac:dyDescent="0.3">
      <c r="S2759" s="7"/>
      <c r="T2759" s="8"/>
    </row>
    <row r="2760" spans="19:23" ht="13" customHeight="1" x14ac:dyDescent="0.3">
      <c r="S2760" s="7"/>
      <c r="T2760" s="8"/>
    </row>
    <row r="2761" spans="19:23" ht="13" customHeight="1" x14ac:dyDescent="0.3">
      <c r="S2761" s="7"/>
      <c r="T2761" s="8"/>
    </row>
    <row r="2762" spans="19:23" ht="13" customHeight="1" x14ac:dyDescent="0.3">
      <c r="S2762" s="7"/>
      <c r="T2762" s="8"/>
    </row>
    <row r="2763" spans="19:23" ht="13" customHeight="1" x14ac:dyDescent="0.3">
      <c r="S2763" s="7"/>
      <c r="T2763" s="8"/>
      <c r="U2763" s="8"/>
      <c r="V2763" s="8"/>
      <c r="W2763" s="8"/>
    </row>
    <row r="2764" spans="19:23" ht="13" customHeight="1" x14ac:dyDescent="0.3">
      <c r="S2764" s="7"/>
      <c r="T2764" s="8"/>
    </row>
    <row r="2765" spans="19:23" ht="13" customHeight="1" x14ac:dyDescent="0.3">
      <c r="S2765" s="7"/>
      <c r="T2765" s="8"/>
    </row>
    <row r="2766" spans="19:23" ht="13" customHeight="1" x14ac:dyDescent="0.3">
      <c r="S2766" s="7"/>
      <c r="T2766" s="8"/>
    </row>
    <row r="2767" spans="19:23" ht="13" customHeight="1" x14ac:dyDescent="0.3">
      <c r="S2767" s="7"/>
      <c r="T2767" s="8"/>
    </row>
    <row r="2768" spans="19:23" ht="13" customHeight="1" x14ac:dyDescent="0.3">
      <c r="S2768" s="7"/>
      <c r="T2768" s="8"/>
    </row>
    <row r="2769" spans="19:20" ht="13" customHeight="1" x14ac:dyDescent="0.3">
      <c r="S2769" s="7"/>
      <c r="T2769" s="8"/>
    </row>
    <row r="2770" spans="19:20" ht="13" customHeight="1" x14ac:dyDescent="0.3">
      <c r="S2770" s="7"/>
      <c r="T2770" s="8"/>
    </row>
    <row r="2771" spans="19:20" ht="13" customHeight="1" x14ac:dyDescent="0.3">
      <c r="S2771" s="7"/>
      <c r="T2771" s="8"/>
    </row>
    <row r="2772" spans="19:20" ht="13" customHeight="1" x14ac:dyDescent="0.3">
      <c r="S2772" s="7"/>
      <c r="T2772" s="8"/>
    </row>
    <row r="2773" spans="19:20" ht="13" customHeight="1" x14ac:dyDescent="0.3">
      <c r="S2773" s="7"/>
      <c r="T2773" s="8"/>
    </row>
    <row r="2774" spans="19:20" ht="13" customHeight="1" x14ac:dyDescent="0.3">
      <c r="S2774" s="7"/>
      <c r="T2774" s="8"/>
    </row>
    <row r="2775" spans="19:20" ht="13" customHeight="1" x14ac:dyDescent="0.3">
      <c r="S2775" s="7"/>
      <c r="T2775" s="8"/>
    </row>
    <row r="2776" spans="19:20" ht="13" customHeight="1" x14ac:dyDescent="0.3">
      <c r="S2776" s="7"/>
      <c r="T2776" s="8"/>
    </row>
    <row r="2777" spans="19:20" ht="13" customHeight="1" x14ac:dyDescent="0.3">
      <c r="S2777" s="7"/>
      <c r="T2777" s="8"/>
    </row>
    <row r="2778" spans="19:20" ht="13" customHeight="1" x14ac:dyDescent="0.3">
      <c r="S2778" s="7"/>
      <c r="T2778" s="8"/>
    </row>
    <row r="2779" spans="19:20" ht="13" customHeight="1" x14ac:dyDescent="0.3">
      <c r="S2779" s="7"/>
      <c r="T2779" s="8"/>
    </row>
    <row r="2780" spans="19:20" ht="13" customHeight="1" x14ac:dyDescent="0.3">
      <c r="S2780" s="7"/>
      <c r="T2780" s="8"/>
    </row>
    <row r="2781" spans="19:20" ht="13" customHeight="1" x14ac:dyDescent="0.3">
      <c r="S2781" s="7"/>
      <c r="T2781" s="8"/>
    </row>
    <row r="2782" spans="19:20" ht="13" customHeight="1" x14ac:dyDescent="0.3">
      <c r="S2782" s="7"/>
      <c r="T2782" s="8"/>
    </row>
    <row r="2783" spans="19:20" ht="13" customHeight="1" x14ac:dyDescent="0.3">
      <c r="S2783" s="7"/>
      <c r="T2783" s="8"/>
    </row>
    <row r="2784" spans="19:20" ht="13" customHeight="1" x14ac:dyDescent="0.3">
      <c r="S2784" s="7"/>
      <c r="T2784" s="8"/>
    </row>
    <row r="2785" spans="19:33" ht="13" customHeight="1" x14ac:dyDescent="0.3">
      <c r="S2785" s="7"/>
      <c r="T2785" s="8"/>
    </row>
    <row r="2786" spans="19:33" ht="13" customHeight="1" x14ac:dyDescent="0.3">
      <c r="S2786" s="7"/>
      <c r="T2786" s="8"/>
    </row>
    <row r="2787" spans="19:33" ht="13" customHeight="1" x14ac:dyDescent="0.3">
      <c r="S2787" s="7"/>
      <c r="T2787" s="8"/>
    </row>
    <row r="2788" spans="19:33" ht="13" customHeight="1" x14ac:dyDescent="0.3">
      <c r="S2788" s="7"/>
      <c r="T2788" s="8"/>
    </row>
    <row r="2789" spans="19:33" ht="13" customHeight="1" x14ac:dyDescent="0.3">
      <c r="S2789" s="7"/>
      <c r="T2789" s="8"/>
    </row>
    <row r="2790" spans="19:33" ht="13" customHeight="1" x14ac:dyDescent="0.3">
      <c r="S2790" s="7"/>
      <c r="T2790" s="8"/>
    </row>
    <row r="2791" spans="19:33" ht="13" customHeight="1" x14ac:dyDescent="0.3">
      <c r="S2791" s="7"/>
      <c r="T2791" s="8"/>
    </row>
    <row r="2792" spans="19:33" ht="13" customHeight="1" x14ac:dyDescent="0.3">
      <c r="S2792" s="7"/>
      <c r="T2792" s="8"/>
    </row>
    <row r="2793" spans="19:33" ht="13" customHeight="1" x14ac:dyDescent="0.3">
      <c r="S2793" s="7"/>
      <c r="T2793" s="8"/>
    </row>
    <row r="2794" spans="19:33" ht="13" customHeight="1" x14ac:dyDescent="0.3">
      <c r="S2794" s="7"/>
      <c r="T2794" s="8"/>
    </row>
    <row r="2795" spans="19:33" ht="13" customHeight="1" x14ac:dyDescent="0.3">
      <c r="S2795" s="7"/>
      <c r="T2795" s="8"/>
    </row>
    <row r="2796" spans="19:33" ht="13" customHeight="1" x14ac:dyDescent="0.3">
      <c r="S2796" s="7"/>
      <c r="T2796" s="8"/>
    </row>
    <row r="2797" spans="19:33" ht="13" customHeight="1" x14ac:dyDescent="0.3">
      <c r="S2797" s="7"/>
      <c r="T2797" s="8"/>
    </row>
    <row r="2798" spans="19:33" ht="13" customHeight="1" x14ac:dyDescent="0.3">
      <c r="S2798" s="7"/>
      <c r="T2798" s="8"/>
      <c r="X2798" s="8"/>
      <c r="Y2798" s="8"/>
      <c r="Z2798" s="8"/>
      <c r="AA2798" s="8"/>
      <c r="AB2798" s="8"/>
      <c r="AC2798" s="8"/>
      <c r="AD2798" s="8"/>
      <c r="AE2798" s="8"/>
      <c r="AF2798" s="8"/>
      <c r="AG2798" s="8"/>
    </row>
    <row r="2799" spans="19:33" ht="13" customHeight="1" x14ac:dyDescent="0.3">
      <c r="S2799" s="7"/>
      <c r="T2799" s="8"/>
    </row>
    <row r="2800" spans="19:33" ht="13" customHeight="1" x14ac:dyDescent="0.3">
      <c r="S2800" s="7"/>
      <c r="T2800" s="8"/>
    </row>
    <row r="2801" spans="19:33" ht="13" customHeight="1" x14ac:dyDescent="0.3">
      <c r="S2801" s="7"/>
      <c r="T2801" s="8"/>
    </row>
    <row r="2802" spans="19:33" ht="13" customHeight="1" x14ac:dyDescent="0.3">
      <c r="S2802" s="7"/>
      <c r="T2802" s="8"/>
      <c r="X2802" s="8"/>
      <c r="Y2802" s="8"/>
      <c r="Z2802" s="8"/>
      <c r="AA2802" s="8"/>
      <c r="AB2802" s="8"/>
      <c r="AC2802" s="8"/>
      <c r="AD2802" s="8"/>
      <c r="AE2802" s="8"/>
      <c r="AF2802" s="8"/>
      <c r="AG2802" s="8"/>
    </row>
    <row r="2803" spans="19:33" ht="13" customHeight="1" x14ac:dyDescent="0.3">
      <c r="S2803" s="7"/>
      <c r="T2803" s="8"/>
    </row>
    <row r="2804" spans="19:33" ht="13" customHeight="1" x14ac:dyDescent="0.3">
      <c r="S2804" s="7"/>
      <c r="T2804" s="8"/>
    </row>
    <row r="2805" spans="19:33" ht="13" customHeight="1" x14ac:dyDescent="0.3">
      <c r="S2805" s="7"/>
      <c r="T2805" s="8"/>
    </row>
    <row r="2806" spans="19:33" ht="13" customHeight="1" x14ac:dyDescent="0.3">
      <c r="S2806" s="7"/>
      <c r="T2806" s="8"/>
    </row>
    <row r="2807" spans="19:33" ht="13" customHeight="1" x14ac:dyDescent="0.3">
      <c r="S2807" s="7"/>
      <c r="T2807" s="8"/>
    </row>
    <row r="2808" spans="19:33" ht="13" customHeight="1" x14ac:dyDescent="0.3">
      <c r="S2808" s="7"/>
      <c r="T2808" s="8"/>
    </row>
    <row r="2809" spans="19:33" ht="13" customHeight="1" x14ac:dyDescent="0.3">
      <c r="S2809" s="7"/>
      <c r="T2809" s="8"/>
    </row>
    <row r="2810" spans="19:33" ht="13" customHeight="1" x14ac:dyDescent="0.3">
      <c r="S2810" s="7"/>
      <c r="T2810" s="8"/>
    </row>
    <row r="2811" spans="19:33" ht="13" customHeight="1" x14ac:dyDescent="0.3">
      <c r="S2811" s="7"/>
      <c r="T2811" s="8"/>
      <c r="U2811" s="8"/>
      <c r="V2811" s="8"/>
      <c r="W2811" s="8"/>
    </row>
    <row r="2812" spans="19:33" ht="13" customHeight="1" x14ac:dyDescent="0.3">
      <c r="S2812" s="7"/>
      <c r="T2812" s="8"/>
    </row>
    <row r="2813" spans="19:33" ht="13" customHeight="1" x14ac:dyDescent="0.3">
      <c r="S2813" s="7"/>
      <c r="T2813" s="8"/>
    </row>
    <row r="2814" spans="19:33" ht="13" customHeight="1" x14ac:dyDescent="0.3">
      <c r="S2814" s="7"/>
      <c r="T2814" s="8"/>
    </row>
    <row r="2815" spans="19:33" ht="13" customHeight="1" x14ac:dyDescent="0.3">
      <c r="S2815" s="7"/>
      <c r="T2815" s="8"/>
    </row>
    <row r="2816" spans="19:33" ht="13" customHeight="1" x14ac:dyDescent="0.3">
      <c r="S2816" s="7"/>
      <c r="T2816" s="8"/>
    </row>
    <row r="2817" spans="19:33" ht="13" customHeight="1" x14ac:dyDescent="0.3">
      <c r="S2817" s="7"/>
      <c r="T2817" s="8"/>
    </row>
    <row r="2818" spans="19:33" ht="13" customHeight="1" x14ac:dyDescent="0.3">
      <c r="S2818" s="7"/>
      <c r="T2818" s="8"/>
    </row>
    <row r="2819" spans="19:33" ht="13" customHeight="1" x14ac:dyDescent="0.3">
      <c r="S2819" s="7"/>
      <c r="T2819" s="8"/>
    </row>
    <row r="2820" spans="19:33" ht="13" customHeight="1" x14ac:dyDescent="0.3">
      <c r="S2820" s="7"/>
      <c r="T2820" s="8"/>
    </row>
    <row r="2821" spans="19:33" ht="13" customHeight="1" x14ac:dyDescent="0.3">
      <c r="S2821" s="7"/>
      <c r="T2821" s="8"/>
    </row>
    <row r="2822" spans="19:33" ht="13" customHeight="1" x14ac:dyDescent="0.3">
      <c r="S2822" s="7"/>
      <c r="T2822" s="8"/>
    </row>
    <row r="2823" spans="19:33" ht="13" customHeight="1" x14ac:dyDescent="0.3">
      <c r="S2823" s="7"/>
      <c r="T2823" s="8"/>
    </row>
    <row r="2824" spans="19:33" ht="13" customHeight="1" x14ac:dyDescent="0.3">
      <c r="S2824" s="7"/>
      <c r="T2824" s="8"/>
    </row>
    <row r="2825" spans="19:33" ht="13" customHeight="1" x14ac:dyDescent="0.3">
      <c r="S2825" s="7"/>
      <c r="T2825" s="8"/>
    </row>
    <row r="2826" spans="19:33" ht="13" customHeight="1" x14ac:dyDescent="0.3">
      <c r="S2826" s="7"/>
      <c r="T2826" s="8"/>
    </row>
    <row r="2827" spans="19:33" ht="13" customHeight="1" x14ac:dyDescent="0.3">
      <c r="S2827" s="7"/>
      <c r="T2827" s="8"/>
      <c r="X2827" s="8"/>
      <c r="Y2827" s="8"/>
      <c r="Z2827" s="8"/>
      <c r="AA2827" s="8"/>
      <c r="AB2827" s="8"/>
      <c r="AC2827" s="8"/>
      <c r="AD2827" s="8"/>
      <c r="AE2827" s="8"/>
      <c r="AF2827" s="8"/>
      <c r="AG2827" s="8"/>
    </row>
    <row r="2828" spans="19:33" ht="13" customHeight="1" x14ac:dyDescent="0.3">
      <c r="S2828" s="7"/>
      <c r="T2828" s="8"/>
    </row>
    <row r="2829" spans="19:33" ht="13" customHeight="1" x14ac:dyDescent="0.3">
      <c r="S2829" s="7"/>
      <c r="T2829" s="8"/>
    </row>
    <row r="2830" spans="19:33" ht="13" customHeight="1" x14ac:dyDescent="0.3">
      <c r="S2830" s="7"/>
      <c r="T2830" s="8"/>
      <c r="X2830" s="8"/>
      <c r="Y2830" s="8"/>
      <c r="Z2830" s="8"/>
      <c r="AA2830" s="8"/>
      <c r="AB2830" s="8"/>
      <c r="AC2830" s="8"/>
      <c r="AD2830" s="8"/>
      <c r="AE2830" s="8"/>
      <c r="AF2830" s="8"/>
      <c r="AG2830" s="8"/>
    </row>
    <row r="2831" spans="19:33" ht="13" customHeight="1" x14ac:dyDescent="0.3">
      <c r="S2831" s="7"/>
      <c r="T2831" s="8"/>
    </row>
    <row r="2832" spans="19:33" ht="13" customHeight="1" x14ac:dyDescent="0.3">
      <c r="S2832" s="7"/>
      <c r="T2832" s="8"/>
    </row>
    <row r="2833" spans="19:33" ht="13" customHeight="1" x14ac:dyDescent="0.3">
      <c r="S2833" s="7"/>
      <c r="T2833" s="8"/>
    </row>
    <row r="2834" spans="19:33" ht="13" customHeight="1" x14ac:dyDescent="0.3">
      <c r="S2834" s="7"/>
      <c r="T2834" s="8"/>
    </row>
    <row r="2835" spans="19:33" ht="13" customHeight="1" x14ac:dyDescent="0.3">
      <c r="S2835" s="7"/>
      <c r="T2835" s="8"/>
    </row>
    <row r="2836" spans="19:33" ht="13" customHeight="1" x14ac:dyDescent="0.3">
      <c r="S2836" s="7"/>
      <c r="T2836" s="8"/>
    </row>
    <row r="2837" spans="19:33" ht="13" customHeight="1" x14ac:dyDescent="0.3">
      <c r="S2837" s="7"/>
      <c r="T2837" s="8"/>
    </row>
    <row r="2838" spans="19:33" ht="13" customHeight="1" x14ac:dyDescent="0.3">
      <c r="S2838" s="7"/>
      <c r="T2838" s="8"/>
    </row>
    <row r="2839" spans="19:33" ht="13" customHeight="1" x14ac:dyDescent="0.3">
      <c r="S2839" s="7"/>
      <c r="T2839" s="8"/>
      <c r="X2839" s="8"/>
      <c r="Y2839" s="8"/>
      <c r="Z2839" s="8"/>
      <c r="AA2839" s="8"/>
      <c r="AB2839" s="8"/>
      <c r="AC2839" s="8"/>
      <c r="AD2839" s="8"/>
      <c r="AE2839" s="8"/>
      <c r="AF2839" s="8"/>
      <c r="AG2839" s="8"/>
    </row>
    <row r="2840" spans="19:33" ht="13" customHeight="1" x14ac:dyDescent="0.3">
      <c r="S2840" s="7"/>
      <c r="T2840" s="8"/>
    </row>
    <row r="2841" spans="19:33" ht="13" customHeight="1" x14ac:dyDescent="0.3">
      <c r="S2841" s="7"/>
      <c r="T2841" s="8"/>
    </row>
    <row r="2842" spans="19:33" ht="13" customHeight="1" x14ac:dyDescent="0.3">
      <c r="S2842" s="7"/>
      <c r="T2842" s="8"/>
    </row>
    <row r="2843" spans="19:33" ht="13" customHeight="1" x14ac:dyDescent="0.3">
      <c r="S2843" s="7"/>
      <c r="T2843" s="8"/>
    </row>
    <row r="2844" spans="19:33" ht="13" customHeight="1" x14ac:dyDescent="0.3">
      <c r="S2844" s="7"/>
      <c r="T2844" s="8"/>
    </row>
    <row r="2845" spans="19:33" ht="13" customHeight="1" x14ac:dyDescent="0.3">
      <c r="S2845" s="7"/>
      <c r="T2845" s="8"/>
    </row>
    <row r="2846" spans="19:33" ht="13" customHeight="1" x14ac:dyDescent="0.3">
      <c r="S2846" s="7"/>
      <c r="T2846" s="8"/>
    </row>
    <row r="2847" spans="19:33" ht="13" customHeight="1" x14ac:dyDescent="0.3">
      <c r="S2847" s="7"/>
      <c r="T2847" s="8"/>
    </row>
    <row r="2848" spans="19:33" ht="13" customHeight="1" x14ac:dyDescent="0.3">
      <c r="S2848" s="7"/>
      <c r="T2848" s="8"/>
    </row>
    <row r="2849" spans="19:33" ht="13" customHeight="1" x14ac:dyDescent="0.3">
      <c r="S2849" s="7"/>
      <c r="T2849" s="8"/>
    </row>
    <row r="2850" spans="19:33" ht="13" customHeight="1" x14ac:dyDescent="0.3">
      <c r="S2850" s="7"/>
      <c r="T2850" s="8"/>
    </row>
    <row r="2851" spans="19:33" ht="13" customHeight="1" x14ac:dyDescent="0.3">
      <c r="S2851" s="7"/>
      <c r="T2851" s="8"/>
    </row>
    <row r="2852" spans="19:33" ht="13" customHeight="1" x14ac:dyDescent="0.3">
      <c r="S2852" s="7"/>
      <c r="T2852" s="8"/>
    </row>
    <row r="2853" spans="19:33" ht="13" customHeight="1" x14ac:dyDescent="0.3">
      <c r="S2853" s="7"/>
      <c r="T2853" s="8"/>
      <c r="X2853" s="8"/>
      <c r="Y2853" s="8"/>
      <c r="Z2853" s="8"/>
      <c r="AA2853" s="8"/>
      <c r="AB2853" s="8"/>
      <c r="AC2853" s="8"/>
      <c r="AD2853" s="8"/>
      <c r="AE2853" s="8"/>
      <c r="AF2853" s="8"/>
      <c r="AG2853" s="8"/>
    </row>
    <row r="2854" spans="19:33" ht="13" customHeight="1" x14ac:dyDescent="0.3">
      <c r="S2854" s="7"/>
      <c r="T2854" s="8"/>
    </row>
    <row r="2855" spans="19:33" ht="13" customHeight="1" x14ac:dyDescent="0.3">
      <c r="S2855" s="7"/>
      <c r="T2855" s="8"/>
    </row>
    <row r="2856" spans="19:33" ht="13" customHeight="1" x14ac:dyDescent="0.3">
      <c r="S2856" s="7"/>
      <c r="T2856" s="8"/>
    </row>
    <row r="2857" spans="19:33" ht="13" customHeight="1" x14ac:dyDescent="0.3">
      <c r="S2857" s="7"/>
      <c r="T2857" s="8"/>
    </row>
    <row r="2858" spans="19:33" ht="13" customHeight="1" x14ac:dyDescent="0.3">
      <c r="S2858" s="7"/>
      <c r="T2858" s="8"/>
    </row>
    <row r="2859" spans="19:33" ht="13" customHeight="1" x14ac:dyDescent="0.3">
      <c r="S2859" s="7"/>
      <c r="T2859" s="8"/>
    </row>
    <row r="2860" spans="19:33" ht="13" customHeight="1" x14ac:dyDescent="0.3">
      <c r="S2860" s="7"/>
      <c r="T2860" s="8"/>
    </row>
    <row r="2861" spans="19:33" ht="13" customHeight="1" x14ac:dyDescent="0.3">
      <c r="S2861" s="7"/>
      <c r="T2861" s="8"/>
    </row>
    <row r="2862" spans="19:33" ht="13" customHeight="1" x14ac:dyDescent="0.3">
      <c r="S2862" s="7"/>
      <c r="T2862" s="8"/>
      <c r="U2862" s="13"/>
      <c r="V2862" s="13"/>
      <c r="W2862" s="13"/>
    </row>
    <row r="2863" spans="19:33" ht="13" customHeight="1" x14ac:dyDescent="0.3">
      <c r="S2863" s="7"/>
      <c r="T2863" s="8"/>
    </row>
    <row r="2864" spans="19:33" ht="13" customHeight="1" x14ac:dyDescent="0.3">
      <c r="S2864" s="7"/>
      <c r="T2864" s="8"/>
    </row>
    <row r="2865" spans="19:33" ht="13" customHeight="1" x14ac:dyDescent="0.3">
      <c r="S2865" s="7"/>
      <c r="T2865" s="8"/>
    </row>
    <row r="2866" spans="19:33" ht="13" customHeight="1" x14ac:dyDescent="0.3">
      <c r="S2866" s="7"/>
      <c r="T2866" s="8"/>
    </row>
    <row r="2867" spans="19:33" ht="13" customHeight="1" x14ac:dyDescent="0.3">
      <c r="S2867" s="7"/>
      <c r="T2867" s="8"/>
    </row>
    <row r="2868" spans="19:33" ht="13" customHeight="1" x14ac:dyDescent="0.3">
      <c r="S2868" s="7"/>
      <c r="T2868" s="8"/>
    </row>
    <row r="2869" spans="19:33" ht="13" customHeight="1" x14ac:dyDescent="0.3">
      <c r="S2869" s="7"/>
      <c r="T2869" s="8"/>
    </row>
    <row r="2870" spans="19:33" ht="13" customHeight="1" x14ac:dyDescent="0.3">
      <c r="S2870" s="7"/>
      <c r="T2870" s="8"/>
      <c r="X2870" s="8"/>
      <c r="Y2870" s="8"/>
      <c r="Z2870" s="8"/>
      <c r="AA2870" s="8"/>
      <c r="AB2870" s="8"/>
      <c r="AC2870" s="8"/>
      <c r="AD2870" s="8"/>
      <c r="AE2870" s="8"/>
      <c r="AF2870" s="8"/>
      <c r="AG2870" s="8"/>
    </row>
    <row r="2871" spans="19:33" ht="13" customHeight="1" x14ac:dyDescent="0.3">
      <c r="S2871" s="7"/>
      <c r="T2871" s="8"/>
    </row>
    <row r="2872" spans="19:33" ht="13" customHeight="1" x14ac:dyDescent="0.3">
      <c r="S2872" s="7"/>
      <c r="T2872" s="8"/>
    </row>
    <row r="2873" spans="19:33" ht="13" customHeight="1" x14ac:dyDescent="0.3">
      <c r="S2873" s="7"/>
      <c r="T2873" s="8"/>
    </row>
    <row r="2874" spans="19:33" ht="13" customHeight="1" x14ac:dyDescent="0.3">
      <c r="S2874" s="7"/>
      <c r="T2874" s="8"/>
    </row>
    <row r="2875" spans="19:33" ht="13" customHeight="1" x14ac:dyDescent="0.3">
      <c r="S2875" s="7"/>
      <c r="T2875" s="8"/>
    </row>
    <row r="2876" spans="19:33" ht="13" customHeight="1" x14ac:dyDescent="0.3">
      <c r="S2876" s="7"/>
      <c r="T2876" s="8"/>
    </row>
    <row r="2877" spans="19:33" ht="13" customHeight="1" x14ac:dyDescent="0.3">
      <c r="S2877" s="7"/>
      <c r="T2877" s="8"/>
    </row>
    <row r="2878" spans="19:33" ht="13" customHeight="1" x14ac:dyDescent="0.3">
      <c r="S2878" s="7"/>
      <c r="T2878" s="8"/>
      <c r="X2878" s="8"/>
      <c r="Y2878" s="8"/>
      <c r="Z2878" s="8"/>
      <c r="AA2878" s="8"/>
      <c r="AB2878" s="8"/>
      <c r="AC2878" s="8"/>
      <c r="AD2878" s="8"/>
      <c r="AE2878" s="8"/>
      <c r="AF2878" s="8"/>
      <c r="AG2878" s="8"/>
    </row>
    <row r="2879" spans="19:33" ht="13" customHeight="1" x14ac:dyDescent="0.3">
      <c r="S2879" s="7"/>
      <c r="T2879" s="8"/>
    </row>
    <row r="2880" spans="19:33" ht="13" customHeight="1" x14ac:dyDescent="0.3">
      <c r="S2880" s="7"/>
      <c r="T2880" s="8"/>
      <c r="X2880" s="8"/>
      <c r="Y2880" s="8"/>
      <c r="Z2880" s="8"/>
      <c r="AA2880" s="8"/>
      <c r="AB2880" s="8"/>
      <c r="AC2880" s="8"/>
      <c r="AD2880" s="8"/>
      <c r="AE2880" s="8"/>
      <c r="AF2880" s="8"/>
      <c r="AG2880" s="8"/>
    </row>
    <row r="2881" spans="19:20" ht="13" customHeight="1" x14ac:dyDescent="0.3">
      <c r="S2881" s="7"/>
      <c r="T2881" s="8"/>
    </row>
    <row r="2882" spans="19:20" ht="13" customHeight="1" x14ac:dyDescent="0.3">
      <c r="S2882" s="7"/>
      <c r="T2882" s="8"/>
    </row>
    <row r="2883" spans="19:20" ht="13" customHeight="1" x14ac:dyDescent="0.3">
      <c r="S2883" s="7"/>
      <c r="T2883" s="8"/>
    </row>
    <row r="2884" spans="19:20" ht="13" customHeight="1" x14ac:dyDescent="0.3">
      <c r="S2884" s="7"/>
      <c r="T2884" s="8"/>
    </row>
    <row r="2885" spans="19:20" ht="13" customHeight="1" x14ac:dyDescent="0.3">
      <c r="S2885" s="7"/>
      <c r="T2885" s="8"/>
    </row>
    <row r="2886" spans="19:20" ht="13" customHeight="1" x14ac:dyDescent="0.3">
      <c r="S2886" s="7"/>
      <c r="T2886" s="8"/>
    </row>
    <row r="2887" spans="19:20" ht="13" customHeight="1" x14ac:dyDescent="0.3">
      <c r="S2887" s="7"/>
      <c r="T2887" s="8"/>
    </row>
    <row r="2888" spans="19:20" ht="13" customHeight="1" x14ac:dyDescent="0.3">
      <c r="S2888" s="7"/>
      <c r="T2888" s="8"/>
    </row>
    <row r="2889" spans="19:20" ht="13" customHeight="1" x14ac:dyDescent="0.3">
      <c r="S2889" s="7"/>
      <c r="T2889" s="8"/>
    </row>
    <row r="2890" spans="19:20" ht="13" customHeight="1" x14ac:dyDescent="0.3">
      <c r="S2890" s="7"/>
      <c r="T2890" s="8"/>
    </row>
    <row r="2891" spans="19:20" ht="13" customHeight="1" x14ac:dyDescent="0.3">
      <c r="S2891" s="7"/>
      <c r="T2891" s="8"/>
    </row>
    <row r="2892" spans="19:20" ht="13" customHeight="1" x14ac:dyDescent="0.3">
      <c r="S2892" s="7"/>
      <c r="T2892" s="8"/>
    </row>
    <row r="2893" spans="19:20" ht="13" customHeight="1" x14ac:dyDescent="0.3">
      <c r="S2893" s="7"/>
      <c r="T2893" s="8"/>
    </row>
    <row r="2894" spans="19:20" ht="13" customHeight="1" x14ac:dyDescent="0.3">
      <c r="S2894" s="7"/>
      <c r="T2894" s="8"/>
    </row>
    <row r="2895" spans="19:20" ht="13" customHeight="1" x14ac:dyDescent="0.3">
      <c r="S2895" s="7"/>
      <c r="T2895" s="8"/>
    </row>
    <row r="2896" spans="19:20" ht="13" customHeight="1" x14ac:dyDescent="0.3">
      <c r="S2896" s="7"/>
      <c r="T2896" s="8"/>
    </row>
    <row r="2897" spans="19:20" ht="13" customHeight="1" x14ac:dyDescent="0.3">
      <c r="S2897" s="7"/>
      <c r="T2897" s="8"/>
    </row>
    <row r="2898" spans="19:20" ht="13" customHeight="1" x14ac:dyDescent="0.3">
      <c r="S2898" s="7"/>
      <c r="T2898" s="8"/>
    </row>
    <row r="2899" spans="19:20" ht="13" customHeight="1" x14ac:dyDescent="0.3">
      <c r="S2899" s="7"/>
      <c r="T2899" s="8"/>
    </row>
    <row r="2900" spans="19:20" ht="13" customHeight="1" x14ac:dyDescent="0.3">
      <c r="S2900" s="7"/>
      <c r="T2900" s="8"/>
    </row>
    <row r="2901" spans="19:20" ht="13" customHeight="1" x14ac:dyDescent="0.3">
      <c r="S2901" s="7"/>
      <c r="T2901" s="8"/>
    </row>
    <row r="2902" spans="19:20" ht="13" customHeight="1" x14ac:dyDescent="0.3">
      <c r="S2902" s="7"/>
      <c r="T2902" s="8"/>
    </row>
    <row r="2903" spans="19:20" ht="13" customHeight="1" x14ac:dyDescent="0.3">
      <c r="S2903" s="7"/>
      <c r="T2903" s="8"/>
    </row>
    <row r="2904" spans="19:20" ht="13" customHeight="1" x14ac:dyDescent="0.3">
      <c r="S2904" s="7"/>
      <c r="T2904" s="8"/>
    </row>
    <row r="2905" spans="19:20" ht="13" customHeight="1" x14ac:dyDescent="0.3">
      <c r="S2905" s="7"/>
      <c r="T2905" s="8"/>
    </row>
    <row r="2906" spans="19:20" ht="13" customHeight="1" x14ac:dyDescent="0.3">
      <c r="S2906" s="7"/>
      <c r="T2906" s="8"/>
    </row>
    <row r="2907" spans="19:20" ht="13" customHeight="1" x14ac:dyDescent="0.3">
      <c r="S2907" s="7"/>
      <c r="T2907" s="8"/>
    </row>
    <row r="2908" spans="19:20" ht="13" customHeight="1" x14ac:dyDescent="0.3">
      <c r="S2908" s="7"/>
      <c r="T2908" s="8"/>
    </row>
    <row r="2909" spans="19:20" ht="13" customHeight="1" x14ac:dyDescent="0.3">
      <c r="S2909" s="7"/>
      <c r="T2909" s="8"/>
    </row>
    <row r="2910" spans="19:20" ht="13" customHeight="1" x14ac:dyDescent="0.3">
      <c r="S2910" s="7"/>
      <c r="T2910" s="8"/>
    </row>
    <row r="2911" spans="19:20" ht="13" customHeight="1" x14ac:dyDescent="0.3">
      <c r="S2911" s="7"/>
      <c r="T2911" s="8"/>
    </row>
    <row r="2912" spans="19:20" ht="13" customHeight="1" x14ac:dyDescent="0.3">
      <c r="S2912" s="7"/>
      <c r="T2912" s="8"/>
    </row>
    <row r="2913" spans="19:33" ht="13" customHeight="1" x14ac:dyDescent="0.3">
      <c r="S2913" s="7"/>
      <c r="T2913" s="8"/>
    </row>
    <row r="2914" spans="19:33" ht="13" customHeight="1" x14ac:dyDescent="0.3">
      <c r="S2914" s="7"/>
      <c r="T2914" s="8"/>
    </row>
    <row r="2915" spans="19:33" ht="13" customHeight="1" x14ac:dyDescent="0.3">
      <c r="S2915" s="7"/>
      <c r="T2915" s="8"/>
    </row>
    <row r="2916" spans="19:33" ht="13" customHeight="1" x14ac:dyDescent="0.3">
      <c r="S2916" s="7"/>
      <c r="T2916" s="8"/>
    </row>
    <row r="2917" spans="19:33" ht="13" customHeight="1" x14ac:dyDescent="0.3">
      <c r="S2917" s="7"/>
      <c r="T2917" s="8"/>
    </row>
    <row r="2918" spans="19:33" ht="13" customHeight="1" x14ac:dyDescent="0.3">
      <c r="S2918" s="7"/>
      <c r="T2918" s="8"/>
    </row>
    <row r="2919" spans="19:33" ht="13" customHeight="1" x14ac:dyDescent="0.3">
      <c r="S2919" s="7"/>
      <c r="T2919" s="8"/>
    </row>
    <row r="2920" spans="19:33" ht="13" customHeight="1" x14ac:dyDescent="0.3">
      <c r="S2920" s="7"/>
      <c r="T2920" s="8"/>
    </row>
    <row r="2921" spans="19:33" ht="13" customHeight="1" x14ac:dyDescent="0.3">
      <c r="S2921" s="7"/>
      <c r="T2921" s="8"/>
    </row>
    <row r="2922" spans="19:33" ht="13" customHeight="1" x14ac:dyDescent="0.3">
      <c r="S2922" s="7"/>
      <c r="T2922" s="8"/>
      <c r="X2922" s="8"/>
      <c r="Y2922" s="8"/>
      <c r="Z2922" s="8"/>
      <c r="AA2922" s="8"/>
      <c r="AB2922" s="8"/>
      <c r="AC2922" s="8"/>
      <c r="AD2922" s="8"/>
      <c r="AE2922" s="8"/>
      <c r="AF2922" s="8"/>
      <c r="AG2922" s="8"/>
    </row>
    <row r="2923" spans="19:33" ht="13" customHeight="1" x14ac:dyDescent="0.3">
      <c r="S2923" s="7"/>
      <c r="T2923" s="8"/>
    </row>
    <row r="2924" spans="19:33" ht="13" customHeight="1" x14ac:dyDescent="0.3">
      <c r="S2924" s="7"/>
      <c r="T2924" s="8"/>
    </row>
    <row r="2925" spans="19:33" ht="13" customHeight="1" x14ac:dyDescent="0.3">
      <c r="S2925" s="7"/>
      <c r="T2925" s="8"/>
    </row>
    <row r="2926" spans="19:33" ht="13" customHeight="1" x14ac:dyDescent="0.3">
      <c r="S2926" s="7"/>
      <c r="T2926" s="8"/>
    </row>
    <row r="2927" spans="19:33" ht="13" customHeight="1" x14ac:dyDescent="0.3">
      <c r="S2927" s="7"/>
      <c r="T2927" s="8"/>
      <c r="X2927" s="8"/>
      <c r="Y2927" s="8"/>
      <c r="Z2927" s="8"/>
      <c r="AA2927" s="8"/>
      <c r="AB2927" s="8"/>
      <c r="AC2927" s="8"/>
      <c r="AD2927" s="8"/>
      <c r="AE2927" s="8"/>
      <c r="AF2927" s="8"/>
      <c r="AG2927" s="8"/>
    </row>
    <row r="2928" spans="19:33" ht="13" customHeight="1" x14ac:dyDescent="0.3">
      <c r="S2928" s="7"/>
      <c r="T2928" s="8"/>
    </row>
    <row r="2929" spans="19:33" ht="13" customHeight="1" x14ac:dyDescent="0.3">
      <c r="S2929" s="7"/>
      <c r="T2929" s="8"/>
    </row>
    <row r="2930" spans="19:33" ht="13" customHeight="1" x14ac:dyDescent="0.3">
      <c r="S2930" s="7"/>
      <c r="T2930" s="8"/>
      <c r="X2930" s="8"/>
      <c r="Y2930" s="8"/>
      <c r="Z2930" s="8"/>
      <c r="AA2930" s="8"/>
      <c r="AB2930" s="8"/>
      <c r="AC2930" s="8"/>
      <c r="AD2930" s="8"/>
      <c r="AE2930" s="8"/>
      <c r="AF2930" s="8"/>
      <c r="AG2930" s="8"/>
    </row>
    <row r="2931" spans="19:33" ht="13" customHeight="1" x14ac:dyDescent="0.3">
      <c r="S2931" s="7"/>
      <c r="T2931" s="8"/>
    </row>
    <row r="2932" spans="19:33" ht="13" customHeight="1" x14ac:dyDescent="0.3">
      <c r="S2932" s="7"/>
      <c r="T2932" s="8"/>
    </row>
    <row r="2933" spans="19:33" ht="13" customHeight="1" x14ac:dyDescent="0.3">
      <c r="S2933" s="7"/>
      <c r="T2933" s="8"/>
    </row>
    <row r="2934" spans="19:33" ht="13" customHeight="1" x14ac:dyDescent="0.3">
      <c r="S2934" s="7"/>
      <c r="T2934" s="8"/>
    </row>
    <row r="2935" spans="19:33" ht="13" customHeight="1" x14ac:dyDescent="0.3">
      <c r="S2935" s="7"/>
      <c r="T2935" s="8"/>
    </row>
    <row r="2936" spans="19:33" ht="13" customHeight="1" x14ac:dyDescent="0.3">
      <c r="S2936" s="7"/>
      <c r="T2936" s="8"/>
    </row>
    <row r="2937" spans="19:33" ht="13" customHeight="1" x14ac:dyDescent="0.3">
      <c r="S2937" s="7"/>
      <c r="T2937" s="8"/>
    </row>
    <row r="2938" spans="19:33" ht="13" customHeight="1" x14ac:dyDescent="0.3">
      <c r="S2938" s="7"/>
      <c r="T2938" s="8"/>
    </row>
    <row r="2939" spans="19:33" ht="13" customHeight="1" x14ac:dyDescent="0.3">
      <c r="S2939" s="7"/>
      <c r="T2939" s="8"/>
    </row>
    <row r="2940" spans="19:33" ht="13" customHeight="1" x14ac:dyDescent="0.3">
      <c r="S2940" s="7"/>
      <c r="T2940" s="8"/>
    </row>
    <row r="2941" spans="19:33" ht="13" customHeight="1" x14ac:dyDescent="0.3">
      <c r="S2941" s="7"/>
      <c r="T2941" s="8"/>
    </row>
    <row r="2942" spans="19:33" ht="13" customHeight="1" x14ac:dyDescent="0.3">
      <c r="S2942" s="7"/>
      <c r="T2942" s="8"/>
    </row>
    <row r="2943" spans="19:33" ht="13" customHeight="1" x14ac:dyDescent="0.3">
      <c r="S2943" s="7"/>
      <c r="T2943" s="8"/>
    </row>
    <row r="2944" spans="19:33" ht="13" customHeight="1" x14ac:dyDescent="0.3">
      <c r="S2944" s="7"/>
      <c r="T2944" s="8"/>
    </row>
    <row r="2945" spans="19:23" ht="13" customHeight="1" x14ac:dyDescent="0.3">
      <c r="S2945" s="7"/>
      <c r="T2945" s="8"/>
    </row>
    <row r="2946" spans="19:23" ht="13" customHeight="1" x14ac:dyDescent="0.3">
      <c r="S2946" s="7"/>
      <c r="T2946" s="8"/>
    </row>
    <row r="2947" spans="19:23" ht="13" customHeight="1" x14ac:dyDescent="0.3">
      <c r="S2947" s="7"/>
      <c r="T2947" s="8"/>
    </row>
    <row r="2948" spans="19:23" ht="13" customHeight="1" x14ac:dyDescent="0.3">
      <c r="S2948" s="7"/>
      <c r="T2948" s="8"/>
    </row>
    <row r="2949" spans="19:23" ht="13" customHeight="1" x14ac:dyDescent="0.3">
      <c r="S2949" s="7"/>
      <c r="T2949" s="8"/>
      <c r="U2949" s="8"/>
      <c r="V2949" s="8"/>
      <c r="W2949" s="8"/>
    </row>
    <row r="2950" spans="19:23" ht="13" customHeight="1" x14ac:dyDescent="0.3">
      <c r="S2950" s="7"/>
      <c r="T2950" s="8"/>
    </row>
    <row r="2951" spans="19:23" ht="13" customHeight="1" x14ac:dyDescent="0.3">
      <c r="S2951" s="7"/>
      <c r="T2951" s="8"/>
      <c r="U2951" s="8"/>
      <c r="V2951" s="8"/>
      <c r="W2951" s="8"/>
    </row>
    <row r="2952" spans="19:23" ht="13" customHeight="1" x14ac:dyDescent="0.3">
      <c r="S2952" s="7"/>
      <c r="T2952" s="8"/>
      <c r="U2952" s="8"/>
      <c r="V2952" s="8"/>
      <c r="W2952" s="8"/>
    </row>
    <row r="2953" spans="19:23" ht="13" customHeight="1" x14ac:dyDescent="0.3">
      <c r="S2953" s="7"/>
      <c r="T2953" s="8"/>
    </row>
    <row r="2954" spans="19:23" ht="13" customHeight="1" x14ac:dyDescent="0.3">
      <c r="S2954" s="7"/>
      <c r="T2954" s="8"/>
    </row>
    <row r="2955" spans="19:23" ht="13" customHeight="1" x14ac:dyDescent="0.3">
      <c r="S2955" s="7"/>
      <c r="T2955" s="8"/>
      <c r="U2955" s="8"/>
      <c r="V2955" s="8"/>
      <c r="W2955" s="8"/>
    </row>
    <row r="2956" spans="19:23" ht="13" customHeight="1" x14ac:dyDescent="0.3">
      <c r="S2956" s="7"/>
      <c r="T2956" s="8"/>
    </row>
    <row r="2957" spans="19:23" ht="13" customHeight="1" x14ac:dyDescent="0.3">
      <c r="S2957" s="7"/>
      <c r="T2957" s="8"/>
    </row>
    <row r="2958" spans="19:23" ht="13" customHeight="1" x14ac:dyDescent="0.3">
      <c r="S2958" s="7"/>
      <c r="T2958" s="8"/>
    </row>
    <row r="2959" spans="19:23" ht="13" customHeight="1" x14ac:dyDescent="0.3">
      <c r="S2959" s="7"/>
      <c r="T2959" s="8"/>
    </row>
    <row r="2960" spans="19:23" ht="13" customHeight="1" x14ac:dyDescent="0.3">
      <c r="S2960" s="7"/>
      <c r="T2960" s="8"/>
    </row>
    <row r="2961" spans="19:33" ht="13" customHeight="1" x14ac:dyDescent="0.3">
      <c r="S2961" s="7"/>
      <c r="T2961" s="8"/>
    </row>
    <row r="2962" spans="19:33" ht="13" customHeight="1" x14ac:dyDescent="0.3">
      <c r="S2962" s="7"/>
      <c r="T2962" s="8"/>
    </row>
    <row r="2963" spans="19:33" ht="13" customHeight="1" x14ac:dyDescent="0.3">
      <c r="S2963" s="7"/>
      <c r="T2963" s="8"/>
    </row>
    <row r="2964" spans="19:33" ht="13" customHeight="1" x14ac:dyDescent="0.3">
      <c r="S2964" s="7"/>
      <c r="T2964" s="8"/>
    </row>
    <row r="2965" spans="19:33" ht="13" customHeight="1" x14ac:dyDescent="0.3">
      <c r="S2965" s="7"/>
      <c r="T2965" s="8"/>
      <c r="X2965" s="8"/>
      <c r="Y2965" s="8"/>
      <c r="Z2965" s="8"/>
      <c r="AA2965" s="8"/>
      <c r="AB2965" s="8"/>
      <c r="AC2965" s="8"/>
      <c r="AD2965" s="8"/>
      <c r="AE2965" s="8"/>
      <c r="AF2965" s="8"/>
      <c r="AG2965" s="8"/>
    </row>
    <row r="2966" spans="19:33" ht="13" customHeight="1" x14ac:dyDescent="0.3">
      <c r="S2966" s="7"/>
      <c r="T2966" s="8"/>
    </row>
    <row r="2967" spans="19:33" ht="13" customHeight="1" x14ac:dyDescent="0.3">
      <c r="S2967" s="7"/>
      <c r="T2967" s="8"/>
    </row>
    <row r="2968" spans="19:33" ht="13" customHeight="1" x14ac:dyDescent="0.3">
      <c r="S2968" s="7"/>
      <c r="T2968" s="8"/>
    </row>
    <row r="2969" spans="19:33" ht="13" customHeight="1" x14ac:dyDescent="0.3">
      <c r="S2969" s="7"/>
      <c r="T2969" s="8"/>
    </row>
    <row r="2970" spans="19:33" ht="13" customHeight="1" x14ac:dyDescent="0.3">
      <c r="S2970" s="7"/>
      <c r="T2970" s="8"/>
    </row>
    <row r="2971" spans="19:33" ht="13" customHeight="1" x14ac:dyDescent="0.3">
      <c r="S2971" s="7"/>
      <c r="T2971" s="8"/>
    </row>
    <row r="2972" spans="19:33" ht="13" customHeight="1" x14ac:dyDescent="0.3">
      <c r="S2972" s="7"/>
      <c r="T2972" s="8"/>
    </row>
    <row r="2973" spans="19:33" ht="13" customHeight="1" x14ac:dyDescent="0.3">
      <c r="S2973" s="7"/>
      <c r="T2973" s="8"/>
    </row>
    <row r="2974" spans="19:33" ht="13" customHeight="1" x14ac:dyDescent="0.3">
      <c r="S2974" s="7"/>
      <c r="T2974" s="8"/>
    </row>
    <row r="2975" spans="19:33" ht="13" customHeight="1" x14ac:dyDescent="0.3">
      <c r="S2975" s="7"/>
      <c r="T2975" s="8"/>
    </row>
    <row r="2976" spans="19:33" ht="13" customHeight="1" x14ac:dyDescent="0.3">
      <c r="S2976" s="7"/>
      <c r="T2976" s="8"/>
    </row>
    <row r="2977" spans="19:33" ht="13" customHeight="1" x14ac:dyDescent="0.3">
      <c r="S2977" s="7"/>
      <c r="T2977" s="8"/>
    </row>
    <row r="2978" spans="19:33" ht="13" customHeight="1" x14ac:dyDescent="0.3">
      <c r="S2978" s="7"/>
      <c r="T2978" s="8"/>
    </row>
    <row r="2979" spans="19:33" ht="13" customHeight="1" x14ac:dyDescent="0.3">
      <c r="S2979" s="7"/>
      <c r="T2979" s="8"/>
    </row>
    <row r="2980" spans="19:33" ht="13" customHeight="1" x14ac:dyDescent="0.3">
      <c r="S2980" s="7"/>
      <c r="T2980" s="8"/>
    </row>
    <row r="2981" spans="19:33" ht="13" customHeight="1" x14ac:dyDescent="0.3">
      <c r="S2981" s="7"/>
      <c r="T2981" s="8"/>
    </row>
    <row r="2982" spans="19:33" ht="13" customHeight="1" x14ac:dyDescent="0.3">
      <c r="S2982" s="7"/>
      <c r="T2982" s="8"/>
    </row>
    <row r="2983" spans="19:33" ht="13" customHeight="1" x14ac:dyDescent="0.3">
      <c r="S2983" s="7"/>
      <c r="T2983" s="8"/>
    </row>
    <row r="2984" spans="19:33" ht="13" customHeight="1" x14ac:dyDescent="0.3">
      <c r="S2984" s="7"/>
      <c r="T2984" s="8"/>
    </row>
    <row r="2985" spans="19:33" ht="13" customHeight="1" x14ac:dyDescent="0.3">
      <c r="S2985" s="7"/>
      <c r="T2985" s="8"/>
      <c r="X2985" s="8"/>
      <c r="Y2985" s="8"/>
      <c r="Z2985" s="8"/>
      <c r="AA2985" s="8"/>
      <c r="AB2985" s="8"/>
      <c r="AC2985" s="8"/>
      <c r="AD2985" s="8"/>
      <c r="AE2985" s="8"/>
      <c r="AF2985" s="8"/>
      <c r="AG2985" s="8"/>
    </row>
    <row r="2986" spans="19:33" ht="13" customHeight="1" x14ac:dyDescent="0.3">
      <c r="S2986" s="7"/>
      <c r="T2986" s="8"/>
    </row>
    <row r="2987" spans="19:33" ht="13" customHeight="1" x14ac:dyDescent="0.3">
      <c r="S2987" s="7"/>
      <c r="T2987" s="8"/>
      <c r="X2987" s="8"/>
      <c r="Y2987" s="8"/>
      <c r="Z2987" s="8"/>
      <c r="AA2987" s="8"/>
      <c r="AB2987" s="8"/>
      <c r="AC2987" s="8"/>
      <c r="AD2987" s="8"/>
      <c r="AE2987" s="8"/>
      <c r="AF2987" s="8"/>
      <c r="AG2987" s="8"/>
    </row>
    <row r="2988" spans="19:33" ht="13" customHeight="1" x14ac:dyDescent="0.3">
      <c r="S2988" s="7"/>
      <c r="T2988" s="8"/>
    </row>
    <row r="2989" spans="19:33" ht="13" customHeight="1" x14ac:dyDescent="0.3">
      <c r="S2989" s="7"/>
      <c r="T2989" s="8"/>
      <c r="U2989" s="8"/>
      <c r="V2989" s="8"/>
      <c r="W2989" s="8"/>
    </row>
    <row r="2990" spans="19:33" ht="13" customHeight="1" x14ac:dyDescent="0.3">
      <c r="S2990" s="7"/>
      <c r="T2990" s="8"/>
    </row>
    <row r="2991" spans="19:33" ht="13" customHeight="1" x14ac:dyDescent="0.3">
      <c r="S2991" s="7"/>
      <c r="T2991" s="8"/>
      <c r="X2991" s="8"/>
      <c r="Y2991" s="8"/>
      <c r="Z2991" s="8"/>
      <c r="AA2991" s="8"/>
      <c r="AB2991" s="8"/>
      <c r="AC2991" s="8"/>
      <c r="AD2991" s="8"/>
      <c r="AE2991" s="8"/>
      <c r="AF2991" s="8"/>
      <c r="AG2991" s="8"/>
    </row>
    <row r="2992" spans="19:33" ht="13" customHeight="1" x14ac:dyDescent="0.3">
      <c r="S2992" s="7"/>
      <c r="T2992" s="8"/>
    </row>
    <row r="2993" spans="19:33" ht="13" customHeight="1" x14ac:dyDescent="0.3">
      <c r="S2993" s="7"/>
      <c r="T2993" s="8"/>
    </row>
    <row r="2994" spans="19:33" ht="13" customHeight="1" x14ac:dyDescent="0.3">
      <c r="S2994" s="7"/>
      <c r="T2994" s="8"/>
    </row>
    <row r="2995" spans="19:33" ht="13" customHeight="1" x14ac:dyDescent="0.3">
      <c r="S2995" s="7"/>
      <c r="T2995" s="8"/>
    </row>
    <row r="2996" spans="19:33" ht="13" customHeight="1" x14ac:dyDescent="0.3">
      <c r="S2996" s="7"/>
      <c r="T2996" s="8"/>
      <c r="X2996" s="8"/>
      <c r="Y2996" s="8"/>
      <c r="Z2996" s="8"/>
      <c r="AA2996" s="8"/>
      <c r="AB2996" s="8"/>
      <c r="AC2996" s="8"/>
      <c r="AD2996" s="8"/>
      <c r="AE2996" s="8"/>
      <c r="AF2996" s="8"/>
      <c r="AG2996" s="8"/>
    </row>
    <row r="2997" spans="19:33" ht="13" customHeight="1" x14ac:dyDescent="0.3">
      <c r="S2997" s="7"/>
      <c r="T2997" s="8"/>
    </row>
    <row r="2998" spans="19:33" ht="13" customHeight="1" x14ac:dyDescent="0.3">
      <c r="S2998" s="7"/>
      <c r="T2998" s="8"/>
    </row>
    <row r="2999" spans="19:33" ht="13" customHeight="1" x14ac:dyDescent="0.3">
      <c r="S2999" s="7"/>
      <c r="T2999" s="8"/>
    </row>
    <row r="3000" spans="19:33" ht="13" customHeight="1" x14ac:dyDescent="0.3">
      <c r="S3000" s="7"/>
      <c r="T3000" s="8"/>
    </row>
    <row r="3001" spans="19:33" ht="13" customHeight="1" x14ac:dyDescent="0.3">
      <c r="S3001" s="7"/>
      <c r="T3001" s="8"/>
    </row>
    <row r="3002" spans="19:33" ht="13" customHeight="1" x14ac:dyDescent="0.3">
      <c r="S3002" s="7"/>
      <c r="T3002" s="8"/>
    </row>
    <row r="3003" spans="19:33" ht="13" customHeight="1" x14ac:dyDescent="0.3">
      <c r="S3003" s="7"/>
      <c r="T3003" s="8"/>
      <c r="X3003" s="8"/>
      <c r="Y3003" s="8"/>
      <c r="Z3003" s="8"/>
      <c r="AA3003" s="8"/>
      <c r="AB3003" s="8"/>
      <c r="AC3003" s="8"/>
      <c r="AD3003" s="8"/>
      <c r="AE3003" s="8"/>
      <c r="AF3003" s="8"/>
      <c r="AG3003" s="8"/>
    </row>
    <row r="3004" spans="19:33" ht="13" customHeight="1" x14ac:dyDescent="0.3">
      <c r="S3004" s="7"/>
      <c r="T3004" s="8"/>
    </row>
    <row r="3005" spans="19:33" ht="13" customHeight="1" x14ac:dyDescent="0.3">
      <c r="S3005" s="7"/>
      <c r="T3005" s="8"/>
    </row>
    <row r="3006" spans="19:33" ht="13" customHeight="1" x14ac:dyDescent="0.3">
      <c r="S3006" s="7"/>
      <c r="T3006" s="8"/>
    </row>
    <row r="3007" spans="19:33" ht="13" customHeight="1" x14ac:dyDescent="0.3">
      <c r="S3007" s="7"/>
      <c r="T3007" s="8"/>
    </row>
    <row r="3008" spans="19:33" ht="13" customHeight="1" x14ac:dyDescent="0.3">
      <c r="S3008" s="7"/>
      <c r="T3008" s="8"/>
    </row>
    <row r="3009" spans="19:23" ht="13" customHeight="1" x14ac:dyDescent="0.3">
      <c r="S3009" s="7"/>
      <c r="T3009" s="8"/>
    </row>
    <row r="3010" spans="19:23" ht="13" customHeight="1" x14ac:dyDescent="0.3">
      <c r="S3010" s="7"/>
      <c r="T3010" s="8"/>
    </row>
    <row r="3011" spans="19:23" ht="13" customHeight="1" x14ac:dyDescent="0.3">
      <c r="S3011" s="7"/>
      <c r="T3011" s="8"/>
    </row>
    <row r="3012" spans="19:23" ht="13" customHeight="1" x14ac:dyDescent="0.3">
      <c r="S3012" s="7"/>
      <c r="T3012" s="8"/>
    </row>
    <row r="3013" spans="19:23" ht="13" customHeight="1" x14ac:dyDescent="0.3">
      <c r="S3013" s="7"/>
      <c r="T3013" s="8"/>
    </row>
    <row r="3014" spans="19:23" ht="13" customHeight="1" x14ac:dyDescent="0.3">
      <c r="S3014" s="7"/>
      <c r="T3014" s="8"/>
    </row>
    <row r="3015" spans="19:23" ht="13" customHeight="1" x14ac:dyDescent="0.3">
      <c r="S3015" s="7"/>
      <c r="T3015" s="8"/>
    </row>
    <row r="3016" spans="19:23" ht="13" customHeight="1" x14ac:dyDescent="0.3">
      <c r="S3016" s="7"/>
      <c r="T3016" s="8"/>
      <c r="U3016" s="8"/>
      <c r="V3016" s="8"/>
      <c r="W3016" s="8"/>
    </row>
    <row r="3017" spans="19:23" ht="13" customHeight="1" x14ac:dyDescent="0.3">
      <c r="S3017" s="7"/>
      <c r="T3017" s="8"/>
    </row>
    <row r="3018" spans="19:23" ht="13" customHeight="1" x14ac:dyDescent="0.3">
      <c r="S3018" s="7"/>
      <c r="T3018" s="8"/>
    </row>
    <row r="3019" spans="19:23" ht="13" customHeight="1" x14ac:dyDescent="0.3">
      <c r="S3019" s="7"/>
      <c r="T3019" s="8"/>
    </row>
    <row r="3020" spans="19:23" ht="13" customHeight="1" x14ac:dyDescent="0.3">
      <c r="S3020" s="7"/>
      <c r="T3020" s="8"/>
    </row>
    <row r="3021" spans="19:23" ht="13" customHeight="1" x14ac:dyDescent="0.3">
      <c r="S3021" s="7"/>
      <c r="T3021" s="8"/>
    </row>
    <row r="3022" spans="19:23" ht="13" customHeight="1" x14ac:dyDescent="0.3">
      <c r="S3022" s="7"/>
      <c r="T3022" s="8"/>
    </row>
    <row r="3023" spans="19:23" ht="13" customHeight="1" x14ac:dyDescent="0.3">
      <c r="S3023" s="7"/>
      <c r="T3023" s="8"/>
    </row>
    <row r="3024" spans="19:23" ht="13" customHeight="1" x14ac:dyDescent="0.3">
      <c r="S3024" s="7"/>
      <c r="T3024" s="8"/>
    </row>
    <row r="3025" spans="19:33" ht="13" customHeight="1" x14ac:dyDescent="0.3">
      <c r="S3025" s="7"/>
      <c r="T3025" s="8"/>
    </row>
    <row r="3026" spans="19:33" ht="13" customHeight="1" x14ac:dyDescent="0.3">
      <c r="S3026" s="7"/>
      <c r="T3026" s="8"/>
    </row>
    <row r="3027" spans="19:33" ht="13" customHeight="1" x14ac:dyDescent="0.3">
      <c r="S3027" s="7"/>
      <c r="T3027" s="8"/>
    </row>
    <row r="3028" spans="19:33" ht="13" customHeight="1" x14ac:dyDescent="0.3">
      <c r="S3028" s="7"/>
      <c r="T3028" s="8"/>
    </row>
    <row r="3029" spans="19:33" ht="13" customHeight="1" x14ac:dyDescent="0.3">
      <c r="S3029" s="7"/>
      <c r="T3029" s="8"/>
    </row>
    <row r="3030" spans="19:33" ht="13" customHeight="1" x14ac:dyDescent="0.3">
      <c r="S3030" s="7"/>
      <c r="T3030" s="8"/>
    </row>
    <row r="3031" spans="19:33" ht="13" customHeight="1" x14ac:dyDescent="0.3">
      <c r="S3031" s="7"/>
      <c r="T3031" s="8"/>
      <c r="X3031" s="8"/>
      <c r="Y3031" s="8"/>
      <c r="Z3031" s="8"/>
      <c r="AA3031" s="8"/>
      <c r="AB3031" s="8"/>
      <c r="AC3031" s="8"/>
      <c r="AD3031" s="8"/>
      <c r="AE3031" s="8"/>
      <c r="AF3031" s="8"/>
      <c r="AG3031" s="8"/>
    </row>
    <row r="3032" spans="19:33" ht="13" customHeight="1" x14ac:dyDescent="0.3">
      <c r="S3032" s="7"/>
      <c r="T3032" s="8"/>
    </row>
    <row r="3033" spans="19:33" ht="13" customHeight="1" x14ac:dyDescent="0.3">
      <c r="S3033" s="7"/>
      <c r="T3033" s="8"/>
    </row>
    <row r="3034" spans="19:33" ht="13" customHeight="1" x14ac:dyDescent="0.3">
      <c r="S3034" s="7"/>
      <c r="T3034" s="8"/>
    </row>
    <row r="3035" spans="19:33" ht="13" customHeight="1" x14ac:dyDescent="0.3">
      <c r="S3035" s="7"/>
      <c r="T3035" s="8"/>
    </row>
    <row r="3036" spans="19:33" ht="13" customHeight="1" x14ac:dyDescent="0.3">
      <c r="S3036" s="7"/>
      <c r="T3036" s="8"/>
    </row>
    <row r="3037" spans="19:33" ht="13" customHeight="1" x14ac:dyDescent="0.3">
      <c r="S3037" s="7"/>
      <c r="T3037" s="8"/>
    </row>
    <row r="3038" spans="19:33" ht="13" customHeight="1" x14ac:dyDescent="0.3">
      <c r="S3038" s="7"/>
      <c r="T3038" s="8"/>
    </row>
    <row r="3039" spans="19:33" ht="13" customHeight="1" x14ac:dyDescent="0.3">
      <c r="S3039" s="7"/>
      <c r="T3039" s="8"/>
    </row>
    <row r="3040" spans="19:33" ht="13" customHeight="1" x14ac:dyDescent="0.3">
      <c r="S3040" s="7"/>
      <c r="T3040" s="8"/>
    </row>
    <row r="3041" spans="19:23" ht="13" customHeight="1" x14ac:dyDescent="0.3">
      <c r="S3041" s="7"/>
      <c r="T3041" s="8"/>
    </row>
    <row r="3042" spans="19:23" ht="13" customHeight="1" x14ac:dyDescent="0.3">
      <c r="S3042" s="7"/>
      <c r="T3042" s="8"/>
    </row>
    <row r="3043" spans="19:23" ht="13" customHeight="1" x14ac:dyDescent="0.3">
      <c r="S3043" s="7"/>
      <c r="T3043" s="8"/>
    </row>
    <row r="3044" spans="19:23" ht="13" customHeight="1" x14ac:dyDescent="0.3">
      <c r="S3044" s="7"/>
      <c r="T3044" s="8"/>
    </row>
    <row r="3045" spans="19:23" ht="13" customHeight="1" x14ac:dyDescent="0.3">
      <c r="S3045" s="7"/>
      <c r="T3045" s="8"/>
    </row>
    <row r="3046" spans="19:23" ht="13" customHeight="1" x14ac:dyDescent="0.3">
      <c r="S3046" s="7"/>
      <c r="T3046" s="8"/>
    </row>
    <row r="3047" spans="19:23" ht="13" customHeight="1" x14ac:dyDescent="0.3">
      <c r="S3047" s="7"/>
      <c r="T3047" s="8"/>
      <c r="U3047" s="8"/>
      <c r="V3047" s="8"/>
      <c r="W3047" s="8"/>
    </row>
    <row r="3048" spans="19:23" ht="13" customHeight="1" x14ac:dyDescent="0.3">
      <c r="S3048" s="7"/>
      <c r="T3048" s="8"/>
    </row>
    <row r="3049" spans="19:23" ht="13" customHeight="1" x14ac:dyDescent="0.3">
      <c r="S3049" s="7"/>
      <c r="T3049" s="8"/>
    </row>
    <row r="3050" spans="19:23" ht="13" customHeight="1" x14ac:dyDescent="0.3">
      <c r="S3050" s="7"/>
      <c r="T3050" s="8"/>
    </row>
    <row r="3051" spans="19:23" ht="13" customHeight="1" x14ac:dyDescent="0.3">
      <c r="S3051" s="7"/>
      <c r="T3051" s="8"/>
      <c r="U3051" s="8"/>
      <c r="V3051" s="8"/>
      <c r="W3051" s="8"/>
    </row>
    <row r="3052" spans="19:23" ht="13" customHeight="1" x14ac:dyDescent="0.3">
      <c r="S3052" s="7"/>
      <c r="T3052" s="8"/>
    </row>
    <row r="3053" spans="19:23" ht="13" customHeight="1" x14ac:dyDescent="0.3">
      <c r="S3053" s="7"/>
      <c r="T3053" s="8"/>
    </row>
    <row r="3054" spans="19:23" ht="13" customHeight="1" x14ac:dyDescent="0.3">
      <c r="S3054" s="7"/>
      <c r="T3054" s="8"/>
    </row>
    <row r="3055" spans="19:23" ht="13" customHeight="1" x14ac:dyDescent="0.3">
      <c r="S3055" s="7"/>
      <c r="T3055" s="8"/>
    </row>
    <row r="3056" spans="19:23" ht="13" customHeight="1" x14ac:dyDescent="0.3">
      <c r="S3056" s="7"/>
      <c r="T3056" s="8"/>
    </row>
    <row r="3057" spans="19:20" ht="13" customHeight="1" x14ac:dyDescent="0.3">
      <c r="S3057" s="7"/>
      <c r="T3057" s="8"/>
    </row>
    <row r="3058" spans="19:20" ht="13" customHeight="1" x14ac:dyDescent="0.3">
      <c r="S3058" s="7"/>
      <c r="T3058" s="8"/>
    </row>
    <row r="3059" spans="19:20" ht="13" customHeight="1" x14ac:dyDescent="0.3">
      <c r="S3059" s="7"/>
      <c r="T3059" s="8"/>
    </row>
    <row r="3060" spans="19:20" ht="13" customHeight="1" x14ac:dyDescent="0.3">
      <c r="S3060" s="7"/>
      <c r="T3060" s="8"/>
    </row>
    <row r="3061" spans="19:20" ht="13" customHeight="1" x14ac:dyDescent="0.3">
      <c r="S3061" s="7"/>
      <c r="T3061" s="8"/>
    </row>
    <row r="3062" spans="19:20" ht="13" customHeight="1" x14ac:dyDescent="0.3">
      <c r="S3062" s="7"/>
      <c r="T3062" s="8"/>
    </row>
    <row r="3063" spans="19:20" ht="13" customHeight="1" x14ac:dyDescent="0.3">
      <c r="S3063" s="7"/>
      <c r="T3063" s="8"/>
    </row>
    <row r="3064" spans="19:20" ht="13" customHeight="1" x14ac:dyDescent="0.3">
      <c r="S3064" s="7"/>
      <c r="T3064" s="8"/>
    </row>
    <row r="3065" spans="19:20" ht="13" customHeight="1" x14ac:dyDescent="0.3">
      <c r="S3065" s="7"/>
      <c r="T3065" s="8"/>
    </row>
    <row r="3066" spans="19:20" ht="13" customHeight="1" x14ac:dyDescent="0.3">
      <c r="S3066" s="7"/>
      <c r="T3066" s="8"/>
    </row>
    <row r="3067" spans="19:20" ht="13" customHeight="1" x14ac:dyDescent="0.3">
      <c r="S3067" s="7"/>
      <c r="T3067" s="8"/>
    </row>
    <row r="3068" spans="19:20" ht="13" customHeight="1" x14ac:dyDescent="0.3">
      <c r="S3068" s="7"/>
      <c r="T3068" s="8"/>
    </row>
    <row r="3069" spans="19:20" ht="13" customHeight="1" x14ac:dyDescent="0.3">
      <c r="S3069" s="7"/>
      <c r="T3069" s="8"/>
    </row>
    <row r="3070" spans="19:20" ht="13" customHeight="1" x14ac:dyDescent="0.3">
      <c r="S3070" s="7"/>
      <c r="T3070" s="8"/>
    </row>
    <row r="3071" spans="19:20" ht="13" customHeight="1" x14ac:dyDescent="0.3">
      <c r="S3071" s="7"/>
      <c r="T3071" s="8"/>
    </row>
    <row r="3072" spans="19:20" ht="13" customHeight="1" x14ac:dyDescent="0.3">
      <c r="S3072" s="7"/>
      <c r="T3072" s="8"/>
    </row>
    <row r="3073" spans="19:33" ht="13" customHeight="1" x14ac:dyDescent="0.3">
      <c r="S3073" s="7"/>
      <c r="T3073" s="8"/>
    </row>
    <row r="3074" spans="19:33" ht="13" customHeight="1" x14ac:dyDescent="0.3">
      <c r="S3074" s="7"/>
      <c r="T3074" s="8"/>
    </row>
    <row r="3075" spans="19:33" ht="13" customHeight="1" x14ac:dyDescent="0.3">
      <c r="S3075" s="7"/>
      <c r="T3075" s="8"/>
      <c r="X3075" s="8"/>
      <c r="Y3075" s="8"/>
      <c r="Z3075" s="8"/>
      <c r="AA3075" s="8"/>
      <c r="AB3075" s="8"/>
      <c r="AC3075" s="8"/>
      <c r="AD3075" s="8"/>
      <c r="AE3075" s="8"/>
      <c r="AF3075" s="8"/>
      <c r="AG3075" s="8"/>
    </row>
    <row r="3076" spans="19:33" ht="13" customHeight="1" x14ac:dyDescent="0.3">
      <c r="S3076" s="7"/>
      <c r="T3076" s="8"/>
    </row>
    <row r="3077" spans="19:33" ht="13" customHeight="1" x14ac:dyDescent="0.3">
      <c r="S3077" s="7"/>
      <c r="T3077" s="8"/>
    </row>
    <row r="3078" spans="19:33" ht="13" customHeight="1" x14ac:dyDescent="0.3">
      <c r="S3078" s="7"/>
      <c r="T3078" s="8"/>
    </row>
    <row r="3079" spans="19:33" ht="13" customHeight="1" x14ac:dyDescent="0.3">
      <c r="S3079" s="7"/>
      <c r="T3079" s="8"/>
    </row>
    <row r="3080" spans="19:33" ht="13" customHeight="1" x14ac:dyDescent="0.3">
      <c r="S3080" s="7"/>
      <c r="T3080" s="8"/>
    </row>
    <row r="3081" spans="19:33" ht="13" customHeight="1" x14ac:dyDescent="0.3">
      <c r="S3081" s="7"/>
      <c r="T3081" s="8"/>
    </row>
    <row r="3082" spans="19:33" ht="13" customHeight="1" x14ac:dyDescent="0.3">
      <c r="S3082" s="7"/>
      <c r="T3082" s="8"/>
    </row>
    <row r="3083" spans="19:33" ht="13" customHeight="1" x14ac:dyDescent="0.3">
      <c r="S3083" s="7"/>
      <c r="T3083" s="8"/>
    </row>
    <row r="3084" spans="19:33" ht="13" customHeight="1" x14ac:dyDescent="0.3">
      <c r="S3084" s="7"/>
      <c r="T3084" s="8"/>
    </row>
    <row r="3085" spans="19:33" ht="13" customHeight="1" x14ac:dyDescent="0.3">
      <c r="S3085" s="7"/>
      <c r="T3085" s="8"/>
    </row>
    <row r="3086" spans="19:33" ht="13" customHeight="1" x14ac:dyDescent="0.3">
      <c r="S3086" s="7"/>
      <c r="T3086" s="8"/>
    </row>
    <row r="3087" spans="19:33" ht="13" customHeight="1" x14ac:dyDescent="0.3">
      <c r="S3087" s="7"/>
      <c r="T3087" s="8"/>
      <c r="X3087" s="8"/>
      <c r="Y3087" s="8"/>
      <c r="Z3087" s="8"/>
      <c r="AA3087" s="8"/>
      <c r="AB3087" s="8"/>
      <c r="AC3087" s="8"/>
      <c r="AD3087" s="8"/>
      <c r="AE3087" s="8"/>
      <c r="AF3087" s="8"/>
      <c r="AG3087" s="8"/>
    </row>
    <row r="3088" spans="19:33" ht="13" customHeight="1" x14ac:dyDescent="0.3">
      <c r="S3088" s="7"/>
      <c r="T3088" s="8"/>
    </row>
    <row r="3089" spans="19:33" ht="13" customHeight="1" x14ac:dyDescent="0.3">
      <c r="S3089" s="7"/>
      <c r="T3089" s="8"/>
    </row>
    <row r="3090" spans="19:33" ht="13" customHeight="1" x14ac:dyDescent="0.3">
      <c r="S3090" s="7"/>
      <c r="T3090" s="8"/>
    </row>
    <row r="3091" spans="19:33" ht="13" customHeight="1" x14ac:dyDescent="0.3">
      <c r="S3091" s="7"/>
      <c r="T3091" s="8"/>
    </row>
    <row r="3092" spans="19:33" ht="13" customHeight="1" x14ac:dyDescent="0.3">
      <c r="S3092" s="7"/>
      <c r="T3092" s="8"/>
    </row>
    <row r="3093" spans="19:33" ht="13" customHeight="1" x14ac:dyDescent="0.3">
      <c r="S3093" s="7"/>
      <c r="T3093" s="8"/>
    </row>
    <row r="3094" spans="19:33" ht="13" customHeight="1" x14ac:dyDescent="0.3">
      <c r="S3094" s="7"/>
      <c r="T3094" s="8"/>
      <c r="U3094" s="8"/>
      <c r="V3094" s="8"/>
      <c r="W3094" s="8"/>
    </row>
    <row r="3095" spans="19:33" ht="13" customHeight="1" x14ac:dyDescent="0.3">
      <c r="S3095" s="7"/>
      <c r="T3095" s="8"/>
    </row>
    <row r="3096" spans="19:33" ht="13" customHeight="1" x14ac:dyDescent="0.3">
      <c r="S3096" s="7"/>
      <c r="T3096" s="8"/>
    </row>
    <row r="3097" spans="19:33" ht="13" customHeight="1" x14ac:dyDescent="0.3">
      <c r="S3097" s="7"/>
      <c r="T3097" s="8"/>
    </row>
    <row r="3098" spans="19:33" ht="13" customHeight="1" x14ac:dyDescent="0.3">
      <c r="S3098" s="7"/>
      <c r="T3098" s="8"/>
    </row>
    <row r="3099" spans="19:33" ht="13" customHeight="1" x14ac:dyDescent="0.3">
      <c r="S3099" s="7"/>
      <c r="T3099" s="8"/>
      <c r="X3099" s="8"/>
      <c r="Y3099" s="8"/>
      <c r="Z3099" s="8"/>
      <c r="AA3099" s="8"/>
      <c r="AB3099" s="8"/>
      <c r="AC3099" s="8"/>
      <c r="AD3099" s="8"/>
      <c r="AE3099" s="8"/>
      <c r="AF3099" s="8"/>
      <c r="AG3099" s="8"/>
    </row>
    <row r="3100" spans="19:33" ht="13" customHeight="1" x14ac:dyDescent="0.3">
      <c r="S3100" s="7"/>
      <c r="T3100" s="8"/>
      <c r="X3100" s="8"/>
      <c r="Y3100" s="8"/>
      <c r="Z3100" s="8"/>
      <c r="AA3100" s="8"/>
      <c r="AB3100" s="8"/>
      <c r="AC3100" s="8"/>
      <c r="AD3100" s="8"/>
      <c r="AE3100" s="8"/>
      <c r="AF3100" s="8"/>
      <c r="AG3100" s="8"/>
    </row>
    <row r="3101" spans="19:33" ht="13" customHeight="1" x14ac:dyDescent="0.3">
      <c r="S3101" s="7"/>
      <c r="T3101" s="8"/>
    </row>
    <row r="3102" spans="19:33" ht="13" customHeight="1" x14ac:dyDescent="0.3">
      <c r="S3102" s="7"/>
      <c r="T3102" s="8"/>
    </row>
    <row r="3103" spans="19:33" ht="13" customHeight="1" x14ac:dyDescent="0.3">
      <c r="S3103" s="7"/>
      <c r="T3103" s="8"/>
    </row>
    <row r="3104" spans="19:33" ht="13" customHeight="1" x14ac:dyDescent="0.3">
      <c r="S3104" s="7"/>
      <c r="T3104" s="8"/>
    </row>
    <row r="3105" spans="19:45" ht="13" customHeight="1" x14ac:dyDescent="0.3">
      <c r="S3105" s="7"/>
      <c r="T3105" s="8"/>
    </row>
    <row r="3106" spans="19:45" ht="13" customHeight="1" x14ac:dyDescent="0.3">
      <c r="S3106" s="7"/>
      <c r="T3106" s="8"/>
    </row>
    <row r="3107" spans="19:45" ht="13" customHeight="1" x14ac:dyDescent="0.3">
      <c r="S3107" s="7"/>
      <c r="T3107" s="8"/>
    </row>
    <row r="3108" spans="19:45" ht="13" customHeight="1" x14ac:dyDescent="0.3">
      <c r="S3108" s="7"/>
      <c r="T3108" s="8"/>
    </row>
    <row r="3109" spans="19:45" ht="13" customHeight="1" x14ac:dyDescent="0.3">
      <c r="S3109" s="7"/>
      <c r="T3109" s="8"/>
    </row>
    <row r="3110" spans="19:45" ht="13" customHeight="1" x14ac:dyDescent="0.3">
      <c r="S3110" s="7"/>
      <c r="T3110" s="8"/>
    </row>
    <row r="3111" spans="19:45" ht="13" customHeight="1" x14ac:dyDescent="0.3">
      <c r="S3111" s="7"/>
      <c r="T3111" s="8"/>
    </row>
    <row r="3112" spans="19:45" ht="13" customHeight="1" x14ac:dyDescent="0.3">
      <c r="S3112" s="7"/>
      <c r="T3112" s="8"/>
    </row>
    <row r="3113" spans="19:45" ht="13" customHeight="1" x14ac:dyDescent="0.3">
      <c r="S3113" s="7"/>
      <c r="T3113" s="8"/>
      <c r="X3113" s="8"/>
      <c r="Y3113" s="8"/>
      <c r="Z3113" s="8"/>
      <c r="AA3113" s="8"/>
      <c r="AB3113" s="8"/>
      <c r="AC3113" s="8"/>
      <c r="AD3113" s="8"/>
      <c r="AE3113" s="8"/>
      <c r="AF3113" s="8"/>
      <c r="AG3113" s="8"/>
    </row>
    <row r="3114" spans="19:45" ht="13" customHeight="1" x14ac:dyDescent="0.3">
      <c r="S3114" s="7"/>
      <c r="T3114" s="8"/>
    </row>
    <row r="3115" spans="19:45" ht="13" customHeight="1" x14ac:dyDescent="0.3">
      <c r="S3115" s="7"/>
      <c r="T3115" s="8"/>
    </row>
    <row r="3116" spans="19:45" ht="13" customHeight="1" x14ac:dyDescent="0.3">
      <c r="S3116" s="7"/>
      <c r="T3116" s="8"/>
    </row>
    <row r="3117" spans="19:45" ht="13" customHeight="1" x14ac:dyDescent="0.3">
      <c r="S3117" s="7"/>
      <c r="T3117" s="8"/>
      <c r="AM3117" s="8"/>
      <c r="AN3117" s="8"/>
      <c r="AO3117" s="8"/>
      <c r="AP3117" s="8"/>
      <c r="AQ3117" s="8"/>
      <c r="AR3117" s="8"/>
      <c r="AS3117" s="8"/>
    </row>
    <row r="3118" spans="19:45" ht="13" customHeight="1" x14ac:dyDescent="0.3">
      <c r="S3118" s="7"/>
      <c r="T3118" s="8"/>
      <c r="U3118" s="8"/>
      <c r="V3118" s="8"/>
      <c r="W3118" s="8"/>
    </row>
    <row r="3119" spans="19:45" ht="13" customHeight="1" x14ac:dyDescent="0.3">
      <c r="S3119" s="7"/>
      <c r="T3119" s="8"/>
      <c r="AM3119" s="8"/>
      <c r="AN3119" s="8"/>
      <c r="AO3119" s="8"/>
      <c r="AP3119" s="8"/>
      <c r="AQ3119" s="8"/>
      <c r="AR3119" s="8"/>
      <c r="AS3119" s="8"/>
    </row>
    <row r="3120" spans="19:45" ht="13" customHeight="1" x14ac:dyDescent="0.3">
      <c r="S3120" s="7"/>
      <c r="T3120" s="8"/>
      <c r="AM3120" s="8"/>
      <c r="AN3120" s="8"/>
      <c r="AO3120" s="8"/>
      <c r="AP3120" s="8"/>
      <c r="AQ3120" s="8"/>
      <c r="AR3120" s="8"/>
      <c r="AS3120" s="8"/>
    </row>
    <row r="3121" spans="19:45" ht="13" customHeight="1" x14ac:dyDescent="0.3">
      <c r="S3121" s="7"/>
      <c r="T3121" s="8"/>
      <c r="AM3121" s="8"/>
      <c r="AN3121" s="8"/>
      <c r="AO3121" s="8"/>
      <c r="AP3121" s="8"/>
      <c r="AQ3121" s="8"/>
      <c r="AR3121" s="8"/>
      <c r="AS3121" s="8"/>
    </row>
    <row r="3122" spans="19:45" ht="13" customHeight="1" x14ac:dyDescent="0.3">
      <c r="S3122" s="7"/>
      <c r="T3122" s="8"/>
      <c r="AM3122" s="8"/>
      <c r="AN3122" s="8"/>
      <c r="AO3122" s="8"/>
      <c r="AP3122" s="8"/>
      <c r="AQ3122" s="8"/>
      <c r="AR3122" s="8"/>
      <c r="AS3122" s="8"/>
    </row>
    <row r="3123" spans="19:45" ht="13" customHeight="1" x14ac:dyDescent="0.3">
      <c r="S3123" s="7"/>
      <c r="T3123" s="8"/>
      <c r="X3123" s="8"/>
      <c r="Y3123" s="8"/>
      <c r="Z3123" s="8"/>
      <c r="AA3123" s="8"/>
      <c r="AB3123" s="8"/>
      <c r="AC3123" s="8"/>
      <c r="AD3123" s="8"/>
      <c r="AE3123" s="8"/>
      <c r="AF3123" s="8"/>
      <c r="AG3123" s="8"/>
      <c r="AM3123" s="8"/>
      <c r="AN3123" s="8"/>
      <c r="AO3123" s="8"/>
      <c r="AP3123" s="8"/>
      <c r="AQ3123" s="8"/>
      <c r="AR3123" s="8"/>
      <c r="AS3123" s="8"/>
    </row>
    <row r="3124" spans="19:45" ht="13" customHeight="1" x14ac:dyDescent="0.3">
      <c r="S3124" s="7"/>
      <c r="T3124" s="8"/>
      <c r="AM3124" s="8"/>
      <c r="AN3124" s="8"/>
      <c r="AO3124" s="8"/>
      <c r="AP3124" s="8"/>
      <c r="AQ3124" s="8"/>
      <c r="AR3124" s="8"/>
      <c r="AS3124" s="8"/>
    </row>
    <row r="3125" spans="19:45" ht="13" customHeight="1" x14ac:dyDescent="0.3">
      <c r="S3125" s="7"/>
      <c r="T3125" s="8"/>
      <c r="AM3125" s="8"/>
      <c r="AN3125" s="8"/>
      <c r="AO3125" s="8"/>
      <c r="AP3125" s="8"/>
      <c r="AQ3125" s="8"/>
      <c r="AR3125" s="8"/>
      <c r="AS3125" s="8"/>
    </row>
    <row r="3126" spans="19:45" ht="13" customHeight="1" x14ac:dyDescent="0.3">
      <c r="S3126" s="7"/>
      <c r="T3126" s="8"/>
      <c r="AM3126" s="8"/>
      <c r="AN3126" s="8"/>
      <c r="AO3126" s="8"/>
      <c r="AP3126" s="8"/>
      <c r="AQ3126" s="8"/>
      <c r="AR3126" s="8"/>
      <c r="AS3126" s="8"/>
    </row>
    <row r="3127" spans="19:45" ht="13" customHeight="1" x14ac:dyDescent="0.3">
      <c r="S3127" s="7"/>
      <c r="T3127" s="8"/>
      <c r="AM3127" s="8"/>
      <c r="AN3127" s="8"/>
      <c r="AO3127" s="8"/>
      <c r="AP3127" s="8"/>
      <c r="AQ3127" s="8"/>
      <c r="AR3127" s="8"/>
      <c r="AS3127" s="8"/>
    </row>
    <row r="3128" spans="19:45" ht="13" customHeight="1" x14ac:dyDescent="0.3">
      <c r="S3128" s="7"/>
      <c r="T3128" s="8"/>
      <c r="AM3128" s="8"/>
      <c r="AN3128" s="8"/>
      <c r="AO3128" s="8"/>
      <c r="AP3128" s="8"/>
      <c r="AQ3128" s="8"/>
      <c r="AR3128" s="8"/>
      <c r="AS3128" s="8"/>
    </row>
    <row r="3129" spans="19:45" ht="13" customHeight="1" x14ac:dyDescent="0.3">
      <c r="S3129" s="7"/>
      <c r="T3129" s="8"/>
      <c r="X3129" s="8"/>
      <c r="Y3129" s="8"/>
      <c r="Z3129" s="8"/>
      <c r="AA3129" s="8"/>
      <c r="AB3129" s="8"/>
      <c r="AC3129" s="8"/>
      <c r="AD3129" s="8"/>
      <c r="AE3129" s="8"/>
      <c r="AF3129" s="8"/>
      <c r="AG3129" s="8"/>
      <c r="AM3129" s="8"/>
      <c r="AN3129" s="8"/>
      <c r="AO3129" s="8"/>
      <c r="AP3129" s="8"/>
      <c r="AQ3129" s="8"/>
      <c r="AR3129" s="8"/>
      <c r="AS3129" s="8"/>
    </row>
    <row r="3130" spans="19:45" ht="13" customHeight="1" x14ac:dyDescent="0.3">
      <c r="S3130" s="7"/>
      <c r="T3130" s="8"/>
      <c r="AM3130" s="8"/>
      <c r="AN3130" s="8"/>
      <c r="AO3130" s="8"/>
      <c r="AP3130" s="8"/>
      <c r="AQ3130" s="8"/>
      <c r="AR3130" s="8"/>
      <c r="AS3130" s="8"/>
    </row>
    <row r="3131" spans="19:45" ht="13" customHeight="1" x14ac:dyDescent="0.3">
      <c r="S3131" s="7"/>
      <c r="T3131" s="8"/>
      <c r="AM3131" s="8"/>
      <c r="AN3131" s="8"/>
      <c r="AO3131" s="8"/>
      <c r="AP3131" s="8"/>
      <c r="AQ3131" s="8"/>
      <c r="AR3131" s="8"/>
      <c r="AS3131" s="8"/>
    </row>
    <row r="3132" spans="19:45" ht="13" customHeight="1" x14ac:dyDescent="0.3">
      <c r="S3132" s="7"/>
      <c r="T3132" s="8"/>
      <c r="AM3132" s="8"/>
      <c r="AN3132" s="8"/>
      <c r="AO3132" s="8"/>
      <c r="AP3132" s="8"/>
      <c r="AQ3132" s="8"/>
      <c r="AR3132" s="8"/>
      <c r="AS3132" s="8"/>
    </row>
    <row r="3133" spans="19:45" ht="13" customHeight="1" x14ac:dyDescent="0.3">
      <c r="S3133" s="7"/>
      <c r="T3133" s="8"/>
      <c r="AM3133" s="8"/>
      <c r="AN3133" s="8"/>
      <c r="AO3133" s="8"/>
      <c r="AP3133" s="8"/>
      <c r="AQ3133" s="8"/>
      <c r="AR3133" s="8"/>
      <c r="AS3133" s="8"/>
    </row>
    <row r="3134" spans="19:45" ht="13" customHeight="1" x14ac:dyDescent="0.3">
      <c r="S3134" s="7"/>
      <c r="T3134" s="8"/>
      <c r="AM3134" s="8"/>
      <c r="AN3134" s="8"/>
      <c r="AO3134" s="8"/>
      <c r="AP3134" s="8"/>
      <c r="AQ3134" s="8"/>
      <c r="AR3134" s="8"/>
      <c r="AS3134" s="8"/>
    </row>
    <row r="3135" spans="19:45" ht="13" customHeight="1" x14ac:dyDescent="0.3">
      <c r="S3135" s="7"/>
      <c r="T3135" s="8"/>
      <c r="AM3135" s="8"/>
      <c r="AN3135" s="8"/>
      <c r="AO3135" s="8"/>
      <c r="AP3135" s="8"/>
      <c r="AQ3135" s="8"/>
      <c r="AR3135" s="8"/>
      <c r="AS3135" s="8"/>
    </row>
    <row r="3136" spans="19:45" ht="13" customHeight="1" x14ac:dyDescent="0.3">
      <c r="S3136" s="7"/>
      <c r="T3136" s="8"/>
      <c r="AM3136" s="8"/>
      <c r="AN3136" s="8"/>
      <c r="AO3136" s="8"/>
      <c r="AP3136" s="8"/>
      <c r="AQ3136" s="8"/>
      <c r="AR3136" s="8"/>
      <c r="AS3136" s="8"/>
    </row>
    <row r="3137" spans="19:45" ht="13" customHeight="1" x14ac:dyDescent="0.3">
      <c r="S3137" s="7"/>
      <c r="T3137" s="8"/>
      <c r="AM3137" s="8"/>
      <c r="AN3137" s="8"/>
      <c r="AO3137" s="8"/>
      <c r="AP3137" s="8"/>
      <c r="AQ3137" s="8"/>
      <c r="AR3137" s="8"/>
      <c r="AS3137" s="8"/>
    </row>
    <row r="3138" spans="19:45" ht="13" customHeight="1" x14ac:dyDescent="0.3">
      <c r="S3138" s="7"/>
      <c r="T3138" s="8"/>
    </row>
    <row r="3139" spans="19:45" ht="13" customHeight="1" x14ac:dyDescent="0.3">
      <c r="S3139" s="7"/>
      <c r="T3139" s="8"/>
    </row>
    <row r="3140" spans="19:45" ht="13" customHeight="1" x14ac:dyDescent="0.3">
      <c r="S3140" s="7"/>
      <c r="T3140" s="8"/>
    </row>
    <row r="3141" spans="19:45" ht="13" customHeight="1" x14ac:dyDescent="0.3">
      <c r="S3141" s="7"/>
      <c r="T3141" s="8"/>
    </row>
    <row r="3142" spans="19:45" ht="13" customHeight="1" x14ac:dyDescent="0.3">
      <c r="S3142" s="7"/>
      <c r="T3142" s="8"/>
    </row>
    <row r="3143" spans="19:45" ht="13" customHeight="1" x14ac:dyDescent="0.3">
      <c r="S3143" s="7"/>
      <c r="T3143" s="8"/>
    </row>
    <row r="3144" spans="19:45" ht="13" customHeight="1" x14ac:dyDescent="0.3">
      <c r="S3144" s="7"/>
      <c r="T3144" s="8"/>
    </row>
    <row r="3145" spans="19:45" ht="13" customHeight="1" x14ac:dyDescent="0.3">
      <c r="S3145" s="7"/>
      <c r="T3145" s="8"/>
    </row>
    <row r="3146" spans="19:45" ht="13" customHeight="1" x14ac:dyDescent="0.3">
      <c r="S3146" s="7"/>
      <c r="T3146" s="8"/>
    </row>
    <row r="3147" spans="19:45" ht="13" customHeight="1" x14ac:dyDescent="0.3">
      <c r="S3147" s="7"/>
      <c r="T3147" s="8"/>
    </row>
    <row r="3148" spans="19:45" ht="13" customHeight="1" x14ac:dyDescent="0.3">
      <c r="S3148" s="7"/>
      <c r="T3148" s="8"/>
    </row>
    <row r="3149" spans="19:45" ht="13" customHeight="1" x14ac:dyDescent="0.3">
      <c r="S3149" s="7"/>
      <c r="T3149" s="8"/>
    </row>
    <row r="3150" spans="19:45" ht="13" customHeight="1" x14ac:dyDescent="0.3">
      <c r="S3150" s="7"/>
      <c r="T3150" s="8"/>
    </row>
    <row r="3151" spans="19:45" ht="13" customHeight="1" x14ac:dyDescent="0.3">
      <c r="S3151" s="7"/>
      <c r="T3151" s="8"/>
    </row>
    <row r="3152" spans="19:45" ht="13" customHeight="1" x14ac:dyDescent="0.3">
      <c r="S3152" s="7"/>
      <c r="T3152" s="8"/>
    </row>
    <row r="3153" spans="19:33" ht="13" customHeight="1" x14ac:dyDescent="0.3">
      <c r="S3153" s="7"/>
      <c r="T3153" s="8"/>
      <c r="X3153" s="8"/>
      <c r="Y3153" s="8"/>
      <c r="Z3153" s="8"/>
      <c r="AA3153" s="8"/>
      <c r="AB3153" s="8"/>
      <c r="AC3153" s="8"/>
      <c r="AD3153" s="8"/>
      <c r="AE3153" s="8"/>
      <c r="AF3153" s="8"/>
      <c r="AG3153" s="8"/>
    </row>
    <row r="3154" spans="19:33" ht="13" customHeight="1" x14ac:dyDescent="0.3">
      <c r="S3154" s="7"/>
      <c r="T3154" s="8"/>
    </row>
    <row r="3155" spans="19:33" ht="13" customHeight="1" x14ac:dyDescent="0.3">
      <c r="S3155" s="7"/>
      <c r="T3155" s="8"/>
    </row>
    <row r="3156" spans="19:33" ht="13" customHeight="1" x14ac:dyDescent="0.3">
      <c r="S3156" s="7"/>
      <c r="T3156" s="8"/>
    </row>
    <row r="3157" spans="19:33" ht="13" customHeight="1" x14ac:dyDescent="0.3">
      <c r="S3157" s="7"/>
      <c r="T3157" s="8"/>
    </row>
    <row r="3158" spans="19:33" ht="13" customHeight="1" x14ac:dyDescent="0.3">
      <c r="S3158" s="7"/>
      <c r="T3158" s="8"/>
    </row>
    <row r="3159" spans="19:33" ht="13" customHeight="1" x14ac:dyDescent="0.3">
      <c r="S3159" s="7"/>
      <c r="T3159" s="8"/>
    </row>
    <row r="3160" spans="19:33" ht="13" customHeight="1" x14ac:dyDescent="0.3">
      <c r="S3160" s="7"/>
      <c r="T3160" s="8"/>
    </row>
    <row r="3161" spans="19:33" ht="13" customHeight="1" x14ac:dyDescent="0.3">
      <c r="S3161" s="7"/>
      <c r="T3161" s="8"/>
    </row>
    <row r="3162" spans="19:33" ht="13" customHeight="1" x14ac:dyDescent="0.3">
      <c r="S3162" s="7"/>
      <c r="T3162" s="8"/>
    </row>
    <row r="3163" spans="19:33" ht="13" customHeight="1" x14ac:dyDescent="0.3">
      <c r="S3163" s="7"/>
      <c r="T3163" s="8"/>
    </row>
    <row r="3164" spans="19:33" ht="13" customHeight="1" x14ac:dyDescent="0.3">
      <c r="S3164" s="7"/>
      <c r="T3164" s="8"/>
      <c r="X3164" s="8"/>
      <c r="Y3164" s="8"/>
      <c r="Z3164" s="8"/>
      <c r="AA3164" s="8"/>
      <c r="AB3164" s="8"/>
      <c r="AC3164" s="8"/>
      <c r="AD3164" s="8"/>
      <c r="AE3164" s="8"/>
      <c r="AF3164" s="8"/>
      <c r="AG3164" s="8"/>
    </row>
    <row r="3165" spans="19:33" ht="13" customHeight="1" x14ac:dyDescent="0.3">
      <c r="S3165" s="7"/>
      <c r="T3165" s="8"/>
    </row>
    <row r="3166" spans="19:33" ht="13" customHeight="1" x14ac:dyDescent="0.3">
      <c r="S3166" s="7"/>
      <c r="T3166" s="8"/>
      <c r="U3166" s="8"/>
      <c r="V3166" s="8"/>
      <c r="W3166" s="8"/>
    </row>
    <row r="3167" spans="19:33" ht="13" customHeight="1" x14ac:dyDescent="0.3">
      <c r="S3167" s="7"/>
      <c r="T3167" s="8"/>
    </row>
    <row r="3168" spans="19:33" ht="13" customHeight="1" x14ac:dyDescent="0.3">
      <c r="S3168" s="7"/>
      <c r="T3168" s="8"/>
    </row>
    <row r="3169" spans="19:33" ht="13" customHeight="1" x14ac:dyDescent="0.3">
      <c r="S3169" s="7"/>
      <c r="T3169" s="8"/>
    </row>
    <row r="3170" spans="19:33" ht="13" customHeight="1" x14ac:dyDescent="0.3">
      <c r="S3170" s="7"/>
      <c r="T3170" s="8"/>
    </row>
    <row r="3171" spans="19:33" ht="13" customHeight="1" x14ac:dyDescent="0.3">
      <c r="S3171" s="7"/>
      <c r="T3171" s="8"/>
    </row>
    <row r="3172" spans="19:33" ht="13" customHeight="1" x14ac:dyDescent="0.3">
      <c r="S3172" s="7"/>
      <c r="T3172" s="8"/>
    </row>
    <row r="3173" spans="19:33" ht="13" customHeight="1" x14ac:dyDescent="0.3">
      <c r="S3173" s="7"/>
      <c r="T3173" s="8"/>
    </row>
    <row r="3174" spans="19:33" ht="13" customHeight="1" x14ac:dyDescent="0.3">
      <c r="S3174" s="7"/>
      <c r="T3174" s="8"/>
    </row>
    <row r="3175" spans="19:33" ht="13" customHeight="1" x14ac:dyDescent="0.3">
      <c r="S3175" s="7"/>
      <c r="T3175" s="8"/>
    </row>
    <row r="3176" spans="19:33" ht="13" customHeight="1" x14ac:dyDescent="0.3">
      <c r="S3176" s="7"/>
      <c r="T3176" s="8"/>
    </row>
    <row r="3177" spans="19:33" ht="13" customHeight="1" x14ac:dyDescent="0.3">
      <c r="S3177" s="7"/>
      <c r="T3177" s="8"/>
    </row>
    <row r="3178" spans="19:33" ht="13" customHeight="1" x14ac:dyDescent="0.3">
      <c r="S3178" s="7"/>
      <c r="T3178" s="8"/>
    </row>
    <row r="3179" spans="19:33" ht="13" customHeight="1" x14ac:dyDescent="0.3">
      <c r="S3179" s="7"/>
      <c r="T3179" s="8"/>
    </row>
    <row r="3180" spans="19:33" ht="13" customHeight="1" x14ac:dyDescent="0.3">
      <c r="S3180" s="7"/>
      <c r="T3180" s="8"/>
    </row>
    <row r="3181" spans="19:33" ht="13" customHeight="1" x14ac:dyDescent="0.3">
      <c r="S3181" s="7"/>
      <c r="T3181" s="8"/>
      <c r="X3181" s="8"/>
      <c r="Y3181" s="8"/>
      <c r="Z3181" s="8"/>
      <c r="AA3181" s="8"/>
      <c r="AB3181" s="8"/>
      <c r="AC3181" s="8"/>
      <c r="AD3181" s="8"/>
      <c r="AE3181" s="8"/>
      <c r="AF3181" s="8"/>
      <c r="AG3181" s="8"/>
    </row>
    <row r="3182" spans="19:33" ht="13" customHeight="1" x14ac:dyDescent="0.3">
      <c r="S3182" s="7"/>
      <c r="T3182" s="8"/>
    </row>
    <row r="3183" spans="19:33" ht="13" customHeight="1" x14ac:dyDescent="0.3">
      <c r="S3183" s="7"/>
      <c r="T3183" s="8"/>
    </row>
    <row r="3184" spans="19:33" ht="13" customHeight="1" x14ac:dyDescent="0.3">
      <c r="S3184" s="7"/>
      <c r="T3184" s="8"/>
    </row>
    <row r="3185" spans="19:33" ht="13" customHeight="1" x14ac:dyDescent="0.3">
      <c r="S3185" s="7"/>
      <c r="T3185" s="8"/>
    </row>
    <row r="3186" spans="19:33" ht="13" customHeight="1" x14ac:dyDescent="0.3">
      <c r="S3186" s="7"/>
      <c r="T3186" s="8"/>
      <c r="X3186" s="8"/>
      <c r="Y3186" s="8"/>
      <c r="Z3186" s="8"/>
      <c r="AA3186" s="8"/>
      <c r="AB3186" s="8"/>
      <c r="AC3186" s="8"/>
      <c r="AD3186" s="8"/>
      <c r="AE3186" s="8"/>
      <c r="AF3186" s="8"/>
      <c r="AG3186" s="8"/>
    </row>
    <row r="3187" spans="19:33" ht="13" customHeight="1" x14ac:dyDescent="0.3">
      <c r="S3187" s="7"/>
      <c r="T3187" s="8"/>
    </row>
    <row r="3188" spans="19:33" ht="13" customHeight="1" x14ac:dyDescent="0.3">
      <c r="S3188" s="7"/>
      <c r="T3188" s="8"/>
    </row>
    <row r="3189" spans="19:33" ht="13" customHeight="1" x14ac:dyDescent="0.3">
      <c r="S3189" s="7"/>
      <c r="T3189" s="8"/>
    </row>
    <row r="3190" spans="19:33" ht="13" customHeight="1" x14ac:dyDescent="0.3">
      <c r="S3190" s="7"/>
      <c r="T3190" s="8"/>
    </row>
    <row r="3191" spans="19:33" ht="13" customHeight="1" x14ac:dyDescent="0.3">
      <c r="S3191" s="7"/>
      <c r="T3191" s="8"/>
    </row>
    <row r="3192" spans="19:33" ht="13" customHeight="1" x14ac:dyDescent="0.3">
      <c r="S3192" s="7"/>
      <c r="T3192" s="8"/>
    </row>
    <row r="3193" spans="19:33" ht="13" customHeight="1" x14ac:dyDescent="0.3">
      <c r="S3193" s="7"/>
      <c r="T3193" s="8"/>
      <c r="U3193" s="8"/>
      <c r="V3193" s="8"/>
      <c r="W3193" s="8"/>
    </row>
    <row r="3194" spans="19:33" ht="13" customHeight="1" x14ac:dyDescent="0.3">
      <c r="S3194" s="7"/>
      <c r="T3194" s="8"/>
    </row>
    <row r="3195" spans="19:33" ht="13" customHeight="1" x14ac:dyDescent="0.3">
      <c r="S3195" s="7"/>
      <c r="T3195" s="8"/>
    </row>
    <row r="3196" spans="19:33" ht="13" customHeight="1" x14ac:dyDescent="0.3">
      <c r="S3196" s="7"/>
      <c r="T3196" s="8"/>
    </row>
    <row r="3197" spans="19:33" ht="13" customHeight="1" x14ac:dyDescent="0.3">
      <c r="S3197" s="7"/>
      <c r="T3197" s="8"/>
    </row>
    <row r="3198" spans="19:33" ht="13" customHeight="1" x14ac:dyDescent="0.3">
      <c r="S3198" s="7"/>
      <c r="T3198" s="8"/>
    </row>
    <row r="3199" spans="19:33" ht="13" customHeight="1" x14ac:dyDescent="0.3">
      <c r="S3199" s="7"/>
      <c r="T3199" s="8"/>
    </row>
    <row r="3200" spans="19:33" ht="13" customHeight="1" x14ac:dyDescent="0.3">
      <c r="S3200" s="7"/>
      <c r="T3200" s="8"/>
    </row>
    <row r="3201" spans="19:33" ht="13" customHeight="1" x14ac:dyDescent="0.3">
      <c r="S3201" s="7"/>
      <c r="T3201" s="8"/>
    </row>
    <row r="3202" spans="19:33" ht="13" customHeight="1" x14ac:dyDescent="0.3">
      <c r="S3202" s="7"/>
      <c r="T3202" s="8"/>
      <c r="X3202" s="8"/>
      <c r="Y3202" s="8"/>
      <c r="Z3202" s="8"/>
      <c r="AA3202" s="8"/>
      <c r="AB3202" s="8"/>
      <c r="AC3202" s="8"/>
      <c r="AD3202" s="8"/>
      <c r="AE3202" s="8"/>
      <c r="AF3202" s="8"/>
      <c r="AG3202" s="8"/>
    </row>
    <row r="3203" spans="19:33" ht="13" customHeight="1" x14ac:dyDescent="0.3">
      <c r="S3203" s="7"/>
      <c r="T3203" s="8"/>
    </row>
    <row r="3204" spans="19:33" ht="13" customHeight="1" x14ac:dyDescent="0.3">
      <c r="S3204" s="7"/>
      <c r="T3204" s="8"/>
    </row>
    <row r="3205" spans="19:33" ht="13" customHeight="1" x14ac:dyDescent="0.3">
      <c r="S3205" s="7"/>
      <c r="T3205" s="8"/>
    </row>
    <row r="3206" spans="19:33" ht="13" customHeight="1" x14ac:dyDescent="0.3">
      <c r="S3206" s="7"/>
      <c r="T3206" s="8"/>
    </row>
    <row r="3207" spans="19:33" ht="13" customHeight="1" x14ac:dyDescent="0.3">
      <c r="S3207" s="7"/>
      <c r="T3207" s="8"/>
    </row>
    <row r="3208" spans="19:33" ht="13" customHeight="1" x14ac:dyDescent="0.3">
      <c r="S3208" s="7"/>
      <c r="T3208" s="8"/>
    </row>
    <row r="3209" spans="19:33" ht="13" customHeight="1" x14ac:dyDescent="0.3">
      <c r="S3209" s="7"/>
      <c r="T3209" s="8"/>
    </row>
    <row r="3210" spans="19:33" ht="13" customHeight="1" x14ac:dyDescent="0.3">
      <c r="S3210" s="7"/>
      <c r="T3210" s="8"/>
    </row>
    <row r="3211" spans="19:33" ht="13" customHeight="1" x14ac:dyDescent="0.3">
      <c r="S3211" s="7"/>
      <c r="T3211" s="8"/>
    </row>
    <row r="3212" spans="19:33" ht="13" customHeight="1" x14ac:dyDescent="0.3">
      <c r="S3212" s="7"/>
      <c r="T3212" s="8"/>
    </row>
    <row r="3213" spans="19:33" ht="13" customHeight="1" x14ac:dyDescent="0.3">
      <c r="S3213" s="7"/>
      <c r="T3213" s="8"/>
    </row>
    <row r="3214" spans="19:33" ht="13" customHeight="1" x14ac:dyDescent="0.3">
      <c r="S3214" s="7"/>
      <c r="T3214" s="8"/>
    </row>
    <row r="3215" spans="19:33" ht="13" customHeight="1" x14ac:dyDescent="0.3">
      <c r="S3215" s="7"/>
      <c r="T3215" s="8"/>
    </row>
    <row r="3216" spans="19:33" ht="13" customHeight="1" x14ac:dyDescent="0.3">
      <c r="S3216" s="7"/>
      <c r="T3216" s="8"/>
    </row>
    <row r="3217" spans="19:48" ht="13" customHeight="1" x14ac:dyDescent="0.3">
      <c r="S3217" s="7"/>
      <c r="T3217" s="8"/>
    </row>
    <row r="3218" spans="19:48" ht="13" customHeight="1" x14ac:dyDescent="0.3">
      <c r="S3218" s="7"/>
      <c r="T3218" s="8"/>
    </row>
    <row r="3219" spans="19:48" ht="13" customHeight="1" x14ac:dyDescent="0.3">
      <c r="S3219" s="7"/>
      <c r="T3219" s="8"/>
    </row>
    <row r="3220" spans="19:48" ht="13" customHeight="1" x14ac:dyDescent="0.3">
      <c r="S3220" s="7"/>
      <c r="T3220" s="8"/>
    </row>
    <row r="3221" spans="19:48" ht="13" customHeight="1" x14ac:dyDescent="0.3">
      <c r="S3221" s="7"/>
      <c r="T3221" s="8"/>
    </row>
    <row r="3222" spans="19:48" ht="13" customHeight="1" x14ac:dyDescent="0.3">
      <c r="S3222" s="7"/>
      <c r="T3222" s="8"/>
    </row>
    <row r="3223" spans="19:48" ht="13" customHeight="1" x14ac:dyDescent="0.3">
      <c r="S3223" s="7"/>
      <c r="T3223" s="8"/>
    </row>
    <row r="3224" spans="19:48" ht="13" customHeight="1" x14ac:dyDescent="0.3">
      <c r="S3224" s="7"/>
      <c r="T3224" s="8"/>
      <c r="X3224" s="8"/>
      <c r="Y3224" s="8"/>
      <c r="Z3224" s="8"/>
      <c r="AA3224" s="8"/>
      <c r="AB3224" s="8"/>
      <c r="AC3224" s="8"/>
      <c r="AD3224" s="8"/>
      <c r="AE3224" s="8"/>
      <c r="AF3224" s="8"/>
      <c r="AG3224" s="8"/>
    </row>
    <row r="3225" spans="19:48" ht="13" customHeight="1" x14ac:dyDescent="0.3">
      <c r="S3225" s="7"/>
      <c r="T3225" s="8"/>
    </row>
    <row r="3226" spans="19:48" ht="13" customHeight="1" x14ac:dyDescent="0.3">
      <c r="S3226" s="7"/>
      <c r="T3226" s="8"/>
      <c r="AT3226" s="1"/>
      <c r="AU3226" s="1"/>
      <c r="AV3226" s="1"/>
    </row>
    <row r="3227" spans="19:48" ht="13" customHeight="1" x14ac:dyDescent="0.3">
      <c r="S3227" s="7"/>
      <c r="T3227" s="8"/>
      <c r="U3227" s="8"/>
      <c r="V3227" s="8"/>
      <c r="W3227" s="8"/>
    </row>
    <row r="3228" spans="19:48" ht="13" customHeight="1" x14ac:dyDescent="0.3">
      <c r="S3228" s="7"/>
      <c r="T3228" s="8"/>
    </row>
    <row r="3229" spans="19:48" ht="13" customHeight="1" x14ac:dyDescent="0.3">
      <c r="S3229" s="7"/>
      <c r="T3229" s="8"/>
    </row>
    <row r="3230" spans="19:48" ht="13" customHeight="1" x14ac:dyDescent="0.3">
      <c r="S3230" s="7"/>
      <c r="T3230" s="8"/>
    </row>
    <row r="3231" spans="19:48" ht="13" customHeight="1" x14ac:dyDescent="0.3">
      <c r="S3231" s="7"/>
      <c r="T3231" s="8"/>
    </row>
    <row r="3232" spans="19:48" ht="13" customHeight="1" x14ac:dyDescent="0.3">
      <c r="S3232" s="7"/>
      <c r="T3232" s="8"/>
    </row>
    <row r="3233" spans="19:33" ht="13" customHeight="1" x14ac:dyDescent="0.3">
      <c r="S3233" s="7"/>
      <c r="T3233" s="8"/>
    </row>
    <row r="3234" spans="19:33" ht="13" customHeight="1" x14ac:dyDescent="0.3">
      <c r="S3234" s="7"/>
      <c r="T3234" s="8"/>
    </row>
    <row r="3235" spans="19:33" ht="13" customHeight="1" x14ac:dyDescent="0.3">
      <c r="S3235" s="7"/>
      <c r="T3235" s="8"/>
    </row>
    <row r="3236" spans="19:33" ht="13" customHeight="1" x14ac:dyDescent="0.3">
      <c r="S3236" s="7"/>
      <c r="T3236" s="8"/>
    </row>
    <row r="3237" spans="19:33" ht="13" customHeight="1" x14ac:dyDescent="0.3">
      <c r="S3237" s="7"/>
      <c r="T3237" s="8"/>
    </row>
    <row r="3238" spans="19:33" ht="13" customHeight="1" x14ac:dyDescent="0.3">
      <c r="S3238" s="7"/>
      <c r="T3238" s="8"/>
    </row>
    <row r="3239" spans="19:33" ht="13" customHeight="1" x14ac:dyDescent="0.3">
      <c r="S3239" s="7"/>
      <c r="T3239" s="8"/>
    </row>
    <row r="3240" spans="19:33" ht="13" customHeight="1" x14ac:dyDescent="0.3">
      <c r="S3240" s="7"/>
      <c r="T3240" s="8"/>
    </row>
    <row r="3241" spans="19:33" ht="13" customHeight="1" x14ac:dyDescent="0.3">
      <c r="S3241" s="7"/>
      <c r="T3241" s="8"/>
    </row>
    <row r="3242" spans="19:33" ht="13" customHeight="1" x14ac:dyDescent="0.3">
      <c r="S3242" s="7"/>
      <c r="T3242" s="8"/>
      <c r="X3242" s="8"/>
      <c r="Y3242" s="8"/>
      <c r="Z3242" s="8"/>
      <c r="AA3242" s="8"/>
      <c r="AB3242" s="8"/>
      <c r="AC3242" s="8"/>
      <c r="AD3242" s="8"/>
      <c r="AE3242" s="8"/>
      <c r="AF3242" s="8"/>
      <c r="AG3242" s="8"/>
    </row>
    <row r="3243" spans="19:33" ht="13" customHeight="1" x14ac:dyDescent="0.3">
      <c r="S3243" s="7"/>
      <c r="T3243" s="8"/>
    </row>
    <row r="3244" spans="19:33" ht="13" customHeight="1" x14ac:dyDescent="0.3">
      <c r="S3244" s="7"/>
      <c r="T3244" s="8"/>
    </row>
    <row r="3245" spans="19:33" ht="13" customHeight="1" x14ac:dyDescent="0.3">
      <c r="S3245" s="7"/>
      <c r="T3245" s="8"/>
    </row>
    <row r="3246" spans="19:33" ht="13" customHeight="1" x14ac:dyDescent="0.3">
      <c r="S3246" s="7"/>
      <c r="T3246" s="8"/>
    </row>
    <row r="3247" spans="19:33" ht="13" customHeight="1" x14ac:dyDescent="0.3">
      <c r="S3247" s="7"/>
      <c r="T3247" s="8"/>
    </row>
    <row r="3248" spans="19:33" ht="13" customHeight="1" x14ac:dyDescent="0.3">
      <c r="S3248" s="7"/>
      <c r="T3248" s="8"/>
    </row>
    <row r="3249" spans="19:20" ht="13" customHeight="1" x14ac:dyDescent="0.3">
      <c r="S3249" s="7"/>
      <c r="T3249" s="8"/>
    </row>
    <row r="3250" spans="19:20" ht="13" customHeight="1" x14ac:dyDescent="0.3">
      <c r="S3250" s="7"/>
      <c r="T3250" s="8"/>
    </row>
    <row r="3251" spans="19:20" ht="13" customHeight="1" x14ac:dyDescent="0.3">
      <c r="S3251" s="7"/>
      <c r="T3251" s="8"/>
    </row>
    <row r="3252" spans="19:20" ht="13" customHeight="1" x14ac:dyDescent="0.3">
      <c r="S3252" s="7"/>
      <c r="T3252" s="8"/>
    </row>
    <row r="3253" spans="19:20" ht="13" customHeight="1" x14ac:dyDescent="0.3">
      <c r="S3253" s="7"/>
      <c r="T3253" s="8"/>
    </row>
    <row r="3254" spans="19:20" ht="13" customHeight="1" x14ac:dyDescent="0.3">
      <c r="S3254" s="7"/>
      <c r="T3254" s="8"/>
    </row>
    <row r="3255" spans="19:20" ht="13" customHeight="1" x14ac:dyDescent="0.3">
      <c r="S3255" s="7"/>
      <c r="T3255" s="8"/>
    </row>
    <row r="3256" spans="19:20" ht="13" customHeight="1" x14ac:dyDescent="0.3">
      <c r="S3256" s="7"/>
      <c r="T3256" s="8"/>
    </row>
    <row r="3257" spans="19:20" ht="13" customHeight="1" x14ac:dyDescent="0.3">
      <c r="S3257" s="7"/>
      <c r="T3257" s="8"/>
    </row>
    <row r="3258" spans="19:20" ht="13" customHeight="1" x14ac:dyDescent="0.3">
      <c r="S3258" s="7"/>
      <c r="T3258" s="8"/>
    </row>
    <row r="3259" spans="19:20" ht="13" customHeight="1" x14ac:dyDescent="0.3">
      <c r="S3259" s="7"/>
      <c r="T3259" s="8"/>
    </row>
    <row r="3260" spans="19:20" ht="13" customHeight="1" x14ac:dyDescent="0.3">
      <c r="S3260" s="7"/>
      <c r="T3260" s="8"/>
    </row>
    <row r="3261" spans="19:20" ht="13" customHeight="1" x14ac:dyDescent="0.3">
      <c r="S3261" s="7"/>
      <c r="T3261" s="8"/>
    </row>
    <row r="3262" spans="19:20" ht="13" customHeight="1" x14ac:dyDescent="0.3">
      <c r="S3262" s="7"/>
      <c r="T3262" s="8"/>
    </row>
    <row r="3263" spans="19:20" ht="13" customHeight="1" x14ac:dyDescent="0.3">
      <c r="S3263" s="7"/>
      <c r="T3263" s="8"/>
    </row>
    <row r="3264" spans="19:20" ht="13" customHeight="1" x14ac:dyDescent="0.3">
      <c r="S3264" s="7"/>
      <c r="T3264" s="8"/>
    </row>
    <row r="3265" spans="19:33" ht="13" customHeight="1" x14ac:dyDescent="0.3">
      <c r="S3265" s="7"/>
      <c r="T3265" s="8"/>
    </row>
    <row r="3266" spans="19:33" ht="13" customHeight="1" x14ac:dyDescent="0.3">
      <c r="S3266" s="7"/>
      <c r="T3266" s="8"/>
    </row>
    <row r="3267" spans="19:33" ht="13" customHeight="1" x14ac:dyDescent="0.3">
      <c r="S3267" s="7"/>
      <c r="T3267" s="8"/>
    </row>
    <row r="3268" spans="19:33" ht="13" customHeight="1" x14ac:dyDescent="0.3">
      <c r="S3268" s="7"/>
      <c r="T3268" s="8"/>
    </row>
    <row r="3269" spans="19:33" ht="13" customHeight="1" x14ac:dyDescent="0.3">
      <c r="S3269" s="7"/>
      <c r="T3269" s="8"/>
    </row>
    <row r="3270" spans="19:33" ht="13" customHeight="1" x14ac:dyDescent="0.3">
      <c r="S3270" s="7"/>
      <c r="T3270" s="8"/>
    </row>
    <row r="3271" spans="19:33" ht="13" customHeight="1" x14ac:dyDescent="0.3">
      <c r="S3271" s="7"/>
      <c r="T3271" s="8"/>
    </row>
    <row r="3272" spans="19:33" ht="13" customHeight="1" x14ac:dyDescent="0.3">
      <c r="S3272" s="7"/>
      <c r="T3272" s="8"/>
    </row>
    <row r="3273" spans="19:33" ht="13" customHeight="1" x14ac:dyDescent="0.3">
      <c r="S3273" s="7"/>
      <c r="T3273" s="8"/>
    </row>
    <row r="3274" spans="19:33" ht="13" customHeight="1" x14ac:dyDescent="0.3">
      <c r="S3274" s="7"/>
      <c r="T3274" s="8"/>
    </row>
    <row r="3275" spans="19:33" ht="13" customHeight="1" x14ac:dyDescent="0.3">
      <c r="S3275" s="7"/>
      <c r="T3275" s="8"/>
    </row>
    <row r="3276" spans="19:33" ht="13" customHeight="1" x14ac:dyDescent="0.3">
      <c r="S3276" s="7"/>
      <c r="T3276" s="8"/>
      <c r="X3276" s="8"/>
      <c r="Y3276" s="8"/>
      <c r="Z3276" s="8"/>
      <c r="AA3276" s="8"/>
      <c r="AB3276" s="8"/>
      <c r="AC3276" s="8"/>
      <c r="AD3276" s="8"/>
      <c r="AE3276" s="8"/>
      <c r="AF3276" s="8"/>
      <c r="AG3276" s="8"/>
    </row>
    <row r="3277" spans="19:33" ht="13" customHeight="1" x14ac:dyDescent="0.3">
      <c r="S3277" s="7"/>
      <c r="T3277" s="8"/>
    </row>
    <row r="3278" spans="19:33" ht="13" customHeight="1" x14ac:dyDescent="0.3">
      <c r="S3278" s="7"/>
      <c r="T3278" s="8"/>
    </row>
    <row r="3279" spans="19:33" ht="13" customHeight="1" x14ac:dyDescent="0.3">
      <c r="S3279" s="7"/>
      <c r="T3279" s="8"/>
    </row>
    <row r="3280" spans="19:33" ht="13" customHeight="1" x14ac:dyDescent="0.3">
      <c r="S3280" s="7"/>
      <c r="T3280" s="8"/>
    </row>
    <row r="3281" spans="19:33" ht="13" customHeight="1" x14ac:dyDescent="0.3">
      <c r="S3281" s="7"/>
      <c r="T3281" s="8"/>
    </row>
    <row r="3282" spans="19:33" ht="13" customHeight="1" x14ac:dyDescent="0.3">
      <c r="S3282" s="7"/>
      <c r="T3282" s="8"/>
    </row>
    <row r="3283" spans="19:33" ht="13" customHeight="1" x14ac:dyDescent="0.3">
      <c r="S3283" s="7"/>
      <c r="T3283" s="8"/>
    </row>
    <row r="3284" spans="19:33" ht="13" customHeight="1" x14ac:dyDescent="0.3">
      <c r="S3284" s="7"/>
      <c r="T3284" s="8"/>
    </row>
    <row r="3285" spans="19:33" ht="13" customHeight="1" x14ac:dyDescent="0.3">
      <c r="S3285" s="7"/>
      <c r="T3285" s="8"/>
    </row>
    <row r="3286" spans="19:33" ht="13" customHeight="1" x14ac:dyDescent="0.3">
      <c r="S3286" s="7"/>
      <c r="T3286" s="8"/>
    </row>
    <row r="3287" spans="19:33" ht="13" customHeight="1" x14ac:dyDescent="0.3">
      <c r="S3287" s="7"/>
      <c r="T3287" s="8"/>
    </row>
    <row r="3288" spans="19:33" ht="13" customHeight="1" x14ac:dyDescent="0.3">
      <c r="S3288" s="7"/>
      <c r="T3288" s="8"/>
    </row>
    <row r="3289" spans="19:33" ht="13" customHeight="1" x14ac:dyDescent="0.3">
      <c r="S3289" s="7"/>
      <c r="T3289" s="8"/>
      <c r="U3289" s="8"/>
      <c r="V3289" s="8"/>
      <c r="W3289" s="8"/>
      <c r="X3289" s="8"/>
      <c r="Y3289" s="8"/>
      <c r="Z3289" s="8"/>
      <c r="AA3289" s="8"/>
      <c r="AB3289" s="8"/>
      <c r="AC3289" s="8"/>
      <c r="AD3289" s="8"/>
      <c r="AE3289" s="8"/>
      <c r="AF3289" s="8"/>
      <c r="AG3289" s="8"/>
    </row>
    <row r="3290" spans="19:33" ht="13" customHeight="1" x14ac:dyDescent="0.3">
      <c r="S3290" s="7"/>
      <c r="T3290" s="8"/>
    </row>
    <row r="3291" spans="19:33" ht="13" customHeight="1" x14ac:dyDescent="0.3">
      <c r="S3291" s="7"/>
      <c r="T3291" s="8"/>
    </row>
    <row r="3292" spans="19:33" ht="13" customHeight="1" x14ac:dyDescent="0.3">
      <c r="S3292" s="7"/>
      <c r="T3292" s="8"/>
    </row>
    <row r="3293" spans="19:33" ht="13" customHeight="1" x14ac:dyDescent="0.3">
      <c r="S3293" s="7"/>
      <c r="T3293" s="8"/>
    </row>
    <row r="3294" spans="19:33" ht="13" customHeight="1" x14ac:dyDescent="0.3">
      <c r="S3294" s="7"/>
      <c r="T3294" s="8"/>
    </row>
    <row r="3295" spans="19:33" ht="13" customHeight="1" x14ac:dyDescent="0.3">
      <c r="S3295" s="7"/>
      <c r="T3295" s="8"/>
    </row>
    <row r="3296" spans="19:33" ht="13" customHeight="1" x14ac:dyDescent="0.3">
      <c r="S3296" s="7"/>
      <c r="T3296" s="8"/>
    </row>
    <row r="3297" spans="19:23" ht="13" customHeight="1" x14ac:dyDescent="0.3">
      <c r="S3297" s="7"/>
      <c r="T3297" s="8"/>
    </row>
    <row r="3298" spans="19:23" ht="13" customHeight="1" x14ac:dyDescent="0.3">
      <c r="S3298" s="7"/>
      <c r="T3298" s="8"/>
    </row>
    <row r="3299" spans="19:23" ht="13" customHeight="1" x14ac:dyDescent="0.3">
      <c r="S3299" s="7"/>
      <c r="T3299" s="8"/>
      <c r="U3299" s="8"/>
      <c r="V3299" s="8"/>
      <c r="W3299" s="8"/>
    </row>
    <row r="3300" spans="19:23" ht="13" customHeight="1" x14ac:dyDescent="0.3">
      <c r="S3300" s="7"/>
      <c r="T3300" s="8"/>
    </row>
    <row r="3301" spans="19:23" ht="13" customHeight="1" x14ac:dyDescent="0.3">
      <c r="S3301" s="7"/>
      <c r="T3301" s="8"/>
    </row>
    <row r="3302" spans="19:23" ht="13" customHeight="1" x14ac:dyDescent="0.3">
      <c r="S3302" s="7"/>
      <c r="T3302" s="8"/>
    </row>
    <row r="3303" spans="19:23" ht="13" customHeight="1" x14ac:dyDescent="0.3">
      <c r="S3303" s="7"/>
      <c r="T3303" s="8"/>
    </row>
    <row r="3304" spans="19:23" ht="13" customHeight="1" x14ac:dyDescent="0.3">
      <c r="S3304" s="7"/>
      <c r="T3304" s="8"/>
    </row>
    <row r="3305" spans="19:23" ht="13" customHeight="1" x14ac:dyDescent="0.3">
      <c r="S3305" s="7"/>
      <c r="T3305" s="8"/>
    </row>
    <row r="3306" spans="19:23" ht="13" customHeight="1" x14ac:dyDescent="0.3">
      <c r="S3306" s="7"/>
      <c r="T3306" s="8"/>
    </row>
    <row r="3307" spans="19:23" ht="13" customHeight="1" x14ac:dyDescent="0.3">
      <c r="S3307" s="7"/>
      <c r="T3307" s="8"/>
    </row>
    <row r="3308" spans="19:23" ht="13" customHeight="1" x14ac:dyDescent="0.3">
      <c r="S3308" s="7"/>
      <c r="T3308" s="8"/>
      <c r="U3308" s="8"/>
      <c r="V3308" s="8"/>
      <c r="W3308" s="8"/>
    </row>
    <row r="3309" spans="19:23" ht="13" customHeight="1" x14ac:dyDescent="0.3">
      <c r="S3309" s="7"/>
      <c r="T3309" s="8"/>
    </row>
    <row r="3310" spans="19:23" ht="13" customHeight="1" x14ac:dyDescent="0.3">
      <c r="S3310" s="7"/>
      <c r="T3310" s="8"/>
    </row>
    <row r="3311" spans="19:23" ht="13" customHeight="1" x14ac:dyDescent="0.3">
      <c r="S3311" s="7"/>
      <c r="T3311" s="8"/>
    </row>
    <row r="3312" spans="19:23" ht="13" customHeight="1" x14ac:dyDescent="0.3">
      <c r="S3312" s="7"/>
      <c r="T3312" s="8"/>
    </row>
    <row r="3313" spans="19:33" ht="13" customHeight="1" x14ac:dyDescent="0.3">
      <c r="S3313" s="7"/>
      <c r="T3313" s="8"/>
    </row>
    <row r="3314" spans="19:33" ht="13" customHeight="1" x14ac:dyDescent="0.3">
      <c r="S3314" s="7"/>
      <c r="T3314" s="8"/>
    </row>
    <row r="3315" spans="19:33" ht="13" customHeight="1" x14ac:dyDescent="0.3">
      <c r="S3315" s="7"/>
      <c r="T3315" s="8"/>
    </row>
    <row r="3316" spans="19:33" ht="13" customHeight="1" x14ac:dyDescent="0.3">
      <c r="S3316" s="7"/>
      <c r="T3316" s="8"/>
    </row>
    <row r="3317" spans="19:33" ht="13" customHeight="1" x14ac:dyDescent="0.3">
      <c r="S3317" s="7"/>
      <c r="T3317" s="8"/>
    </row>
    <row r="3318" spans="19:33" ht="13" customHeight="1" x14ac:dyDescent="0.3">
      <c r="S3318" s="7"/>
      <c r="T3318" s="8"/>
    </row>
    <row r="3319" spans="19:33" ht="13" customHeight="1" x14ac:dyDescent="0.3">
      <c r="S3319" s="7"/>
      <c r="T3319" s="8"/>
    </row>
    <row r="3320" spans="19:33" ht="13" customHeight="1" x14ac:dyDescent="0.3">
      <c r="S3320" s="7"/>
      <c r="T3320" s="8"/>
    </row>
    <row r="3321" spans="19:33" ht="13" customHeight="1" x14ac:dyDescent="0.3">
      <c r="S3321" s="7"/>
      <c r="T3321" s="8"/>
    </row>
    <row r="3322" spans="19:33" ht="13" customHeight="1" x14ac:dyDescent="0.3">
      <c r="S3322" s="7"/>
      <c r="T3322" s="8"/>
    </row>
    <row r="3323" spans="19:33" ht="13" customHeight="1" x14ac:dyDescent="0.3">
      <c r="S3323" s="7"/>
      <c r="T3323" s="8"/>
    </row>
    <row r="3324" spans="19:33" ht="13" customHeight="1" x14ac:dyDescent="0.3">
      <c r="S3324" s="7"/>
      <c r="T3324" s="8"/>
    </row>
    <row r="3325" spans="19:33" ht="13" customHeight="1" x14ac:dyDescent="0.3">
      <c r="S3325" s="7"/>
      <c r="T3325" s="8"/>
      <c r="X3325" s="13"/>
      <c r="Y3325" s="13"/>
      <c r="Z3325" s="13"/>
      <c r="AA3325" s="13"/>
      <c r="AB3325" s="13"/>
      <c r="AC3325" s="13"/>
      <c r="AD3325" s="13"/>
      <c r="AE3325" s="13"/>
      <c r="AF3325" s="13"/>
      <c r="AG3325" s="13"/>
    </row>
    <row r="3326" spans="19:33" ht="13" customHeight="1" x14ac:dyDescent="0.3">
      <c r="S3326" s="7"/>
      <c r="T3326" s="8"/>
    </row>
    <row r="3327" spans="19:33" ht="13" customHeight="1" x14ac:dyDescent="0.3">
      <c r="S3327" s="7"/>
      <c r="T3327" s="8"/>
    </row>
    <row r="3328" spans="19:33" ht="13" customHeight="1" x14ac:dyDescent="0.3">
      <c r="S3328" s="7"/>
      <c r="T3328" s="8"/>
    </row>
    <row r="3329" spans="19:20" ht="13" customHeight="1" x14ac:dyDescent="0.3">
      <c r="S3329" s="7"/>
      <c r="T3329" s="8"/>
    </row>
    <row r="3330" spans="19:20" ht="13" customHeight="1" x14ac:dyDescent="0.3">
      <c r="S3330" s="7"/>
      <c r="T3330" s="8"/>
    </row>
    <row r="3331" spans="19:20" ht="13" customHeight="1" x14ac:dyDescent="0.3">
      <c r="S3331" s="7"/>
      <c r="T3331" s="8"/>
    </row>
    <row r="3332" spans="19:20" ht="13" customHeight="1" x14ac:dyDescent="0.3">
      <c r="S3332" s="7"/>
      <c r="T3332" s="8"/>
    </row>
    <row r="3333" spans="19:20" ht="13" customHeight="1" x14ac:dyDescent="0.3">
      <c r="S3333" s="7"/>
      <c r="T3333" s="8"/>
    </row>
    <row r="3334" spans="19:20" ht="13" customHeight="1" x14ac:dyDescent="0.3">
      <c r="S3334" s="7"/>
      <c r="T3334" s="8"/>
    </row>
    <row r="3335" spans="19:20" ht="13" customHeight="1" x14ac:dyDescent="0.3">
      <c r="S3335" s="7"/>
      <c r="T3335" s="8"/>
    </row>
    <row r="3336" spans="19:20" ht="13" customHeight="1" x14ac:dyDescent="0.3">
      <c r="S3336" s="7"/>
      <c r="T3336" s="8"/>
    </row>
    <row r="3337" spans="19:20" ht="13" customHeight="1" x14ac:dyDescent="0.3">
      <c r="S3337" s="7"/>
      <c r="T3337" s="8"/>
    </row>
    <row r="3338" spans="19:20" ht="13" customHeight="1" x14ac:dyDescent="0.3">
      <c r="S3338" s="7"/>
      <c r="T3338" s="8"/>
    </row>
    <row r="3339" spans="19:20" ht="13" customHeight="1" x14ac:dyDescent="0.3">
      <c r="S3339" s="7"/>
      <c r="T3339" s="8"/>
    </row>
    <row r="3340" spans="19:20" ht="13" customHeight="1" x14ac:dyDescent="0.3">
      <c r="S3340" s="7"/>
      <c r="T3340" s="8"/>
    </row>
    <row r="3341" spans="19:20" ht="13" customHeight="1" x14ac:dyDescent="0.3">
      <c r="S3341" s="7"/>
      <c r="T3341" s="8"/>
    </row>
    <row r="3342" spans="19:20" ht="13" customHeight="1" x14ac:dyDescent="0.3">
      <c r="S3342" s="7"/>
      <c r="T3342" s="8"/>
    </row>
    <row r="3343" spans="19:20" ht="13" customHeight="1" x14ac:dyDescent="0.3">
      <c r="S3343" s="7"/>
      <c r="T3343" s="8"/>
    </row>
    <row r="3344" spans="19:20" ht="13" customHeight="1" x14ac:dyDescent="0.3">
      <c r="S3344" s="7"/>
      <c r="T3344" s="8"/>
    </row>
    <row r="3345" spans="19:33" ht="13" customHeight="1" x14ac:dyDescent="0.3">
      <c r="S3345" s="7"/>
      <c r="T3345" s="8"/>
    </row>
    <row r="3346" spans="19:33" ht="13" customHeight="1" x14ac:dyDescent="0.3">
      <c r="S3346" s="7"/>
      <c r="T3346" s="8"/>
    </row>
    <row r="3347" spans="19:33" ht="13" customHeight="1" x14ac:dyDescent="0.3">
      <c r="S3347" s="7"/>
      <c r="T3347" s="8"/>
    </row>
    <row r="3348" spans="19:33" ht="13" customHeight="1" x14ac:dyDescent="0.3">
      <c r="S3348" s="7"/>
      <c r="T3348" s="8"/>
    </row>
    <row r="3349" spans="19:33" ht="13" customHeight="1" x14ac:dyDescent="0.3">
      <c r="S3349" s="7"/>
      <c r="T3349" s="8"/>
    </row>
    <row r="3350" spans="19:33" ht="13" customHeight="1" x14ac:dyDescent="0.3">
      <c r="S3350" s="7"/>
      <c r="T3350" s="8"/>
    </row>
    <row r="3351" spans="19:33" ht="13" customHeight="1" x14ac:dyDescent="0.3">
      <c r="S3351" s="7"/>
      <c r="T3351" s="8"/>
    </row>
    <row r="3352" spans="19:33" ht="13" customHeight="1" x14ac:dyDescent="0.3">
      <c r="S3352" s="7"/>
      <c r="T3352" s="8"/>
    </row>
    <row r="3353" spans="19:33" ht="13" customHeight="1" x14ac:dyDescent="0.3">
      <c r="S3353" s="7"/>
      <c r="T3353" s="8"/>
    </row>
    <row r="3354" spans="19:33" ht="13" customHeight="1" x14ac:dyDescent="0.3">
      <c r="S3354" s="7"/>
      <c r="T3354" s="8"/>
    </row>
    <row r="3355" spans="19:33" ht="13" customHeight="1" x14ac:dyDescent="0.3">
      <c r="S3355" s="7"/>
      <c r="T3355" s="8"/>
      <c r="X3355" s="8"/>
      <c r="Y3355" s="8"/>
      <c r="Z3355" s="8"/>
      <c r="AA3355" s="8"/>
      <c r="AB3355" s="8"/>
      <c r="AC3355" s="8"/>
      <c r="AD3355" s="8"/>
      <c r="AE3355" s="8"/>
      <c r="AF3355" s="8"/>
      <c r="AG3355" s="8"/>
    </row>
    <row r="3356" spans="19:33" ht="13" customHeight="1" x14ac:dyDescent="0.3">
      <c r="S3356" s="7"/>
      <c r="T3356" s="8"/>
    </row>
    <row r="3357" spans="19:33" ht="13" customHeight="1" x14ac:dyDescent="0.3">
      <c r="S3357" s="7"/>
      <c r="T3357" s="8"/>
    </row>
    <row r="3358" spans="19:33" ht="13" customHeight="1" x14ac:dyDescent="0.3">
      <c r="S3358" s="7"/>
      <c r="T3358" s="8"/>
    </row>
    <row r="3359" spans="19:33" ht="13" customHeight="1" x14ac:dyDescent="0.3">
      <c r="S3359" s="7"/>
      <c r="T3359" s="8"/>
    </row>
    <row r="3360" spans="19:33" ht="13" customHeight="1" x14ac:dyDescent="0.3">
      <c r="S3360" s="7"/>
      <c r="T3360" s="8"/>
      <c r="U3360" s="8"/>
      <c r="V3360" s="8"/>
      <c r="W3360" s="8"/>
    </row>
    <row r="3361" spans="19:20" ht="13" customHeight="1" x14ac:dyDescent="0.3">
      <c r="S3361" s="7"/>
      <c r="T3361" s="8"/>
    </row>
    <row r="3362" spans="19:20" ht="13" customHeight="1" x14ac:dyDescent="0.3">
      <c r="S3362" s="7"/>
      <c r="T3362" s="8"/>
    </row>
    <row r="3363" spans="19:20" ht="13" customHeight="1" x14ac:dyDescent="0.3">
      <c r="S3363" s="7"/>
      <c r="T3363" s="8"/>
    </row>
    <row r="3364" spans="19:20" ht="13" customHeight="1" x14ac:dyDescent="0.3">
      <c r="S3364" s="7"/>
      <c r="T3364" s="8"/>
    </row>
    <row r="3365" spans="19:20" ht="13" customHeight="1" x14ac:dyDescent="0.3">
      <c r="S3365" s="7"/>
      <c r="T3365" s="8"/>
    </row>
    <row r="3366" spans="19:20" ht="13" customHeight="1" x14ac:dyDescent="0.3">
      <c r="S3366" s="7"/>
      <c r="T3366" s="8"/>
    </row>
    <row r="3367" spans="19:20" ht="13" customHeight="1" x14ac:dyDescent="0.3">
      <c r="S3367" s="7"/>
      <c r="T3367" s="8"/>
    </row>
    <row r="3368" spans="19:20" ht="13" customHeight="1" x14ac:dyDescent="0.3">
      <c r="S3368" s="7"/>
      <c r="T3368" s="8"/>
    </row>
    <row r="3369" spans="19:20" ht="13" customHeight="1" x14ac:dyDescent="0.3">
      <c r="S3369" s="7"/>
      <c r="T3369" s="8"/>
    </row>
    <row r="3370" spans="19:20" ht="13" customHeight="1" x14ac:dyDescent="0.3">
      <c r="S3370" s="7"/>
      <c r="T3370" s="8"/>
    </row>
    <row r="3371" spans="19:20" ht="13" customHeight="1" x14ac:dyDescent="0.3">
      <c r="S3371" s="7"/>
      <c r="T3371" s="8"/>
    </row>
    <row r="3372" spans="19:20" ht="13" customHeight="1" x14ac:dyDescent="0.3">
      <c r="S3372" s="7"/>
      <c r="T3372" s="8"/>
    </row>
    <row r="3373" spans="19:20" ht="13" customHeight="1" x14ac:dyDescent="0.3">
      <c r="S3373" s="7"/>
      <c r="T3373" s="8"/>
    </row>
    <row r="3374" spans="19:20" ht="13" customHeight="1" x14ac:dyDescent="0.3">
      <c r="S3374" s="7"/>
      <c r="T3374" s="8"/>
    </row>
    <row r="3375" spans="19:20" ht="13" customHeight="1" x14ac:dyDescent="0.3">
      <c r="S3375" s="7"/>
      <c r="T3375" s="8"/>
    </row>
    <row r="3376" spans="19:20" ht="13" customHeight="1" x14ac:dyDescent="0.3">
      <c r="S3376" s="7"/>
      <c r="T3376" s="8"/>
    </row>
    <row r="3377" spans="19:20" ht="13" customHeight="1" x14ac:dyDescent="0.3">
      <c r="S3377" s="7"/>
      <c r="T3377" s="8"/>
    </row>
    <row r="3378" spans="19:20" ht="13" customHeight="1" x14ac:dyDescent="0.3">
      <c r="S3378" s="7"/>
      <c r="T3378" s="8"/>
    </row>
    <row r="3379" spans="19:20" ht="13" customHeight="1" x14ac:dyDescent="0.3">
      <c r="S3379" s="7"/>
      <c r="T3379" s="8"/>
    </row>
    <row r="3380" spans="19:20" ht="13" customHeight="1" x14ac:dyDescent="0.3">
      <c r="S3380" s="7"/>
      <c r="T3380" s="8"/>
    </row>
    <row r="3381" spans="19:20" ht="13" customHeight="1" x14ac:dyDescent="0.3">
      <c r="S3381" s="7"/>
      <c r="T3381" s="8"/>
    </row>
    <row r="3382" spans="19:20" ht="13" customHeight="1" x14ac:dyDescent="0.3">
      <c r="S3382" s="7"/>
      <c r="T3382" s="8"/>
    </row>
    <row r="3383" spans="19:20" ht="13" customHeight="1" x14ac:dyDescent="0.3">
      <c r="S3383" s="7"/>
      <c r="T3383" s="8"/>
    </row>
    <row r="3384" spans="19:20" ht="13" customHeight="1" x14ac:dyDescent="0.3">
      <c r="S3384" s="7"/>
      <c r="T3384" s="8"/>
    </row>
    <row r="3385" spans="19:20" ht="13" customHeight="1" x14ac:dyDescent="0.3">
      <c r="S3385" s="7"/>
      <c r="T3385" s="8"/>
    </row>
    <row r="3386" spans="19:20" ht="13" customHeight="1" x14ac:dyDescent="0.3">
      <c r="S3386" s="7"/>
      <c r="T3386" s="8"/>
    </row>
    <row r="3387" spans="19:20" ht="13" customHeight="1" x14ac:dyDescent="0.3">
      <c r="S3387" s="7"/>
      <c r="T3387" s="8"/>
    </row>
    <row r="3388" spans="19:20" ht="13" customHeight="1" x14ac:dyDescent="0.3">
      <c r="S3388" s="7"/>
      <c r="T3388" s="8"/>
    </row>
    <row r="3389" spans="19:20" ht="13" customHeight="1" x14ac:dyDescent="0.3">
      <c r="S3389" s="7"/>
      <c r="T3389" s="8"/>
    </row>
    <row r="3390" spans="19:20" ht="13" customHeight="1" x14ac:dyDescent="0.3">
      <c r="S3390" s="7"/>
      <c r="T3390" s="8"/>
    </row>
    <row r="3391" spans="19:20" ht="13" customHeight="1" x14ac:dyDescent="0.3">
      <c r="S3391" s="7"/>
      <c r="T3391" s="8"/>
    </row>
    <row r="3392" spans="19:20" ht="13" customHeight="1" x14ac:dyDescent="0.3">
      <c r="S3392" s="7"/>
      <c r="T3392" s="8"/>
    </row>
    <row r="3393" spans="19:33" ht="13" customHeight="1" x14ac:dyDescent="0.3">
      <c r="S3393" s="7"/>
      <c r="T3393" s="8"/>
    </row>
    <row r="3394" spans="19:33" ht="13" customHeight="1" x14ac:dyDescent="0.3">
      <c r="S3394" s="7"/>
      <c r="T3394" s="8"/>
    </row>
    <row r="3395" spans="19:33" ht="13" customHeight="1" x14ac:dyDescent="0.3">
      <c r="S3395" s="7"/>
      <c r="T3395" s="8"/>
    </row>
    <row r="3396" spans="19:33" ht="13" customHeight="1" x14ac:dyDescent="0.3">
      <c r="S3396" s="7"/>
      <c r="T3396" s="8"/>
    </row>
    <row r="3397" spans="19:33" ht="13" customHeight="1" x14ac:dyDescent="0.3">
      <c r="S3397" s="7"/>
      <c r="T3397" s="8"/>
    </row>
    <row r="3398" spans="19:33" ht="13" customHeight="1" x14ac:dyDescent="0.3">
      <c r="S3398" s="7"/>
      <c r="T3398" s="8"/>
    </row>
    <row r="3399" spans="19:33" ht="13" customHeight="1" x14ac:dyDescent="0.3">
      <c r="S3399" s="7"/>
      <c r="T3399" s="8"/>
    </row>
    <row r="3400" spans="19:33" ht="13" customHeight="1" x14ac:dyDescent="0.3">
      <c r="S3400" s="7"/>
      <c r="T3400" s="8"/>
    </row>
    <row r="3401" spans="19:33" ht="13" customHeight="1" x14ac:dyDescent="0.3">
      <c r="S3401" s="7"/>
      <c r="T3401" s="8"/>
    </row>
    <row r="3402" spans="19:33" ht="13" customHeight="1" x14ac:dyDescent="0.3">
      <c r="S3402" s="7"/>
      <c r="T3402" s="8"/>
    </row>
    <row r="3403" spans="19:33" ht="13" customHeight="1" x14ac:dyDescent="0.3">
      <c r="S3403" s="7"/>
      <c r="T3403" s="8"/>
      <c r="X3403" s="8"/>
      <c r="Y3403" s="8"/>
      <c r="Z3403" s="8"/>
      <c r="AA3403" s="8"/>
      <c r="AB3403" s="8"/>
      <c r="AC3403" s="8"/>
      <c r="AD3403" s="8"/>
      <c r="AE3403" s="8"/>
      <c r="AF3403" s="8"/>
      <c r="AG3403" s="8"/>
    </row>
    <row r="3404" spans="19:33" ht="13" customHeight="1" x14ac:dyDescent="0.3">
      <c r="S3404" s="7"/>
      <c r="T3404" s="8"/>
    </row>
    <row r="3405" spans="19:33" ht="13" customHeight="1" x14ac:dyDescent="0.3">
      <c r="S3405" s="7"/>
      <c r="T3405" s="8"/>
    </row>
    <row r="3406" spans="19:33" ht="13" customHeight="1" x14ac:dyDescent="0.3">
      <c r="S3406" s="7"/>
      <c r="T3406" s="8"/>
    </row>
    <row r="3407" spans="19:33" ht="13" customHeight="1" x14ac:dyDescent="0.3">
      <c r="S3407" s="7"/>
      <c r="T3407" s="8"/>
    </row>
    <row r="3408" spans="19:33" ht="13" customHeight="1" x14ac:dyDescent="0.3">
      <c r="S3408" s="7"/>
      <c r="T3408" s="8"/>
    </row>
    <row r="3409" spans="19:33" ht="13" customHeight="1" x14ac:dyDescent="0.3">
      <c r="S3409" s="7"/>
      <c r="T3409" s="8"/>
    </row>
    <row r="3410" spans="19:33" ht="13" customHeight="1" x14ac:dyDescent="0.3">
      <c r="S3410" s="7"/>
      <c r="T3410" s="8"/>
    </row>
    <row r="3411" spans="19:33" ht="13" customHeight="1" x14ac:dyDescent="0.3">
      <c r="S3411" s="7"/>
      <c r="T3411" s="8"/>
    </row>
    <row r="3412" spans="19:33" ht="13" customHeight="1" x14ac:dyDescent="0.3">
      <c r="S3412" s="7"/>
      <c r="T3412" s="8"/>
    </row>
    <row r="3413" spans="19:33" ht="13" customHeight="1" x14ac:dyDescent="0.3">
      <c r="S3413" s="7"/>
      <c r="T3413" s="8"/>
    </row>
    <row r="3414" spans="19:33" ht="13" customHeight="1" x14ac:dyDescent="0.3">
      <c r="S3414" s="7"/>
      <c r="T3414" s="8"/>
    </row>
    <row r="3415" spans="19:33" ht="13" customHeight="1" x14ac:dyDescent="0.3">
      <c r="S3415" s="7"/>
      <c r="T3415" s="8"/>
    </row>
    <row r="3416" spans="19:33" ht="13" customHeight="1" x14ac:dyDescent="0.3">
      <c r="S3416" s="7"/>
      <c r="T3416" s="8"/>
    </row>
    <row r="3417" spans="19:33" ht="13" customHeight="1" x14ac:dyDescent="0.3">
      <c r="S3417" s="7"/>
      <c r="T3417" s="8"/>
    </row>
    <row r="3418" spans="19:33" ht="13" customHeight="1" x14ac:dyDescent="0.3">
      <c r="S3418" s="7"/>
      <c r="T3418" s="8"/>
    </row>
    <row r="3419" spans="19:33" ht="13" customHeight="1" x14ac:dyDescent="0.3">
      <c r="S3419" s="7"/>
      <c r="T3419" s="8"/>
    </row>
    <row r="3420" spans="19:33" ht="13" customHeight="1" x14ac:dyDescent="0.3">
      <c r="S3420" s="7"/>
      <c r="T3420" s="8"/>
    </row>
    <row r="3421" spans="19:33" ht="13" customHeight="1" x14ac:dyDescent="0.3">
      <c r="S3421" s="7"/>
      <c r="T3421" s="8"/>
    </row>
    <row r="3422" spans="19:33" ht="13" customHeight="1" x14ac:dyDescent="0.3">
      <c r="S3422" s="7"/>
      <c r="T3422" s="8"/>
    </row>
    <row r="3423" spans="19:33" ht="13" customHeight="1" x14ac:dyDescent="0.3">
      <c r="S3423" s="7"/>
      <c r="T3423" s="8"/>
    </row>
    <row r="3424" spans="19:33" ht="13" customHeight="1" x14ac:dyDescent="0.3">
      <c r="S3424" s="7"/>
      <c r="T3424" s="8"/>
      <c r="X3424" s="8"/>
      <c r="Y3424" s="8"/>
      <c r="Z3424" s="8"/>
      <c r="AA3424" s="8"/>
      <c r="AB3424" s="8"/>
      <c r="AC3424" s="8"/>
      <c r="AD3424" s="8"/>
      <c r="AE3424" s="8"/>
      <c r="AF3424" s="8"/>
      <c r="AG3424" s="8"/>
    </row>
    <row r="3425" spans="19:33" ht="13" customHeight="1" x14ac:dyDescent="0.3">
      <c r="S3425" s="7"/>
      <c r="T3425" s="8"/>
      <c r="U3425" s="8"/>
      <c r="V3425" s="8"/>
      <c r="W3425" s="8"/>
    </row>
    <row r="3426" spans="19:33" ht="13" customHeight="1" x14ac:dyDescent="0.3">
      <c r="S3426" s="7"/>
      <c r="T3426" s="8"/>
    </row>
    <row r="3427" spans="19:33" ht="13" customHeight="1" x14ac:dyDescent="0.3">
      <c r="S3427" s="7"/>
      <c r="T3427" s="8"/>
    </row>
    <row r="3428" spans="19:33" ht="13" customHeight="1" x14ac:dyDescent="0.3">
      <c r="S3428" s="7"/>
      <c r="T3428" s="8"/>
    </row>
    <row r="3429" spans="19:33" ht="13" customHeight="1" x14ac:dyDescent="0.3">
      <c r="S3429" s="7"/>
      <c r="T3429" s="8"/>
    </row>
    <row r="3430" spans="19:33" ht="13" customHeight="1" x14ac:dyDescent="0.3">
      <c r="S3430" s="7"/>
      <c r="T3430" s="8"/>
    </row>
    <row r="3431" spans="19:33" ht="13" customHeight="1" x14ac:dyDescent="0.3">
      <c r="S3431" s="7"/>
      <c r="T3431" s="8"/>
    </row>
    <row r="3432" spans="19:33" ht="13" customHeight="1" x14ac:dyDescent="0.3">
      <c r="S3432" s="7"/>
      <c r="T3432" s="8"/>
      <c r="U3432" s="8"/>
      <c r="V3432" s="8"/>
      <c r="W3432" s="8"/>
    </row>
    <row r="3433" spans="19:33" ht="13" customHeight="1" x14ac:dyDescent="0.3">
      <c r="S3433" s="7"/>
      <c r="T3433" s="8"/>
    </row>
    <row r="3434" spans="19:33" ht="13" customHeight="1" x14ac:dyDescent="0.3">
      <c r="S3434" s="7"/>
      <c r="T3434" s="8"/>
    </row>
    <row r="3435" spans="19:33" ht="13" customHeight="1" x14ac:dyDescent="0.3">
      <c r="S3435" s="7"/>
      <c r="T3435" s="8"/>
    </row>
    <row r="3436" spans="19:33" ht="13" customHeight="1" x14ac:dyDescent="0.3">
      <c r="S3436" s="7"/>
      <c r="T3436" s="8"/>
    </row>
    <row r="3437" spans="19:33" ht="13" customHeight="1" x14ac:dyDescent="0.3">
      <c r="S3437" s="7"/>
      <c r="T3437" s="8"/>
    </row>
    <row r="3438" spans="19:33" ht="13" customHeight="1" x14ac:dyDescent="0.3">
      <c r="S3438" s="7"/>
      <c r="T3438" s="8"/>
    </row>
    <row r="3439" spans="19:33" ht="13" customHeight="1" x14ac:dyDescent="0.3">
      <c r="S3439" s="7"/>
      <c r="T3439" s="8"/>
    </row>
    <row r="3440" spans="19:33" ht="13" customHeight="1" x14ac:dyDescent="0.3">
      <c r="S3440" s="7"/>
      <c r="T3440" s="8"/>
      <c r="X3440" s="8"/>
      <c r="Y3440" s="8"/>
      <c r="Z3440" s="8"/>
      <c r="AA3440" s="8"/>
      <c r="AB3440" s="8"/>
      <c r="AC3440" s="8"/>
      <c r="AD3440" s="8"/>
      <c r="AE3440" s="8"/>
      <c r="AF3440" s="8"/>
      <c r="AG3440" s="8"/>
    </row>
    <row r="3441" spans="19:33" ht="13" customHeight="1" x14ac:dyDescent="0.3">
      <c r="S3441" s="7"/>
      <c r="T3441" s="8"/>
    </row>
    <row r="3442" spans="19:33" ht="13" customHeight="1" x14ac:dyDescent="0.3">
      <c r="S3442" s="7"/>
      <c r="T3442" s="8"/>
    </row>
    <row r="3443" spans="19:33" ht="13" customHeight="1" x14ac:dyDescent="0.3">
      <c r="S3443" s="7"/>
      <c r="T3443" s="8"/>
    </row>
    <row r="3444" spans="19:33" ht="13" customHeight="1" x14ac:dyDescent="0.3">
      <c r="S3444" s="7"/>
      <c r="T3444" s="8"/>
    </row>
    <row r="3445" spans="19:33" ht="13" customHeight="1" x14ac:dyDescent="0.3">
      <c r="S3445" s="7"/>
      <c r="T3445" s="8"/>
      <c r="X3445" s="8"/>
      <c r="Y3445" s="8"/>
      <c r="Z3445" s="8"/>
      <c r="AA3445" s="8"/>
      <c r="AB3445" s="8"/>
      <c r="AC3445" s="8"/>
      <c r="AD3445" s="8"/>
      <c r="AE3445" s="8"/>
      <c r="AF3445" s="8"/>
      <c r="AG3445" s="8"/>
    </row>
    <row r="3446" spans="19:33" ht="13" customHeight="1" x14ac:dyDescent="0.3">
      <c r="S3446" s="7"/>
      <c r="T3446" s="8"/>
    </row>
    <row r="3447" spans="19:33" ht="13" customHeight="1" x14ac:dyDescent="0.3">
      <c r="S3447" s="7"/>
      <c r="T3447" s="8"/>
    </row>
    <row r="3448" spans="19:33" ht="13" customHeight="1" x14ac:dyDescent="0.3">
      <c r="S3448" s="7"/>
      <c r="T3448" s="8"/>
    </row>
    <row r="3449" spans="19:33" ht="13" customHeight="1" x14ac:dyDescent="0.3">
      <c r="S3449" s="7"/>
      <c r="T3449" s="8"/>
    </row>
    <row r="3450" spans="19:33" ht="13" customHeight="1" x14ac:dyDescent="0.3">
      <c r="S3450" s="7"/>
      <c r="T3450" s="8"/>
    </row>
    <row r="3451" spans="19:33" ht="13" customHeight="1" x14ac:dyDescent="0.3">
      <c r="S3451" s="7"/>
      <c r="T3451" s="8"/>
    </row>
    <row r="3452" spans="19:33" ht="13" customHeight="1" x14ac:dyDescent="0.3">
      <c r="S3452" s="7"/>
      <c r="T3452" s="8"/>
    </row>
    <row r="3453" spans="19:33" ht="13" customHeight="1" x14ac:dyDescent="0.3">
      <c r="S3453" s="7"/>
      <c r="T3453" s="8"/>
    </row>
    <row r="3454" spans="19:33" ht="13" customHeight="1" x14ac:dyDescent="0.3">
      <c r="S3454" s="7"/>
      <c r="T3454" s="8"/>
    </row>
    <row r="3455" spans="19:33" ht="13" customHeight="1" x14ac:dyDescent="0.3">
      <c r="S3455" s="7"/>
      <c r="T3455" s="8"/>
    </row>
    <row r="3456" spans="19:33" ht="13" customHeight="1" x14ac:dyDescent="0.3">
      <c r="S3456" s="7"/>
      <c r="T3456" s="8"/>
      <c r="X3456" s="8"/>
      <c r="Y3456" s="8"/>
      <c r="Z3456" s="8"/>
      <c r="AA3456" s="8"/>
      <c r="AB3456" s="8"/>
      <c r="AC3456" s="8"/>
      <c r="AD3456" s="8"/>
      <c r="AE3456" s="8"/>
      <c r="AF3456" s="8"/>
      <c r="AG3456" s="8"/>
    </row>
    <row r="3457" spans="19:33" ht="13" customHeight="1" x14ac:dyDescent="0.3">
      <c r="S3457" s="7"/>
      <c r="T3457" s="8"/>
    </row>
    <row r="3458" spans="19:33" ht="13" customHeight="1" x14ac:dyDescent="0.3">
      <c r="S3458" s="7"/>
      <c r="T3458" s="8"/>
      <c r="X3458" s="8"/>
      <c r="Y3458" s="8"/>
      <c r="Z3458" s="8"/>
      <c r="AA3458" s="8"/>
      <c r="AB3458" s="8"/>
      <c r="AC3458" s="8"/>
      <c r="AD3458" s="8"/>
      <c r="AE3458" s="8"/>
      <c r="AF3458" s="8"/>
      <c r="AG3458" s="8"/>
    </row>
    <row r="3459" spans="19:33" ht="13" customHeight="1" x14ac:dyDescent="0.3">
      <c r="S3459" s="7"/>
      <c r="T3459" s="8"/>
    </row>
    <row r="3460" spans="19:33" ht="13" customHeight="1" x14ac:dyDescent="0.3">
      <c r="S3460" s="7"/>
      <c r="T3460" s="8"/>
    </row>
    <row r="3461" spans="19:33" ht="13" customHeight="1" x14ac:dyDescent="0.3">
      <c r="S3461" s="7"/>
      <c r="T3461" s="8"/>
    </row>
    <row r="3462" spans="19:33" ht="13" customHeight="1" x14ac:dyDescent="0.3">
      <c r="S3462" s="7"/>
      <c r="T3462" s="8"/>
    </row>
    <row r="3463" spans="19:33" ht="13" customHeight="1" x14ac:dyDescent="0.3">
      <c r="S3463" s="7"/>
      <c r="T3463" s="8"/>
    </row>
    <row r="3464" spans="19:33" ht="13" customHeight="1" x14ac:dyDescent="0.3">
      <c r="S3464" s="7"/>
      <c r="T3464" s="8"/>
    </row>
    <row r="3465" spans="19:33" ht="13" customHeight="1" x14ac:dyDescent="0.3">
      <c r="S3465" s="7"/>
      <c r="T3465" s="8"/>
    </row>
    <row r="3466" spans="19:33" ht="13" customHeight="1" x14ac:dyDescent="0.3">
      <c r="S3466" s="7"/>
      <c r="T3466" s="8"/>
    </row>
    <row r="3467" spans="19:33" ht="13" customHeight="1" x14ac:dyDescent="0.3">
      <c r="S3467" s="7"/>
      <c r="T3467" s="8"/>
    </row>
    <row r="3468" spans="19:33" ht="13" customHeight="1" x14ac:dyDescent="0.3">
      <c r="S3468" s="7"/>
      <c r="T3468" s="8"/>
    </row>
    <row r="3469" spans="19:33" ht="13" customHeight="1" x14ac:dyDescent="0.3">
      <c r="S3469" s="7"/>
      <c r="T3469" s="8"/>
    </row>
    <row r="3470" spans="19:33" ht="13" customHeight="1" x14ac:dyDescent="0.3">
      <c r="S3470" s="7"/>
      <c r="T3470" s="8"/>
    </row>
    <row r="3471" spans="19:33" ht="13" customHeight="1" x14ac:dyDescent="0.3">
      <c r="S3471" s="7"/>
      <c r="T3471" s="8"/>
    </row>
    <row r="3472" spans="19:33" ht="13" customHeight="1" x14ac:dyDescent="0.3">
      <c r="S3472" s="7"/>
      <c r="T3472" s="8"/>
    </row>
    <row r="3473" spans="19:20" ht="13" customHeight="1" x14ac:dyDescent="0.3">
      <c r="S3473" s="7"/>
      <c r="T3473" s="8"/>
    </row>
    <row r="3474" spans="19:20" ht="13" customHeight="1" x14ac:dyDescent="0.3">
      <c r="S3474" s="7"/>
      <c r="T3474" s="8"/>
    </row>
    <row r="3475" spans="19:20" ht="13" customHeight="1" x14ac:dyDescent="0.3">
      <c r="S3475" s="7"/>
      <c r="T3475" s="8"/>
    </row>
    <row r="3476" spans="19:20" ht="13" customHeight="1" x14ac:dyDescent="0.3">
      <c r="S3476" s="7"/>
      <c r="T3476" s="8"/>
    </row>
    <row r="3477" spans="19:20" ht="13" customHeight="1" x14ac:dyDescent="0.3">
      <c r="S3477" s="7"/>
      <c r="T3477" s="8"/>
    </row>
    <row r="3478" spans="19:20" ht="13" customHeight="1" x14ac:dyDescent="0.3">
      <c r="S3478" s="7"/>
      <c r="T3478" s="8"/>
    </row>
    <row r="3479" spans="19:20" ht="13" customHeight="1" x14ac:dyDescent="0.3">
      <c r="S3479" s="7"/>
      <c r="T3479" s="8"/>
    </row>
    <row r="3480" spans="19:20" ht="13" customHeight="1" x14ac:dyDescent="0.3">
      <c r="S3480" s="7"/>
      <c r="T3480" s="8"/>
    </row>
    <row r="3481" spans="19:20" ht="13" customHeight="1" x14ac:dyDescent="0.3">
      <c r="S3481" s="7"/>
      <c r="T3481" s="8"/>
    </row>
    <row r="3482" spans="19:20" ht="13" customHeight="1" x14ac:dyDescent="0.3">
      <c r="S3482" s="7"/>
      <c r="T3482" s="8"/>
    </row>
    <row r="3483" spans="19:20" ht="13" customHeight="1" x14ac:dyDescent="0.3">
      <c r="S3483" s="7"/>
      <c r="T3483" s="8"/>
    </row>
    <row r="3484" spans="19:20" ht="13" customHeight="1" x14ac:dyDescent="0.3">
      <c r="S3484" s="7"/>
      <c r="T3484" s="8"/>
    </row>
    <row r="3485" spans="19:20" ht="13" customHeight="1" x14ac:dyDescent="0.3">
      <c r="S3485" s="7"/>
      <c r="T3485" s="8"/>
    </row>
    <row r="3486" spans="19:20" ht="13" customHeight="1" x14ac:dyDescent="0.3">
      <c r="S3486" s="7"/>
      <c r="T3486" s="8"/>
    </row>
    <row r="3487" spans="19:20" ht="13" customHeight="1" x14ac:dyDescent="0.3">
      <c r="S3487" s="7"/>
      <c r="T3487" s="8"/>
    </row>
    <row r="3488" spans="19:20" ht="13" customHeight="1" x14ac:dyDescent="0.3">
      <c r="S3488" s="7"/>
      <c r="T3488" s="8"/>
    </row>
    <row r="3489" spans="19:20" ht="13" customHeight="1" x14ac:dyDescent="0.3">
      <c r="S3489" s="7"/>
      <c r="T3489" s="8"/>
    </row>
    <row r="3490" spans="19:20" ht="13" customHeight="1" x14ac:dyDescent="0.3">
      <c r="S3490" s="7"/>
      <c r="T3490" s="8"/>
    </row>
    <row r="3491" spans="19:20" ht="13" customHeight="1" x14ac:dyDescent="0.3">
      <c r="S3491" s="7"/>
      <c r="T3491" s="8"/>
    </row>
    <row r="3492" spans="19:20" ht="13" customHeight="1" x14ac:dyDescent="0.3">
      <c r="S3492" s="7"/>
      <c r="T3492" s="8"/>
    </row>
    <row r="3493" spans="19:20" ht="13" customHeight="1" x14ac:dyDescent="0.3">
      <c r="S3493" s="7"/>
      <c r="T3493" s="8"/>
    </row>
    <row r="3494" spans="19:20" ht="13" customHeight="1" x14ac:dyDescent="0.3">
      <c r="S3494" s="7"/>
      <c r="T3494" s="8"/>
    </row>
    <row r="3495" spans="19:20" ht="13" customHeight="1" x14ac:dyDescent="0.3">
      <c r="S3495" s="7"/>
      <c r="T3495" s="8"/>
    </row>
    <row r="3496" spans="19:20" ht="13" customHeight="1" x14ac:dyDescent="0.3">
      <c r="S3496" s="7"/>
      <c r="T3496" s="8"/>
    </row>
    <row r="3497" spans="19:20" ht="13" customHeight="1" x14ac:dyDescent="0.3">
      <c r="S3497" s="7"/>
      <c r="T3497" s="8"/>
    </row>
    <row r="3498" spans="19:20" ht="13" customHeight="1" x14ac:dyDescent="0.3">
      <c r="S3498" s="7"/>
      <c r="T3498" s="8"/>
    </row>
    <row r="3499" spans="19:20" ht="13" customHeight="1" x14ac:dyDescent="0.3">
      <c r="S3499" s="7"/>
      <c r="T3499" s="8"/>
    </row>
    <row r="3500" spans="19:20" ht="13" customHeight="1" x14ac:dyDescent="0.3">
      <c r="S3500" s="7"/>
      <c r="T3500" s="8"/>
    </row>
    <row r="3501" spans="19:20" ht="13" customHeight="1" x14ac:dyDescent="0.3">
      <c r="S3501" s="7"/>
      <c r="T3501" s="8"/>
    </row>
    <row r="3502" spans="19:20" ht="13" customHeight="1" x14ac:dyDescent="0.3">
      <c r="S3502" s="7"/>
      <c r="T3502" s="8"/>
    </row>
    <row r="3503" spans="19:20" ht="13" customHeight="1" x14ac:dyDescent="0.3">
      <c r="S3503" s="7"/>
      <c r="T3503" s="8"/>
    </row>
    <row r="3504" spans="19:20" ht="13" customHeight="1" x14ac:dyDescent="0.3">
      <c r="S3504" s="7"/>
      <c r="T3504" s="8"/>
    </row>
    <row r="3505" spans="19:33" ht="13" customHeight="1" x14ac:dyDescent="0.3">
      <c r="S3505" s="7"/>
      <c r="T3505" s="8"/>
      <c r="X3505" s="8"/>
      <c r="Y3505" s="8"/>
      <c r="Z3505" s="8"/>
      <c r="AA3505" s="8"/>
      <c r="AB3505" s="8"/>
      <c r="AC3505" s="8"/>
      <c r="AD3505" s="8"/>
      <c r="AE3505" s="8"/>
      <c r="AF3505" s="8"/>
      <c r="AG3505" s="8"/>
    </row>
    <row r="3506" spans="19:33" ht="13" customHeight="1" x14ac:dyDescent="0.3">
      <c r="S3506" s="7"/>
      <c r="T3506" s="8"/>
    </row>
    <row r="3507" spans="19:33" ht="13" customHeight="1" x14ac:dyDescent="0.3">
      <c r="S3507" s="7"/>
      <c r="T3507" s="8"/>
    </row>
    <row r="3508" spans="19:33" ht="13" customHeight="1" x14ac:dyDescent="0.3">
      <c r="S3508" s="7"/>
      <c r="T3508" s="8"/>
    </row>
    <row r="3509" spans="19:33" ht="13" customHeight="1" x14ac:dyDescent="0.3">
      <c r="S3509" s="7"/>
      <c r="T3509" s="8"/>
    </row>
    <row r="3510" spans="19:33" ht="13" customHeight="1" x14ac:dyDescent="0.3">
      <c r="S3510" s="7"/>
      <c r="T3510" s="8"/>
    </row>
    <row r="3511" spans="19:33" ht="13" customHeight="1" x14ac:dyDescent="0.3">
      <c r="S3511" s="7"/>
      <c r="T3511" s="8"/>
    </row>
    <row r="3512" spans="19:33" ht="13" customHeight="1" x14ac:dyDescent="0.3">
      <c r="S3512" s="7"/>
      <c r="T3512" s="8"/>
    </row>
    <row r="3513" spans="19:33" ht="13" customHeight="1" x14ac:dyDescent="0.3">
      <c r="S3513" s="7"/>
      <c r="T3513" s="8"/>
    </row>
    <row r="3514" spans="19:33" ht="13" customHeight="1" x14ac:dyDescent="0.3">
      <c r="S3514" s="7"/>
      <c r="T3514" s="8"/>
    </row>
  </sheetData>
  <sortState ref="A2:AW3514">
    <sortCondition ref="D2:D3514"/>
    <sortCondition descending="1" ref="F2:F3514"/>
  </sortState>
  <hyperlinks>
    <hyperlink ref="E10" r:id="rId1"/>
    <hyperlink ref="Q16" r:id="rId2" display="http://www.cnn.com/2015/07/17/us/tennessee-shooter-mohammad-youssuf-abdulazeez/"/>
    <hyperlink ref="A18" r:id="rId3" display="http://www.killedbypolice.net/victims/150496.jpg"/>
    <hyperlink ref="Q18" r:id="rId4" display="http://www.wftv.com/news/news/local/police-person-interest-killed-melbourne-officer-in/nmX7b/"/>
    <hyperlink ref="A19" r:id="rId5" display="http://www.killedbypolice.net/victims/150479.jpg"/>
    <hyperlink ref="Q19" r:id="rId6" display="http://crimeblog.dallasnews.com/2015/06/tarrant-county-sheriffs-deputy-fatally-shoots-azle-man-who-stabbed-three-relatives.html/"/>
    <hyperlink ref="Q20" r:id="rId7" display="http://www.presstelegram.com/general-news/20150528/man-dies-after-long-beach-officer-involved-shooting"/>
    <hyperlink ref="Q21" r:id="rId8" display="http://www.heraldtribune.com/article/20150507/ARTICLE/150509754/2416/NEWS"/>
    <hyperlink ref="Q22" r:id="rId9" display="http://www.sgvtribune.com/general-news/20150505/2-dead-1-injured-in-south-el-monte-stabbing-deputy-involved-shooting"/>
    <hyperlink ref="Q23" r:id="rId10" display="http://facebook.com/KilledByPolice/posts/1034785363216267"/>
    <hyperlink ref="Q24" r:id="rId11" display="http://www.cbs8.com/story/28940667/homicide-detectives-on-scene-after-officer-involved-shooting-in-midway"/>
    <hyperlink ref="Q30" r:id="rId12" display="http://www.chron.com/news/houston-texas/article/1-dead-in-officer-involved-shooting-in-NW-Harris-5928188.php"/>
    <hyperlink ref="Q35" r:id="rId13" display="http://www.demingheadlight.com/deming-news/ci_26572049/pursuit-through-luna-county-ends-stand-off-las"/>
    <hyperlink ref="A9" r:id="rId14"/>
    <hyperlink ref="A11" r:id="rId15"/>
    <hyperlink ref="E98" r:id="rId16"/>
    <hyperlink ref="Q98" r:id="rId17"/>
    <hyperlink ref="E99" r:id="rId18"/>
    <hyperlink ref="Q97" r:id="rId19"/>
    <hyperlink ref="E103" r:id="rId20"/>
    <hyperlink ref="Q103" r:id="rId21"/>
    <hyperlink ref="E104" r:id="rId22"/>
    <hyperlink ref="Q104" r:id="rId23"/>
    <hyperlink ref="E108" r:id="rId24"/>
    <hyperlink ref="Q108" r:id="rId25"/>
    <hyperlink ref="E105" r:id="rId26"/>
    <hyperlink ref="Q105" r:id="rId27"/>
    <hyperlink ref="E102" r:id="rId28"/>
    <hyperlink ref="Q102" r:id="rId29"/>
    <hyperlink ref="E107" r:id="rId30"/>
    <hyperlink ref="Q107" r:id="rId31"/>
    <hyperlink ref="A96" r:id="rId32" display="Freddy Baez, 24"/>
    <hyperlink ref="A8" r:id="rId33" display="Faisal Mohammad, 18"/>
    <hyperlink ref="Q95" r:id="rId34"/>
    <hyperlink ref="Q7" r:id="rId35"/>
    <hyperlink ref="Q96" r:id="rId36"/>
    <hyperlink ref="Q110" r:id="rId37"/>
    <hyperlink ref="Q8" r:id="rId38"/>
    <hyperlink ref="A95" r:id="rId39" display="Darius Smith, 18"/>
    <hyperlink ref="Q17" r:id="rId40" display="http://www.nbcsandiego.com/news/local/Man-with-Knife-Shot-Killed-by-San-Diego-Police-Officer-Identified-311679131.html"/>
    <hyperlink ref="Q12" r:id="rId41"/>
    <hyperlink ref="Q13" r:id="rId42"/>
    <hyperlink ref="Q14" r:id="rId43"/>
    <hyperlink ref="Q15" r:id="rId44"/>
    <hyperlink ref="Q11" r:id="rId45"/>
    <hyperlink ref="Q10" r:id="rId46"/>
    <hyperlink ref="Q9" r:id="rId47"/>
  </hyperlinks>
  <pageMargins left="0.75" right="0.75" top="1" bottom="1" header="0.5" footer="0.5"/>
  <pageSetup orientation="portrait" horizontalDpi="4294967292" verticalDpi="4294967292"/>
  <drawing r:id="rId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workbookViewId="0">
      <pane ySplit="1" topLeftCell="A2" activePane="bottomLeft" state="frozen"/>
      <selection pane="bottomLeft" activeCell="F3" sqref="F3"/>
    </sheetView>
  </sheetViews>
  <sheetFormatPr defaultColWidth="10.84375" defaultRowHeight="16" customHeight="1" x14ac:dyDescent="0.35"/>
  <cols>
    <col min="1" max="1" width="16.4609375" style="54" customWidth="1"/>
    <col min="2" max="2" width="17.15234375" style="54" customWidth="1"/>
    <col min="3" max="3" width="17" style="54" customWidth="1"/>
    <col min="4" max="5" width="17" style="55" customWidth="1"/>
    <col min="6" max="6" width="17" style="51" customWidth="1"/>
    <col min="7" max="8" width="17" style="49" customWidth="1"/>
    <col min="9" max="9" width="17" style="51" customWidth="1"/>
    <col min="10" max="10" width="17" style="55" customWidth="1"/>
    <col min="11" max="12" width="17" style="48" customWidth="1"/>
    <col min="13" max="13" width="17" style="51" customWidth="1"/>
    <col min="14" max="14" width="17" style="48" customWidth="1"/>
    <col min="15" max="16384" width="10.84375" style="48"/>
  </cols>
  <sheetData>
    <row r="1" spans="1:14" s="46" customFormat="1" ht="70.75" x14ac:dyDescent="0.35">
      <c r="A1" s="46" t="s">
        <v>774</v>
      </c>
      <c r="B1" s="46" t="s">
        <v>775</v>
      </c>
      <c r="C1" s="46" t="s">
        <v>776</v>
      </c>
      <c r="D1" s="46" t="s">
        <v>777</v>
      </c>
      <c r="E1" s="46" t="s">
        <v>778</v>
      </c>
      <c r="F1" s="46" t="s">
        <v>779</v>
      </c>
      <c r="G1" s="47" t="s">
        <v>945</v>
      </c>
      <c r="H1" s="47" t="s">
        <v>946</v>
      </c>
      <c r="I1" s="46" t="s">
        <v>780</v>
      </c>
      <c r="J1" s="46" t="s">
        <v>781</v>
      </c>
      <c r="K1" s="46" t="s">
        <v>782</v>
      </c>
      <c r="L1" s="46" t="s">
        <v>947</v>
      </c>
      <c r="M1" s="46" t="s">
        <v>783</v>
      </c>
      <c r="N1" s="46" t="s">
        <v>784</v>
      </c>
    </row>
    <row r="2" spans="1:14" ht="14.15" x14ac:dyDescent="0.35">
      <c r="A2" s="48" t="s">
        <v>785</v>
      </c>
      <c r="B2" s="48" t="s">
        <v>786</v>
      </c>
      <c r="C2" s="56">
        <v>368759</v>
      </c>
      <c r="D2" s="48">
        <v>5</v>
      </c>
      <c r="E2" s="49">
        <f>D2/C2*1000000</f>
        <v>13.558991102590038</v>
      </c>
      <c r="F2" s="57">
        <v>26677</v>
      </c>
      <c r="G2" s="49">
        <f t="shared" ref="G2:G33" si="0">J2/F2*1000000</f>
        <v>0</v>
      </c>
      <c r="H2" s="49">
        <f>G2-E2</f>
        <v>-13.558991102590038</v>
      </c>
      <c r="I2" s="58">
        <f t="shared" ref="I2:I33" si="1">F2/C2</f>
        <v>7.2342641128758892E-2</v>
      </c>
      <c r="J2" s="48">
        <v>0</v>
      </c>
      <c r="K2" s="50">
        <f>J2/D2</f>
        <v>0</v>
      </c>
      <c r="L2" s="50">
        <f>K2-I2</f>
        <v>-7.2342641128758892E-2</v>
      </c>
      <c r="M2" s="51">
        <v>1678</v>
      </c>
      <c r="N2" s="52">
        <f>M2/C2*1000</f>
        <v>4.5503974140292165</v>
      </c>
    </row>
    <row r="3" spans="1:14" ht="14.15" x14ac:dyDescent="0.35">
      <c r="A3" s="48" t="s">
        <v>787</v>
      </c>
      <c r="B3" s="48" t="s">
        <v>154</v>
      </c>
      <c r="C3" s="56">
        <v>620602</v>
      </c>
      <c r="D3" s="48">
        <v>8</v>
      </c>
      <c r="E3" s="49">
        <f t="shared" ref="E3:E62" si="2">D3/C3*1000000</f>
        <v>12.8907093435084</v>
      </c>
      <c r="F3" s="57">
        <v>85744</v>
      </c>
      <c r="G3" s="49">
        <f t="shared" si="0"/>
        <v>58.313118119052064</v>
      </c>
      <c r="H3" s="49">
        <f t="shared" ref="H3:H62" si="3">G3-E3</f>
        <v>45.422408775543666</v>
      </c>
      <c r="I3" s="58">
        <f t="shared" si="1"/>
        <v>0.13816262274372304</v>
      </c>
      <c r="J3" s="48">
        <v>5</v>
      </c>
      <c r="K3" s="50">
        <f t="shared" ref="K3:K60" si="4">J3/D3</f>
        <v>0.625</v>
      </c>
      <c r="L3" s="50">
        <f t="shared" ref="L3:L62" si="5">K3-I3</f>
        <v>0.48683737725627696</v>
      </c>
      <c r="M3" s="51">
        <v>4782</v>
      </c>
      <c r="N3" s="52">
        <f t="shared" ref="N3:N62" si="6">M3/C3*1000</f>
        <v>7.7054215100821466</v>
      </c>
    </row>
    <row r="4" spans="1:14" ht="14.15" x14ac:dyDescent="0.35">
      <c r="A4" s="48" t="s">
        <v>788</v>
      </c>
      <c r="B4" s="48" t="s">
        <v>786</v>
      </c>
      <c r="C4" s="56">
        <v>413775</v>
      </c>
      <c r="D4" s="48">
        <v>5</v>
      </c>
      <c r="E4" s="49">
        <f t="shared" si="2"/>
        <v>12.083862002295934</v>
      </c>
      <c r="F4" s="57">
        <v>106637</v>
      </c>
      <c r="G4" s="49">
        <f t="shared" si="0"/>
        <v>37.510432589063832</v>
      </c>
      <c r="H4" s="49">
        <f t="shared" si="3"/>
        <v>25.426570586767898</v>
      </c>
      <c r="I4" s="58">
        <f t="shared" si="1"/>
        <v>0.25771735846776628</v>
      </c>
      <c r="J4" s="48">
        <v>4</v>
      </c>
      <c r="K4" s="50">
        <f t="shared" si="4"/>
        <v>0.8</v>
      </c>
      <c r="L4" s="50">
        <f t="shared" si="5"/>
        <v>0.54228264153223371</v>
      </c>
      <c r="M4" s="51">
        <v>6910</v>
      </c>
      <c r="N4" s="52">
        <f t="shared" si="6"/>
        <v>16.69989728717298</v>
      </c>
    </row>
    <row r="5" spans="1:14" ht="14.15" x14ac:dyDescent="0.35">
      <c r="A5" s="48" t="s">
        <v>789</v>
      </c>
      <c r="B5" s="48" t="s">
        <v>371</v>
      </c>
      <c r="C5" s="56">
        <v>848788</v>
      </c>
      <c r="D5" s="48">
        <v>9</v>
      </c>
      <c r="E5" s="49">
        <f t="shared" si="2"/>
        <v>10.603354430081481</v>
      </c>
      <c r="F5" s="57">
        <v>223053</v>
      </c>
      <c r="G5" s="49">
        <f t="shared" si="0"/>
        <v>17.932957637870821</v>
      </c>
      <c r="H5" s="49">
        <f t="shared" si="3"/>
        <v>7.32960320778934</v>
      </c>
      <c r="I5" s="58">
        <f t="shared" si="1"/>
        <v>0.26279000174366274</v>
      </c>
      <c r="J5" s="48">
        <v>4</v>
      </c>
      <c r="K5" s="50">
        <f t="shared" si="4"/>
        <v>0.44444444444444442</v>
      </c>
      <c r="L5" s="50">
        <f t="shared" si="5"/>
        <v>0.18165444270078168</v>
      </c>
      <c r="M5" s="51">
        <v>10768</v>
      </c>
      <c r="N5" s="52">
        <f t="shared" si="6"/>
        <v>12.686324500346377</v>
      </c>
    </row>
    <row r="6" spans="1:14" ht="14.15" x14ac:dyDescent="0.35">
      <c r="A6" s="48" t="s">
        <v>790</v>
      </c>
      <c r="B6" s="48" t="s">
        <v>786</v>
      </c>
      <c r="C6" s="56">
        <v>473577</v>
      </c>
      <c r="D6" s="48">
        <v>5</v>
      </c>
      <c r="E6" s="49">
        <f t="shared" si="2"/>
        <v>10.55794517047914</v>
      </c>
      <c r="F6" s="57">
        <v>59925</v>
      </c>
      <c r="G6" s="49">
        <f t="shared" si="0"/>
        <v>16.687526074259491</v>
      </c>
      <c r="H6" s="49">
        <f t="shared" si="3"/>
        <v>6.1295809037803508</v>
      </c>
      <c r="I6" s="58">
        <f t="shared" si="1"/>
        <v>0.12653697286819249</v>
      </c>
      <c r="J6" s="48">
        <v>1</v>
      </c>
      <c r="K6" s="50">
        <f t="shared" si="4"/>
        <v>0.2</v>
      </c>
      <c r="L6" s="50">
        <f t="shared" si="5"/>
        <v>7.3463027131807523E-2</v>
      </c>
      <c r="M6" s="51">
        <v>2304</v>
      </c>
      <c r="N6" s="52">
        <f t="shared" si="6"/>
        <v>4.8651011345567881</v>
      </c>
    </row>
    <row r="7" spans="1:14" ht="14.15" x14ac:dyDescent="0.35">
      <c r="A7" s="48" t="s">
        <v>791</v>
      </c>
      <c r="B7" s="48" t="s">
        <v>792</v>
      </c>
      <c r="C7" s="56">
        <v>384320</v>
      </c>
      <c r="D7" s="48">
        <v>4</v>
      </c>
      <c r="E7" s="49">
        <f t="shared" si="2"/>
        <v>10.407993338884264</v>
      </c>
      <c r="F7" s="57">
        <v>204866</v>
      </c>
      <c r="G7" s="49">
        <f t="shared" si="0"/>
        <v>14.643718332959105</v>
      </c>
      <c r="H7" s="49">
        <f t="shared" si="3"/>
        <v>4.2357249940748414</v>
      </c>
      <c r="I7" s="58">
        <f t="shared" si="1"/>
        <v>0.53306099084096581</v>
      </c>
      <c r="J7" s="48">
        <v>3</v>
      </c>
      <c r="K7" s="50">
        <f t="shared" si="4"/>
        <v>0.75</v>
      </c>
      <c r="L7" s="50">
        <f t="shared" si="5"/>
        <v>0.21693900915903419</v>
      </c>
      <c r="M7" s="51">
        <v>3770</v>
      </c>
      <c r="N7" s="52">
        <f t="shared" si="6"/>
        <v>9.8095337218984184</v>
      </c>
    </row>
    <row r="8" spans="1:14" ht="14.15" x14ac:dyDescent="0.35">
      <c r="A8" s="48" t="s">
        <v>793</v>
      </c>
      <c r="B8" s="48" t="s">
        <v>794</v>
      </c>
      <c r="C8" s="56">
        <v>317419</v>
      </c>
      <c r="D8" s="48">
        <v>3</v>
      </c>
      <c r="E8" s="49">
        <f t="shared" si="2"/>
        <v>9.4512300775945981</v>
      </c>
      <c r="F8" s="57">
        <v>156389</v>
      </c>
      <c r="G8" s="49">
        <f t="shared" si="0"/>
        <v>19.182934861147523</v>
      </c>
      <c r="H8" s="49">
        <f t="shared" si="3"/>
        <v>9.7317047835529245</v>
      </c>
      <c r="I8" s="58">
        <f t="shared" si="1"/>
        <v>0.4926894735349806</v>
      </c>
      <c r="J8" s="48">
        <v>3</v>
      </c>
      <c r="K8" s="50">
        <f t="shared" si="4"/>
        <v>1</v>
      </c>
      <c r="L8" s="50">
        <f t="shared" si="5"/>
        <v>0.5073105264650194</v>
      </c>
      <c r="M8" s="51">
        <v>5348</v>
      </c>
      <c r="N8" s="52">
        <f t="shared" si="6"/>
        <v>16.848392818325305</v>
      </c>
    </row>
    <row r="9" spans="1:14" ht="14.15" x14ac:dyDescent="0.35">
      <c r="A9" s="48" t="s">
        <v>795</v>
      </c>
      <c r="B9" s="48" t="s">
        <v>786</v>
      </c>
      <c r="C9" s="56">
        <v>852469</v>
      </c>
      <c r="D9" s="48">
        <v>8</v>
      </c>
      <c r="E9" s="49">
        <f t="shared" si="2"/>
        <v>9.384505477618541</v>
      </c>
      <c r="F9" s="57">
        <v>46781</v>
      </c>
      <c r="G9" s="49">
        <f t="shared" si="0"/>
        <v>21.376199739210364</v>
      </c>
      <c r="H9" s="49">
        <f t="shared" si="3"/>
        <v>11.991694261591823</v>
      </c>
      <c r="I9" s="58">
        <f t="shared" si="1"/>
        <v>5.4877068843559119E-2</v>
      </c>
      <c r="J9" s="48">
        <v>1</v>
      </c>
      <c r="K9" s="50">
        <f t="shared" si="4"/>
        <v>0.125</v>
      </c>
      <c r="L9" s="50">
        <f t="shared" si="5"/>
        <v>7.0122931156440887E-2</v>
      </c>
      <c r="M9" s="51">
        <v>6761</v>
      </c>
      <c r="N9" s="52">
        <f t="shared" si="6"/>
        <v>7.9310801917723692</v>
      </c>
    </row>
    <row r="10" spans="1:14" ht="14.15" x14ac:dyDescent="0.35">
      <c r="A10" s="48" t="s">
        <v>796</v>
      </c>
      <c r="B10" s="48" t="s">
        <v>786</v>
      </c>
      <c r="C10" s="56">
        <v>346997</v>
      </c>
      <c r="D10" s="48">
        <v>3</v>
      </c>
      <c r="E10" s="49">
        <f t="shared" si="2"/>
        <v>8.6456078870998887</v>
      </c>
      <c r="F10" s="57">
        <v>8209</v>
      </c>
      <c r="G10" s="49">
        <f t="shared" si="0"/>
        <v>243.63503471799245</v>
      </c>
      <c r="H10" s="49">
        <f t="shared" si="3"/>
        <v>234.98942683089257</v>
      </c>
      <c r="I10" s="58">
        <f t="shared" si="1"/>
        <v>2.3657265048400995E-2</v>
      </c>
      <c r="J10" s="48">
        <v>2</v>
      </c>
      <c r="K10" s="50">
        <f t="shared" si="4"/>
        <v>0.66666666666666663</v>
      </c>
      <c r="L10" s="50">
        <f t="shared" si="5"/>
        <v>0.64300940161826559</v>
      </c>
      <c r="M10" s="51">
        <v>1101</v>
      </c>
      <c r="N10" s="52">
        <f t="shared" si="6"/>
        <v>3.1729380945656591</v>
      </c>
    </row>
    <row r="11" spans="1:14" ht="14.15" x14ac:dyDescent="0.35">
      <c r="A11" s="48" t="s">
        <v>797</v>
      </c>
      <c r="B11" s="48" t="s">
        <v>798</v>
      </c>
      <c r="C11" s="56">
        <v>464704</v>
      </c>
      <c r="D11" s="48">
        <v>4</v>
      </c>
      <c r="E11" s="49">
        <f t="shared" si="2"/>
        <v>8.6076298030574314</v>
      </c>
      <c r="F11" s="57">
        <v>14101</v>
      </c>
      <c r="G11" s="49">
        <f t="shared" si="0"/>
        <v>0</v>
      </c>
      <c r="H11" s="49">
        <f t="shared" si="3"/>
        <v>-8.6076298030574314</v>
      </c>
      <c r="I11" s="58">
        <f t="shared" si="1"/>
        <v>3.0344046963228205E-2</v>
      </c>
      <c r="J11" s="48">
        <v>0</v>
      </c>
      <c r="K11" s="50">
        <f t="shared" si="4"/>
        <v>0</v>
      </c>
      <c r="L11" s="50">
        <f t="shared" si="5"/>
        <v>-3.0344046963228205E-2</v>
      </c>
      <c r="M11" s="51">
        <v>2119</v>
      </c>
      <c r="N11" s="52">
        <f t="shared" si="6"/>
        <v>4.5598918881696733</v>
      </c>
    </row>
    <row r="12" spans="1:14" ht="14.15" x14ac:dyDescent="0.35">
      <c r="A12" s="48" t="s">
        <v>799</v>
      </c>
      <c r="B12" s="48" t="s">
        <v>800</v>
      </c>
      <c r="C12" s="56">
        <v>353108</v>
      </c>
      <c r="D12" s="48">
        <v>3</v>
      </c>
      <c r="E12" s="49">
        <f t="shared" si="2"/>
        <v>8.4959842314532672</v>
      </c>
      <c r="F12" s="57">
        <v>49003</v>
      </c>
      <c r="G12" s="49">
        <f t="shared" si="0"/>
        <v>40.813827724833168</v>
      </c>
      <c r="H12" s="49">
        <f t="shared" si="3"/>
        <v>32.317843493379897</v>
      </c>
      <c r="I12" s="58">
        <f t="shared" si="1"/>
        <v>0.13877623843130146</v>
      </c>
      <c r="J12" s="48">
        <v>2</v>
      </c>
      <c r="K12" s="50">
        <f t="shared" si="4"/>
        <v>0.66666666666666663</v>
      </c>
      <c r="L12" s="50">
        <f t="shared" si="5"/>
        <v>0.52789042823536514</v>
      </c>
      <c r="M12" s="51">
        <v>1448</v>
      </c>
      <c r="N12" s="52">
        <f t="shared" si="6"/>
        <v>4.1007283890481103</v>
      </c>
    </row>
    <row r="13" spans="1:14" ht="14.15" x14ac:dyDescent="0.35">
      <c r="A13" s="48" t="s">
        <v>801</v>
      </c>
      <c r="B13" s="48" t="s">
        <v>802</v>
      </c>
      <c r="C13" s="56">
        <v>383204</v>
      </c>
      <c r="D13" s="48">
        <v>3</v>
      </c>
      <c r="E13" s="49">
        <f t="shared" si="2"/>
        <v>7.8287283013747242</v>
      </c>
      <c r="F13" s="57">
        <v>67087</v>
      </c>
      <c r="G13" s="49">
        <f t="shared" si="0"/>
        <v>29.81203511857737</v>
      </c>
      <c r="H13" s="49">
        <f t="shared" si="3"/>
        <v>21.983306817202646</v>
      </c>
      <c r="I13" s="58">
        <f t="shared" si="1"/>
        <v>0.17506863185144206</v>
      </c>
      <c r="J13" s="48">
        <v>2</v>
      </c>
      <c r="K13" s="50">
        <f t="shared" si="4"/>
        <v>0.66666666666666663</v>
      </c>
      <c r="L13" s="50">
        <f t="shared" si="5"/>
        <v>0.49159803481522457</v>
      </c>
      <c r="M13" s="51">
        <v>1854</v>
      </c>
      <c r="N13" s="52">
        <f t="shared" si="6"/>
        <v>4.8381540902495805</v>
      </c>
    </row>
    <row r="14" spans="1:14" ht="14.15" x14ac:dyDescent="0.35">
      <c r="A14" s="48" t="s">
        <v>803</v>
      </c>
      <c r="B14" s="48" t="s">
        <v>786</v>
      </c>
      <c r="C14" s="56">
        <v>515986</v>
      </c>
      <c r="D14" s="48">
        <v>4</v>
      </c>
      <c r="E14" s="49">
        <f t="shared" si="2"/>
        <v>7.7521483141015457</v>
      </c>
      <c r="F14" s="57">
        <v>37885</v>
      </c>
      <c r="G14" s="49">
        <f t="shared" si="0"/>
        <v>0</v>
      </c>
      <c r="H14" s="49">
        <f t="shared" si="3"/>
        <v>-7.7521483141015457</v>
      </c>
      <c r="I14" s="58">
        <f t="shared" si="1"/>
        <v>7.3422534719934263E-2</v>
      </c>
      <c r="J14" s="48">
        <v>0</v>
      </c>
      <c r="K14" s="50">
        <f t="shared" si="4"/>
        <v>0</v>
      </c>
      <c r="L14" s="50">
        <f t="shared" si="5"/>
        <v>-7.3422534719934263E-2</v>
      </c>
      <c r="M14" s="51">
        <v>2382</v>
      </c>
      <c r="N14" s="52">
        <f t="shared" si="6"/>
        <v>4.6164043210474697</v>
      </c>
    </row>
    <row r="15" spans="1:14" ht="14.15" x14ac:dyDescent="0.35">
      <c r="A15" s="48" t="s">
        <v>804</v>
      </c>
      <c r="B15" s="48" t="s">
        <v>805</v>
      </c>
      <c r="C15" s="56">
        <v>430332</v>
      </c>
      <c r="D15" s="48">
        <v>3</v>
      </c>
      <c r="E15" s="49">
        <f t="shared" si="2"/>
        <v>6.9713616463567671</v>
      </c>
      <c r="F15" s="57">
        <v>64993</v>
      </c>
      <c r="G15" s="49">
        <f t="shared" si="0"/>
        <v>30.772544735586909</v>
      </c>
      <c r="H15" s="49">
        <f t="shared" si="3"/>
        <v>23.801183089230143</v>
      </c>
      <c r="I15" s="58">
        <f t="shared" si="1"/>
        <v>0.15102990249388845</v>
      </c>
      <c r="J15" s="48">
        <v>2</v>
      </c>
      <c r="K15" s="50">
        <f t="shared" si="4"/>
        <v>0.66666666666666663</v>
      </c>
      <c r="L15" s="50">
        <f t="shared" si="5"/>
        <v>0.51563676417277815</v>
      </c>
      <c r="M15" s="51">
        <v>4473</v>
      </c>
      <c r="N15" s="52">
        <f t="shared" si="6"/>
        <v>10.394300214717939</v>
      </c>
    </row>
    <row r="16" spans="1:14" ht="14.15" x14ac:dyDescent="0.35">
      <c r="A16" s="48" t="s">
        <v>806</v>
      </c>
      <c r="B16" s="48" t="s">
        <v>807</v>
      </c>
      <c r="C16" s="56">
        <v>446599</v>
      </c>
      <c r="D16" s="48">
        <v>3</v>
      </c>
      <c r="E16" s="49">
        <f t="shared" si="2"/>
        <v>6.7174355518037441</v>
      </c>
      <c r="F16" s="57">
        <v>55128</v>
      </c>
      <c r="G16" s="49">
        <f t="shared" si="0"/>
        <v>18.139602379915832</v>
      </c>
      <c r="H16" s="49">
        <f t="shared" si="3"/>
        <v>11.422166828112088</v>
      </c>
      <c r="I16" s="58">
        <f t="shared" si="1"/>
        <v>0.12343959569994559</v>
      </c>
      <c r="J16" s="48">
        <v>1</v>
      </c>
      <c r="K16" s="50">
        <f t="shared" si="4"/>
        <v>0.33333333333333331</v>
      </c>
      <c r="L16" s="50">
        <f t="shared" si="5"/>
        <v>0.20989373763338773</v>
      </c>
      <c r="M16" s="51">
        <v>2458</v>
      </c>
      <c r="N16" s="52">
        <f t="shared" si="6"/>
        <v>5.503818862111201</v>
      </c>
    </row>
    <row r="17" spans="1:14" ht="14.15" x14ac:dyDescent="0.35">
      <c r="A17" s="48" t="s">
        <v>808</v>
      </c>
      <c r="B17" s="48" t="s">
        <v>809</v>
      </c>
      <c r="C17" s="56">
        <v>456002</v>
      </c>
      <c r="D17" s="48">
        <v>3</v>
      </c>
      <c r="E17" s="49">
        <f t="shared" si="2"/>
        <v>6.5789185135152923</v>
      </c>
      <c r="F17" s="57">
        <v>224316</v>
      </c>
      <c r="G17" s="49">
        <f t="shared" si="0"/>
        <v>13.373990263735088</v>
      </c>
      <c r="H17" s="49">
        <f t="shared" si="3"/>
        <v>6.7950717502197957</v>
      </c>
      <c r="I17" s="58">
        <f t="shared" si="1"/>
        <v>0.49191889509256537</v>
      </c>
      <c r="J17" s="48">
        <v>3</v>
      </c>
      <c r="K17" s="50">
        <f t="shared" si="4"/>
        <v>1</v>
      </c>
      <c r="L17" s="50">
        <f t="shared" si="5"/>
        <v>0.50808110490743463</v>
      </c>
      <c r="M17" s="51">
        <v>5577</v>
      </c>
      <c r="N17" s="52">
        <f t="shared" si="6"/>
        <v>12.230209516624928</v>
      </c>
    </row>
    <row r="18" spans="1:14" ht="14.15" x14ac:dyDescent="0.35">
      <c r="A18" s="48" t="s">
        <v>810</v>
      </c>
      <c r="B18" s="48" t="s">
        <v>802</v>
      </c>
      <c r="C18" s="56">
        <v>912791</v>
      </c>
      <c r="D18" s="48">
        <v>6</v>
      </c>
      <c r="E18" s="49">
        <f t="shared" si="2"/>
        <v>6.5732462305171726</v>
      </c>
      <c r="F18" s="57">
        <v>60760</v>
      </c>
      <c r="G18" s="49">
        <f t="shared" si="0"/>
        <v>0</v>
      </c>
      <c r="H18" s="49">
        <f t="shared" si="3"/>
        <v>-6.5732462305171726</v>
      </c>
      <c r="I18" s="58">
        <f t="shared" si="1"/>
        <v>6.6565073494370561E-2</v>
      </c>
      <c r="J18" s="48">
        <v>0</v>
      </c>
      <c r="K18" s="50">
        <f t="shared" si="4"/>
        <v>0</v>
      </c>
      <c r="L18" s="50">
        <f t="shared" si="5"/>
        <v>-6.6565073494370561E-2</v>
      </c>
      <c r="M18" s="51">
        <v>3581</v>
      </c>
      <c r="N18" s="52">
        <f t="shared" si="6"/>
        <v>3.9231324585803318</v>
      </c>
    </row>
    <row r="19" spans="1:14" ht="14.15" x14ac:dyDescent="0.35">
      <c r="A19" s="48" t="s">
        <v>811</v>
      </c>
      <c r="B19" s="48" t="s">
        <v>794</v>
      </c>
      <c r="C19" s="56">
        <v>470800</v>
      </c>
      <c r="D19" s="48">
        <v>3</v>
      </c>
      <c r="E19" s="49">
        <f t="shared" si="2"/>
        <v>6.372132540356839</v>
      </c>
      <c r="F19" s="57">
        <v>135916</v>
      </c>
      <c r="G19" s="49">
        <f t="shared" si="0"/>
        <v>22.072456517260662</v>
      </c>
      <c r="H19" s="49">
        <f t="shared" si="3"/>
        <v>15.700323976903823</v>
      </c>
      <c r="I19" s="58">
        <f t="shared" si="1"/>
        <v>0.28869158878504675</v>
      </c>
      <c r="J19" s="48">
        <v>3</v>
      </c>
      <c r="K19" s="50">
        <f t="shared" si="4"/>
        <v>1</v>
      </c>
      <c r="L19" s="50">
        <f t="shared" si="5"/>
        <v>0.71130841121495325</v>
      </c>
      <c r="M19" s="51">
        <v>5862</v>
      </c>
      <c r="N19" s="52">
        <f t="shared" si="6"/>
        <v>12.451146983857264</v>
      </c>
    </row>
    <row r="20" spans="1:14" ht="14.15" x14ac:dyDescent="0.35">
      <c r="A20" s="48" t="s">
        <v>812</v>
      </c>
      <c r="B20" s="48" t="s">
        <v>802</v>
      </c>
      <c r="C20" s="56">
        <v>2239558</v>
      </c>
      <c r="D20" s="48">
        <v>14</v>
      </c>
      <c r="E20" s="49">
        <f t="shared" si="2"/>
        <v>6.2512335023250127</v>
      </c>
      <c r="F20" s="57">
        <v>485956</v>
      </c>
      <c r="G20" s="49">
        <f t="shared" si="0"/>
        <v>18.520195244013859</v>
      </c>
      <c r="H20" s="49">
        <f t="shared" si="3"/>
        <v>12.268961741688846</v>
      </c>
      <c r="I20" s="58">
        <f t="shared" si="1"/>
        <v>0.21698745913256098</v>
      </c>
      <c r="J20" s="48">
        <v>9</v>
      </c>
      <c r="K20" s="50">
        <f t="shared" si="4"/>
        <v>0.6428571428571429</v>
      </c>
      <c r="L20" s="50">
        <f t="shared" si="5"/>
        <v>0.42586968372458189</v>
      </c>
      <c r="M20" s="51">
        <v>22008</v>
      </c>
      <c r="N20" s="52">
        <f t="shared" si="6"/>
        <v>9.8269390656549191</v>
      </c>
    </row>
    <row r="21" spans="1:14" ht="14.15" x14ac:dyDescent="0.35">
      <c r="A21" s="48" t="s">
        <v>813</v>
      </c>
      <c r="B21" s="48" t="s">
        <v>802</v>
      </c>
      <c r="C21" s="56">
        <v>320434</v>
      </c>
      <c r="D21" s="48">
        <v>2</v>
      </c>
      <c r="E21" s="49">
        <f t="shared" si="2"/>
        <v>6.2415349182671003</v>
      </c>
      <c r="F21" s="57">
        <v>11912</v>
      </c>
      <c r="G21" s="49">
        <f t="shared" si="0"/>
        <v>0</v>
      </c>
      <c r="H21" s="49">
        <f t="shared" si="3"/>
        <v>-6.2415349182671003</v>
      </c>
      <c r="I21" s="58">
        <f t="shared" si="1"/>
        <v>3.7174581973198846E-2</v>
      </c>
      <c r="J21" s="48">
        <v>0</v>
      </c>
      <c r="K21" s="50">
        <f t="shared" si="4"/>
        <v>0</v>
      </c>
      <c r="L21" s="50">
        <f t="shared" si="5"/>
        <v>-3.7174581973198846E-2</v>
      </c>
      <c r="M21" s="51">
        <v>2094</v>
      </c>
      <c r="N21" s="52">
        <f t="shared" si="6"/>
        <v>6.5348870594256541</v>
      </c>
    </row>
    <row r="22" spans="1:14" ht="14.15" x14ac:dyDescent="0.35">
      <c r="A22" s="48" t="s">
        <v>814</v>
      </c>
      <c r="B22" s="48" t="s">
        <v>815</v>
      </c>
      <c r="C22" s="56">
        <v>644014</v>
      </c>
      <c r="D22" s="48">
        <v>4</v>
      </c>
      <c r="E22" s="49">
        <f t="shared" si="2"/>
        <v>6.2110451015040047</v>
      </c>
      <c r="F22" s="57">
        <v>169272</v>
      </c>
      <c r="G22" s="49">
        <f t="shared" si="0"/>
        <v>5.9076515903398077</v>
      </c>
      <c r="H22" s="49">
        <f t="shared" si="3"/>
        <v>-0.30339351116419699</v>
      </c>
      <c r="I22" s="58">
        <f t="shared" si="1"/>
        <v>0.26283900660544646</v>
      </c>
      <c r="J22" s="48">
        <v>1</v>
      </c>
      <c r="K22" s="50">
        <f t="shared" si="4"/>
        <v>0.25</v>
      </c>
      <c r="L22" s="50">
        <f t="shared" si="5"/>
        <v>-1.2839006605446457E-2</v>
      </c>
      <c r="M22" s="51">
        <v>7270</v>
      </c>
      <c r="N22" s="52">
        <f t="shared" si="6"/>
        <v>11.288574471983528</v>
      </c>
    </row>
    <row r="23" spans="1:14" ht="14.15" x14ac:dyDescent="0.35">
      <c r="A23" s="48" t="s">
        <v>816</v>
      </c>
      <c r="B23" s="48" t="s">
        <v>802</v>
      </c>
      <c r="C23" s="56">
        <v>812238</v>
      </c>
      <c r="D23" s="48">
        <v>5</v>
      </c>
      <c r="E23" s="49">
        <f t="shared" si="2"/>
        <v>6.1558311726365913</v>
      </c>
      <c r="F23" s="57">
        <v>136941</v>
      </c>
      <c r="G23" s="49">
        <f t="shared" si="0"/>
        <v>14.604829817220555</v>
      </c>
      <c r="H23" s="49">
        <f t="shared" si="3"/>
        <v>8.4489986445839627</v>
      </c>
      <c r="I23" s="58">
        <f t="shared" si="1"/>
        <v>0.1685971353224055</v>
      </c>
      <c r="J23" s="48">
        <v>2</v>
      </c>
      <c r="K23" s="50">
        <f t="shared" si="4"/>
        <v>0.4</v>
      </c>
      <c r="L23" s="50">
        <f t="shared" si="5"/>
        <v>0.23140286467759452</v>
      </c>
      <c r="M23" s="53">
        <v>4428</v>
      </c>
      <c r="N23" s="52">
        <f t="shared" si="6"/>
        <v>5.4516040864869657</v>
      </c>
    </row>
    <row r="24" spans="1:14" ht="14.15" x14ac:dyDescent="0.35">
      <c r="A24" s="48" t="s">
        <v>817</v>
      </c>
      <c r="B24" s="48" t="s">
        <v>786</v>
      </c>
      <c r="C24" s="56">
        <v>334909</v>
      </c>
      <c r="D24" s="48">
        <v>2</v>
      </c>
      <c r="E24" s="49">
        <f t="shared" si="2"/>
        <v>5.9717714364200418</v>
      </c>
      <c r="F24" s="57">
        <v>3177</v>
      </c>
      <c r="G24" s="49">
        <f t="shared" si="0"/>
        <v>0</v>
      </c>
      <c r="H24" s="49">
        <f t="shared" si="3"/>
        <v>-5.9717714364200418</v>
      </c>
      <c r="I24" s="58">
        <f t="shared" si="1"/>
        <v>9.4861589267532381E-3</v>
      </c>
      <c r="J24" s="48">
        <v>0</v>
      </c>
      <c r="K24" s="50">
        <f t="shared" si="4"/>
        <v>0</v>
      </c>
      <c r="L24" s="50">
        <f t="shared" si="5"/>
        <v>-9.4861589267532381E-3</v>
      </c>
      <c r="M24" s="51">
        <v>1260</v>
      </c>
      <c r="N24" s="52">
        <f t="shared" si="6"/>
        <v>3.7622160049446269</v>
      </c>
    </row>
    <row r="25" spans="1:14" ht="14.15" x14ac:dyDescent="0.35">
      <c r="A25" s="48" t="s">
        <v>818</v>
      </c>
      <c r="B25" s="48" t="s">
        <v>786</v>
      </c>
      <c r="C25" s="56">
        <v>1015785</v>
      </c>
      <c r="D25" s="48">
        <v>6</v>
      </c>
      <c r="E25" s="49">
        <f t="shared" si="2"/>
        <v>5.9067617655310913</v>
      </c>
      <c r="F25" s="57">
        <v>27508</v>
      </c>
      <c r="G25" s="49">
        <f t="shared" si="0"/>
        <v>36.353060927730112</v>
      </c>
      <c r="H25" s="49">
        <f t="shared" si="3"/>
        <v>30.446299162199022</v>
      </c>
      <c r="I25" s="58">
        <f t="shared" si="1"/>
        <v>2.7080533774371546E-2</v>
      </c>
      <c r="J25" s="48">
        <v>1</v>
      </c>
      <c r="K25" s="50">
        <f t="shared" si="4"/>
        <v>0.16666666666666666</v>
      </c>
      <c r="L25" s="50">
        <f t="shared" si="5"/>
        <v>0.1395861328922951</v>
      </c>
      <c r="M25" s="51">
        <v>3242</v>
      </c>
      <c r="N25" s="52">
        <f t="shared" si="6"/>
        <v>3.1916202739753001</v>
      </c>
    </row>
    <row r="26" spans="1:14" ht="14.15" x14ac:dyDescent="0.35">
      <c r="A26" s="48" t="s">
        <v>819</v>
      </c>
      <c r="B26" s="48" t="s">
        <v>802</v>
      </c>
      <c r="C26" s="56">
        <v>679036</v>
      </c>
      <c r="D26" s="48">
        <v>4</v>
      </c>
      <c r="E26" s="49">
        <f t="shared" si="2"/>
        <v>5.8907038802066465</v>
      </c>
      <c r="F26" s="57">
        <v>18155</v>
      </c>
      <c r="G26" s="49">
        <f t="shared" si="0"/>
        <v>55.081244836133301</v>
      </c>
      <c r="H26" s="49">
        <f t="shared" si="3"/>
        <v>49.190540955926657</v>
      </c>
      <c r="I26" s="58">
        <f t="shared" si="1"/>
        <v>2.6736432236287914E-2</v>
      </c>
      <c r="J26" s="48">
        <v>1</v>
      </c>
      <c r="K26" s="50">
        <f t="shared" si="4"/>
        <v>0.25</v>
      </c>
      <c r="L26" s="50">
        <f t="shared" si="5"/>
        <v>0.22326356776371209</v>
      </c>
      <c r="M26" s="51">
        <v>2671</v>
      </c>
      <c r="N26" s="52">
        <f t="shared" si="6"/>
        <v>3.933517516007988</v>
      </c>
    </row>
    <row r="27" spans="1:14" ht="14.15" x14ac:dyDescent="0.35">
      <c r="A27" s="48" t="s">
        <v>820</v>
      </c>
      <c r="B27" s="48" t="s">
        <v>805</v>
      </c>
      <c r="C27" s="56">
        <v>853382</v>
      </c>
      <c r="D27" s="48">
        <v>5</v>
      </c>
      <c r="E27" s="49">
        <f t="shared" si="2"/>
        <v>5.8590408515764336</v>
      </c>
      <c r="F27" s="57">
        <v>247516</v>
      </c>
      <c r="G27" s="49">
        <f t="shared" si="0"/>
        <v>16.160571437806041</v>
      </c>
      <c r="H27" s="49">
        <f t="shared" si="3"/>
        <v>10.301530586229607</v>
      </c>
      <c r="I27" s="58">
        <f t="shared" si="1"/>
        <v>0.29004127108375849</v>
      </c>
      <c r="J27" s="48">
        <v>4</v>
      </c>
      <c r="K27" s="50">
        <f t="shared" si="4"/>
        <v>0.8</v>
      </c>
      <c r="L27" s="50">
        <f t="shared" si="5"/>
        <v>0.5099587289162415</v>
      </c>
      <c r="M27" s="51">
        <v>5853</v>
      </c>
      <c r="N27" s="52">
        <f t="shared" si="6"/>
        <v>6.858593220855373</v>
      </c>
    </row>
    <row r="28" spans="1:14" ht="14.15" x14ac:dyDescent="0.35">
      <c r="A28" s="48" t="s">
        <v>821</v>
      </c>
      <c r="B28" s="48" t="s">
        <v>786</v>
      </c>
      <c r="C28" s="56">
        <v>1381069</v>
      </c>
      <c r="D28" s="48">
        <v>8</v>
      </c>
      <c r="E28" s="49">
        <f t="shared" si="2"/>
        <v>5.7926142719878593</v>
      </c>
      <c r="F28" s="57">
        <v>82497</v>
      </c>
      <c r="G28" s="49">
        <f t="shared" si="0"/>
        <v>12.121652908590615</v>
      </c>
      <c r="H28" s="49">
        <f t="shared" si="3"/>
        <v>6.329038636602756</v>
      </c>
      <c r="I28" s="58">
        <f t="shared" si="1"/>
        <v>5.9734162449522794E-2</v>
      </c>
      <c r="J28" s="48">
        <v>1</v>
      </c>
      <c r="K28" s="50">
        <f t="shared" si="4"/>
        <v>0.125</v>
      </c>
      <c r="L28" s="50">
        <f t="shared" si="5"/>
        <v>6.5265837550477213E-2</v>
      </c>
      <c r="M28" s="51">
        <v>5214</v>
      </c>
      <c r="N28" s="52">
        <f t="shared" si="6"/>
        <v>3.7753363517680869</v>
      </c>
    </row>
    <row r="29" spans="1:14" ht="14.15" x14ac:dyDescent="0.35">
      <c r="A29" s="48" t="s">
        <v>822</v>
      </c>
      <c r="B29" s="48" t="s">
        <v>798</v>
      </c>
      <c r="C29" s="56">
        <v>527972</v>
      </c>
      <c r="D29" s="48">
        <v>3</v>
      </c>
      <c r="E29" s="49">
        <f t="shared" si="2"/>
        <v>5.6821195063374574</v>
      </c>
      <c r="F29" s="57">
        <v>23362</v>
      </c>
      <c r="G29" s="49">
        <f t="shared" si="0"/>
        <v>0</v>
      </c>
      <c r="H29" s="49">
        <f t="shared" si="3"/>
        <v>-5.6821195063374574</v>
      </c>
      <c r="I29" s="58">
        <f t="shared" si="1"/>
        <v>4.4248558635685227E-2</v>
      </c>
      <c r="J29" s="48">
        <v>0</v>
      </c>
      <c r="K29" s="50">
        <f t="shared" si="4"/>
        <v>0</v>
      </c>
      <c r="L29" s="50">
        <f t="shared" si="5"/>
        <v>-4.4248558635685227E-2</v>
      </c>
      <c r="M29" s="53">
        <v>3597</v>
      </c>
      <c r="N29" s="52">
        <f t="shared" si="6"/>
        <v>6.8128612880986106</v>
      </c>
    </row>
    <row r="30" spans="1:14" ht="14.15" x14ac:dyDescent="0.35">
      <c r="A30" s="48" t="s">
        <v>823</v>
      </c>
      <c r="B30" s="48" t="s">
        <v>786</v>
      </c>
      <c r="C30" s="56">
        <v>3928864</v>
      </c>
      <c r="D30" s="48">
        <v>22</v>
      </c>
      <c r="E30" s="49">
        <f t="shared" si="2"/>
        <v>5.5995829837836073</v>
      </c>
      <c r="F30" s="57">
        <v>347380</v>
      </c>
      <c r="G30" s="49">
        <f t="shared" si="0"/>
        <v>11.514767689561863</v>
      </c>
      <c r="H30" s="49">
        <f t="shared" si="3"/>
        <v>5.9151847057782554</v>
      </c>
      <c r="I30" s="58">
        <f t="shared" si="1"/>
        <v>8.8417415313943162E-2</v>
      </c>
      <c r="J30" s="48">
        <v>4</v>
      </c>
      <c r="K30" s="50">
        <f t="shared" si="4"/>
        <v>0.18181818181818182</v>
      </c>
      <c r="L30" s="50">
        <f t="shared" si="5"/>
        <v>9.3400766504238661E-2</v>
      </c>
      <c r="M30" s="51">
        <v>19171</v>
      </c>
      <c r="N30" s="52">
        <f t="shared" si="6"/>
        <v>4.8795275173688877</v>
      </c>
    </row>
    <row r="31" spans="1:14" ht="14.15" x14ac:dyDescent="0.35">
      <c r="A31" s="48" t="s">
        <v>824</v>
      </c>
      <c r="B31" s="48" t="s">
        <v>805</v>
      </c>
      <c r="C31" s="56">
        <v>358699</v>
      </c>
      <c r="D31" s="48">
        <v>2</v>
      </c>
      <c r="E31" s="49">
        <f t="shared" si="2"/>
        <v>5.5757055358392416</v>
      </c>
      <c r="F31" s="57">
        <v>83032</v>
      </c>
      <c r="G31" s="49">
        <f t="shared" si="0"/>
        <v>12.043549474901242</v>
      </c>
      <c r="H31" s="49">
        <f t="shared" si="3"/>
        <v>6.4678439390620008</v>
      </c>
      <c r="I31" s="58">
        <f t="shared" si="1"/>
        <v>0.23148099102590194</v>
      </c>
      <c r="J31" s="48">
        <v>1</v>
      </c>
      <c r="K31" s="50">
        <f t="shared" si="4"/>
        <v>0.5</v>
      </c>
      <c r="L31" s="50">
        <f t="shared" si="5"/>
        <v>0.26851900897409808</v>
      </c>
      <c r="M31" s="51">
        <v>2080</v>
      </c>
      <c r="N31" s="52">
        <f t="shared" si="6"/>
        <v>5.798733757272811</v>
      </c>
    </row>
    <row r="32" spans="1:14" ht="14.15" x14ac:dyDescent="0.35">
      <c r="A32" s="48" t="s">
        <v>825</v>
      </c>
      <c r="B32" s="48" t="s">
        <v>802</v>
      </c>
      <c r="C32" s="56">
        <v>1281047</v>
      </c>
      <c r="D32" s="48">
        <v>7</v>
      </c>
      <c r="E32" s="49">
        <f t="shared" si="2"/>
        <v>5.4642803894002325</v>
      </c>
      <c r="F32" s="57">
        <v>294159</v>
      </c>
      <c r="G32" s="49">
        <f t="shared" si="0"/>
        <v>13.598088108811901</v>
      </c>
      <c r="H32" s="49">
        <f t="shared" si="3"/>
        <v>8.1338077194116671</v>
      </c>
      <c r="I32" s="58">
        <f t="shared" si="1"/>
        <v>0.22962389358079757</v>
      </c>
      <c r="J32" s="48">
        <v>4</v>
      </c>
      <c r="K32" s="50">
        <f t="shared" si="4"/>
        <v>0.5714285714285714</v>
      </c>
      <c r="L32" s="50">
        <f t="shared" si="5"/>
        <v>0.3418046778477738</v>
      </c>
      <c r="M32" s="51">
        <v>8457</v>
      </c>
      <c r="N32" s="52">
        <f t="shared" si="6"/>
        <v>6.6016313218796814</v>
      </c>
    </row>
    <row r="33" spans="1:14" ht="14.15" x14ac:dyDescent="0.35">
      <c r="A33" s="48" t="s">
        <v>826</v>
      </c>
      <c r="B33" s="48" t="s">
        <v>827</v>
      </c>
      <c r="C33" s="56">
        <v>388413</v>
      </c>
      <c r="D33" s="48">
        <v>2</v>
      </c>
      <c r="E33" s="49">
        <f t="shared" si="2"/>
        <v>5.1491582413564947</v>
      </c>
      <c r="F33" s="57">
        <v>42676</v>
      </c>
      <c r="G33" s="49">
        <f t="shared" si="0"/>
        <v>0</v>
      </c>
      <c r="H33" s="49">
        <f t="shared" si="3"/>
        <v>-5.1491582413564947</v>
      </c>
      <c r="I33" s="58">
        <f t="shared" si="1"/>
        <v>0.10987273855406487</v>
      </c>
      <c r="J33" s="48">
        <v>0</v>
      </c>
      <c r="K33" s="50">
        <f t="shared" si="4"/>
        <v>0</v>
      </c>
      <c r="L33" s="50">
        <f t="shared" si="5"/>
        <v>-0.10987273855406487</v>
      </c>
      <c r="M33" s="53">
        <v>3068</v>
      </c>
      <c r="N33" s="52">
        <f t="shared" si="6"/>
        <v>7.8988087422408624</v>
      </c>
    </row>
    <row r="34" spans="1:14" ht="14.15" x14ac:dyDescent="0.35">
      <c r="A34" s="48" t="s">
        <v>828</v>
      </c>
      <c r="B34" s="48" t="s">
        <v>445</v>
      </c>
      <c r="C34" s="56">
        <v>389521</v>
      </c>
      <c r="D34" s="48">
        <v>2</v>
      </c>
      <c r="E34" s="49">
        <f t="shared" si="2"/>
        <v>5.1345113613900155</v>
      </c>
      <c r="F34" s="57">
        <v>208208</v>
      </c>
      <c r="G34" s="49">
        <f t="shared" ref="G34:G62" si="7">J34/F34*1000000</f>
        <v>9.6057788365480672</v>
      </c>
      <c r="H34" s="49">
        <f t="shared" si="3"/>
        <v>4.4712674751580517</v>
      </c>
      <c r="I34" s="58">
        <f t="shared" ref="I34:I62" si="8">F34/C34</f>
        <v>0.53452317076614608</v>
      </c>
      <c r="J34" s="48">
        <v>2</v>
      </c>
      <c r="K34" s="50">
        <f t="shared" si="4"/>
        <v>1</v>
      </c>
      <c r="L34" s="50">
        <f t="shared" si="5"/>
        <v>0.46547682923385392</v>
      </c>
      <c r="M34" s="51">
        <v>5186</v>
      </c>
      <c r="N34" s="52">
        <f t="shared" si="6"/>
        <v>13.31378796008431</v>
      </c>
    </row>
    <row r="35" spans="1:14" ht="14.15" x14ac:dyDescent="0.35">
      <c r="A35" s="48" t="s">
        <v>829</v>
      </c>
      <c r="B35" s="48" t="s">
        <v>830</v>
      </c>
      <c r="C35" s="56">
        <v>2027868</v>
      </c>
      <c r="D35" s="48">
        <v>10</v>
      </c>
      <c r="E35" s="49">
        <f t="shared" si="2"/>
        <v>4.9312874407998946</v>
      </c>
      <c r="F35" s="57">
        <f>C35*0.111</f>
        <v>225093.348</v>
      </c>
      <c r="G35" s="49">
        <f t="shared" si="7"/>
        <v>8.8852025960358461</v>
      </c>
      <c r="H35" s="49">
        <f t="shared" si="3"/>
        <v>3.9539151552359515</v>
      </c>
      <c r="I35" s="58">
        <f t="shared" si="8"/>
        <v>0.111</v>
      </c>
      <c r="J35" s="48">
        <v>2</v>
      </c>
      <c r="K35" s="50">
        <f t="shared" si="4"/>
        <v>0.2</v>
      </c>
      <c r="L35" s="50">
        <f t="shared" si="5"/>
        <v>8.900000000000001E-2</v>
      </c>
      <c r="M35" s="51">
        <v>12876</v>
      </c>
      <c r="N35" s="52">
        <f t="shared" si="6"/>
        <v>6.3495257087739443</v>
      </c>
    </row>
    <row r="36" spans="1:14" ht="14.15" x14ac:dyDescent="0.35">
      <c r="A36" s="48" t="s">
        <v>831</v>
      </c>
      <c r="B36" s="48" t="s">
        <v>832</v>
      </c>
      <c r="C36" s="56">
        <v>619360</v>
      </c>
      <c r="D36" s="48">
        <v>3</v>
      </c>
      <c r="E36" s="49">
        <f t="shared" si="2"/>
        <v>4.8437096357530356</v>
      </c>
      <c r="F36" s="57">
        <v>35462</v>
      </c>
      <c r="G36" s="49">
        <f t="shared" si="7"/>
        <v>0</v>
      </c>
      <c r="H36" s="49">
        <f t="shared" si="3"/>
        <v>-4.8437096357530356</v>
      </c>
      <c r="I36" s="58">
        <f t="shared" si="8"/>
        <v>5.7255877034358048E-2</v>
      </c>
      <c r="J36" s="48">
        <v>0</v>
      </c>
      <c r="K36" s="50">
        <f t="shared" si="4"/>
        <v>0</v>
      </c>
      <c r="L36" s="50">
        <f t="shared" si="5"/>
        <v>-5.7255877034358048E-2</v>
      </c>
      <c r="M36" s="51">
        <v>2911</v>
      </c>
      <c r="N36" s="52">
        <f t="shared" si="6"/>
        <v>4.7000129165590279</v>
      </c>
    </row>
    <row r="37" spans="1:14" ht="14.15" x14ac:dyDescent="0.35">
      <c r="A37" s="48" t="s">
        <v>833</v>
      </c>
      <c r="B37" s="48" t="s">
        <v>834</v>
      </c>
      <c r="C37" s="56">
        <v>622793</v>
      </c>
      <c r="D37" s="48">
        <v>3</v>
      </c>
      <c r="E37" s="49">
        <f t="shared" si="2"/>
        <v>4.8170098250943729</v>
      </c>
      <c r="F37" s="57">
        <v>392938</v>
      </c>
      <c r="G37" s="49">
        <f t="shared" si="7"/>
        <v>7.6347922573026779</v>
      </c>
      <c r="H37" s="49">
        <f t="shared" si="3"/>
        <v>2.8177824322083049</v>
      </c>
      <c r="I37" s="58">
        <f t="shared" si="8"/>
        <v>0.63092873555097762</v>
      </c>
      <c r="J37" s="48">
        <v>3</v>
      </c>
      <c r="K37" s="50">
        <f t="shared" si="4"/>
        <v>1</v>
      </c>
      <c r="L37" s="50">
        <f t="shared" si="5"/>
        <v>0.36907126444902238</v>
      </c>
      <c r="M37" s="51">
        <v>8346</v>
      </c>
      <c r="N37" s="52">
        <f t="shared" si="6"/>
        <v>13.400921333412548</v>
      </c>
    </row>
    <row r="38" spans="1:14" ht="14.15" x14ac:dyDescent="0.35">
      <c r="A38" s="48" t="s">
        <v>835</v>
      </c>
      <c r="B38" s="48" t="s">
        <v>445</v>
      </c>
      <c r="C38" s="56">
        <v>835957</v>
      </c>
      <c r="D38" s="48">
        <v>4</v>
      </c>
      <c r="E38" s="49">
        <f t="shared" si="2"/>
        <v>4.7849351102987354</v>
      </c>
      <c r="F38" s="57">
        <v>217694</v>
      </c>
      <c r="G38" s="49">
        <f t="shared" si="7"/>
        <v>9.1872077319540271</v>
      </c>
      <c r="H38" s="49">
        <f t="shared" si="3"/>
        <v>4.4022726216552917</v>
      </c>
      <c r="I38" s="58">
        <f t="shared" si="8"/>
        <v>0.26041291597534322</v>
      </c>
      <c r="J38" s="48">
        <v>2</v>
      </c>
      <c r="K38" s="50">
        <f t="shared" si="4"/>
        <v>0.5</v>
      </c>
      <c r="L38" s="50">
        <f t="shared" si="5"/>
        <v>0.23958708402465678</v>
      </c>
      <c r="M38" s="51">
        <v>4563</v>
      </c>
      <c r="N38" s="52">
        <f t="shared" si="6"/>
        <v>5.4584147270732828</v>
      </c>
    </row>
    <row r="39" spans="1:14" ht="14.15" x14ac:dyDescent="0.35">
      <c r="A39" s="48" t="s">
        <v>836</v>
      </c>
      <c r="B39" s="48" t="s">
        <v>815</v>
      </c>
      <c r="C39" s="56">
        <v>656861</v>
      </c>
      <c r="D39" s="48">
        <v>3</v>
      </c>
      <c r="E39" s="49">
        <f t="shared" si="2"/>
        <v>4.5671763127967715</v>
      </c>
      <c r="F39" s="57">
        <v>408075</v>
      </c>
      <c r="G39" s="49">
        <f t="shared" si="7"/>
        <v>4.9010598541934689</v>
      </c>
      <c r="H39" s="49">
        <f t="shared" si="3"/>
        <v>0.3338835413966974</v>
      </c>
      <c r="I39" s="58">
        <f t="shared" si="8"/>
        <v>0.62125015794818084</v>
      </c>
      <c r="J39" s="48">
        <v>2</v>
      </c>
      <c r="K39" s="50">
        <f t="shared" si="4"/>
        <v>0.66666666666666663</v>
      </c>
      <c r="L39" s="50">
        <f t="shared" si="5"/>
        <v>4.5416508718485793E-2</v>
      </c>
      <c r="M39" s="51">
        <v>11399</v>
      </c>
      <c r="N39" s="52">
        <f t="shared" si="6"/>
        <v>17.353747596523466</v>
      </c>
    </row>
    <row r="40" spans="1:14" ht="14.15" x14ac:dyDescent="0.35">
      <c r="A40" s="48" t="s">
        <v>837</v>
      </c>
      <c r="B40" s="48" t="s">
        <v>798</v>
      </c>
      <c r="C40" s="56">
        <v>1537058</v>
      </c>
      <c r="D40" s="48">
        <v>7</v>
      </c>
      <c r="E40" s="49">
        <f t="shared" si="2"/>
        <v>4.5541547553833368</v>
      </c>
      <c r="F40" s="57">
        <v>86788</v>
      </c>
      <c r="G40" s="49">
        <f t="shared" si="7"/>
        <v>0</v>
      </c>
      <c r="H40" s="49">
        <f t="shared" si="3"/>
        <v>-4.5541547553833368</v>
      </c>
      <c r="I40" s="58">
        <f t="shared" si="8"/>
        <v>5.6463711844315569E-2</v>
      </c>
      <c r="J40" s="48">
        <v>0</v>
      </c>
      <c r="K40" s="50">
        <f t="shared" si="4"/>
        <v>0</v>
      </c>
      <c r="L40" s="50">
        <f t="shared" si="5"/>
        <v>-5.6463711844315569E-2</v>
      </c>
      <c r="M40" s="51">
        <v>8749</v>
      </c>
      <c r="N40" s="52">
        <f t="shared" si="6"/>
        <v>5.6920428506926868</v>
      </c>
    </row>
    <row r="41" spans="1:14" ht="14.15" x14ac:dyDescent="0.35">
      <c r="A41" s="48" t="s">
        <v>838</v>
      </c>
      <c r="B41" s="48" t="s">
        <v>55</v>
      </c>
      <c r="C41" s="56">
        <v>668342</v>
      </c>
      <c r="D41" s="48">
        <v>3</v>
      </c>
      <c r="E41" s="49">
        <f t="shared" si="2"/>
        <v>4.4887198470244281</v>
      </c>
      <c r="F41" s="57">
        <v>47113</v>
      </c>
      <c r="G41" s="49">
        <f t="shared" si="7"/>
        <v>0</v>
      </c>
      <c r="H41" s="49">
        <f t="shared" si="3"/>
        <v>-4.4887198470244281</v>
      </c>
      <c r="I41" s="58">
        <f t="shared" si="8"/>
        <v>7.0492352717620624E-2</v>
      </c>
      <c r="J41" s="48">
        <v>0</v>
      </c>
      <c r="K41" s="50">
        <f t="shared" si="4"/>
        <v>0</v>
      </c>
      <c r="L41" s="50">
        <f t="shared" si="5"/>
        <v>-7.0492352717620624E-2</v>
      </c>
      <c r="M41" s="51">
        <v>4001</v>
      </c>
      <c r="N41" s="52">
        <f t="shared" si="6"/>
        <v>5.9864560359815782</v>
      </c>
    </row>
    <row r="42" spans="1:14" ht="14.15" x14ac:dyDescent="0.35">
      <c r="A42" s="48" t="s">
        <v>839</v>
      </c>
      <c r="B42" s="48" t="s">
        <v>840</v>
      </c>
      <c r="C42" s="56">
        <v>450980</v>
      </c>
      <c r="D42" s="48">
        <v>2</v>
      </c>
      <c r="E42" s="49">
        <f t="shared" si="2"/>
        <v>4.4347864650317081</v>
      </c>
      <c r="F42" s="57">
        <v>83210</v>
      </c>
      <c r="G42" s="49">
        <f t="shared" si="7"/>
        <v>24.035572647518329</v>
      </c>
      <c r="H42" s="49">
        <f t="shared" si="3"/>
        <v>19.600786182486623</v>
      </c>
      <c r="I42" s="58">
        <f t="shared" si="8"/>
        <v>0.18450929087764426</v>
      </c>
      <c r="J42" s="48">
        <v>2</v>
      </c>
      <c r="K42" s="50">
        <f t="shared" si="4"/>
        <v>1</v>
      </c>
      <c r="L42" s="50">
        <f t="shared" si="5"/>
        <v>0.81549070912235577</v>
      </c>
      <c r="M42" s="51">
        <v>660</v>
      </c>
      <c r="N42" s="52">
        <f t="shared" si="6"/>
        <v>1.463479533460464</v>
      </c>
    </row>
    <row r="43" spans="1:14" ht="14.15" x14ac:dyDescent="0.35">
      <c r="A43" s="48" t="s">
        <v>841</v>
      </c>
      <c r="B43" s="48" t="s">
        <v>842</v>
      </c>
      <c r="C43" s="56">
        <v>557169</v>
      </c>
      <c r="D43" s="48">
        <v>2</v>
      </c>
      <c r="E43" s="49">
        <f t="shared" si="2"/>
        <v>3.5895751558324314</v>
      </c>
      <c r="F43" s="57">
        <v>14878</v>
      </c>
      <c r="G43" s="49">
        <f t="shared" si="7"/>
        <v>0</v>
      </c>
      <c r="H43" s="49">
        <f t="shared" si="3"/>
        <v>-3.5895751558324314</v>
      </c>
      <c r="I43" s="58">
        <f t="shared" si="8"/>
        <v>2.6702849584237458E-2</v>
      </c>
      <c r="J43" s="48">
        <v>0</v>
      </c>
      <c r="K43" s="50">
        <f t="shared" si="4"/>
        <v>0</v>
      </c>
      <c r="L43" s="50">
        <f t="shared" si="5"/>
        <v>-2.6702849584237458E-2</v>
      </c>
      <c r="M43" s="51">
        <v>4934</v>
      </c>
      <c r="N43" s="52">
        <f t="shared" si="6"/>
        <v>8.8554819094386072</v>
      </c>
    </row>
    <row r="44" spans="1:14" ht="14.15" x14ac:dyDescent="0.35">
      <c r="A44" s="48" t="s">
        <v>843</v>
      </c>
      <c r="B44" s="48" t="s">
        <v>802</v>
      </c>
      <c r="C44" s="56">
        <v>1436697</v>
      </c>
      <c r="D44" s="48">
        <v>5</v>
      </c>
      <c r="E44" s="49">
        <f t="shared" si="2"/>
        <v>3.4802049423086427</v>
      </c>
      <c r="F44" s="57">
        <v>83365</v>
      </c>
      <c r="G44" s="49">
        <f t="shared" si="7"/>
        <v>11.995441732141785</v>
      </c>
      <c r="H44" s="49">
        <f t="shared" si="3"/>
        <v>8.5152367898331427</v>
      </c>
      <c r="I44" s="58">
        <f t="shared" si="8"/>
        <v>5.8025457003111999E-2</v>
      </c>
      <c r="J44" s="48">
        <v>1</v>
      </c>
      <c r="K44" s="50">
        <f t="shared" si="4"/>
        <v>0.2</v>
      </c>
      <c r="L44" s="50">
        <f t="shared" si="5"/>
        <v>0.141974542996888</v>
      </c>
      <c r="M44" s="51">
        <v>7704</v>
      </c>
      <c r="N44" s="52">
        <f t="shared" si="6"/>
        <v>5.3622997751091566</v>
      </c>
    </row>
    <row r="45" spans="1:14" ht="14.15" x14ac:dyDescent="0.35">
      <c r="A45" s="48" t="s">
        <v>844</v>
      </c>
      <c r="B45" s="48" t="s">
        <v>845</v>
      </c>
      <c r="C45" s="56">
        <v>612780</v>
      </c>
      <c r="D45" s="48">
        <v>2</v>
      </c>
      <c r="E45" s="49">
        <f t="shared" si="2"/>
        <v>3.2638140931492541</v>
      </c>
      <c r="F45" s="57">
        <v>135138</v>
      </c>
      <c r="G45" s="49">
        <f t="shared" si="7"/>
        <v>7.3998431233257858</v>
      </c>
      <c r="H45" s="49">
        <f t="shared" si="3"/>
        <v>4.1360290301765321</v>
      </c>
      <c r="I45" s="58">
        <f t="shared" si="8"/>
        <v>0.22053265446000195</v>
      </c>
      <c r="J45" s="48">
        <v>1</v>
      </c>
      <c r="K45" s="50">
        <f t="shared" si="4"/>
        <v>0.5</v>
      </c>
      <c r="L45" s="50">
        <f t="shared" si="5"/>
        <v>0.27946734553999808</v>
      </c>
      <c r="M45" s="51">
        <v>4005</v>
      </c>
      <c r="N45" s="52">
        <f t="shared" si="6"/>
        <v>6.5357877215313822</v>
      </c>
    </row>
    <row r="46" spans="1:14" ht="14.15" x14ac:dyDescent="0.35">
      <c r="A46" s="48" t="s">
        <v>846</v>
      </c>
      <c r="B46" s="48" t="s">
        <v>847</v>
      </c>
      <c r="C46" s="56">
        <v>655884</v>
      </c>
      <c r="D46" s="48">
        <v>2</v>
      </c>
      <c r="E46" s="49">
        <f t="shared" si="2"/>
        <v>3.0493196967756493</v>
      </c>
      <c r="F46" s="57">
        <v>138073</v>
      </c>
      <c r="G46" s="49">
        <f t="shared" si="7"/>
        <v>14.485091219861957</v>
      </c>
      <c r="H46" s="49">
        <f t="shared" si="3"/>
        <v>11.435771523086308</v>
      </c>
      <c r="I46" s="58">
        <f t="shared" si="8"/>
        <v>0.21051435924645212</v>
      </c>
      <c r="J46" s="48">
        <v>2</v>
      </c>
      <c r="K46" s="50">
        <f t="shared" si="4"/>
        <v>1</v>
      </c>
      <c r="L46" s="50">
        <f t="shared" si="5"/>
        <v>0.78948564075354788</v>
      </c>
      <c r="M46" s="51">
        <v>4749</v>
      </c>
      <c r="N46" s="52">
        <f t="shared" si="6"/>
        <v>7.2406096199937799</v>
      </c>
    </row>
    <row r="47" spans="1:14" ht="14.15" x14ac:dyDescent="0.35">
      <c r="A47" s="48" t="s">
        <v>848</v>
      </c>
      <c r="B47" s="48" t="s">
        <v>250</v>
      </c>
      <c r="C47" s="56">
        <v>658893</v>
      </c>
      <c r="D47" s="48">
        <v>2</v>
      </c>
      <c r="E47" s="49">
        <f t="shared" si="2"/>
        <v>3.035394214235088</v>
      </c>
      <c r="F47" s="57">
        <v>301053</v>
      </c>
      <c r="G47" s="49">
        <f t="shared" si="7"/>
        <v>6.6433485133846863</v>
      </c>
      <c r="H47" s="49">
        <f t="shared" si="3"/>
        <v>3.6079542991495983</v>
      </c>
      <c r="I47" s="58">
        <f t="shared" si="8"/>
        <v>0.456907267189058</v>
      </c>
      <c r="J47" s="48">
        <v>2</v>
      </c>
      <c r="K47" s="50">
        <f t="shared" si="4"/>
        <v>1</v>
      </c>
      <c r="L47" s="50">
        <f t="shared" si="5"/>
        <v>0.54309273281094206</v>
      </c>
      <c r="M47" s="51">
        <v>7810</v>
      </c>
      <c r="N47" s="52">
        <f t="shared" si="6"/>
        <v>11.85321440658802</v>
      </c>
    </row>
    <row r="48" spans="1:14" ht="14.15" x14ac:dyDescent="0.35">
      <c r="A48" s="48" t="s">
        <v>849</v>
      </c>
      <c r="B48" s="48" t="s">
        <v>850</v>
      </c>
      <c r="C48" s="56">
        <v>2722389</v>
      </c>
      <c r="D48" s="48">
        <v>8</v>
      </c>
      <c r="E48" s="49">
        <f t="shared" si="2"/>
        <v>2.9385954762526589</v>
      </c>
      <c r="F48" s="57">
        <v>872286</v>
      </c>
      <c r="G48" s="49">
        <f t="shared" si="7"/>
        <v>5.7320649420029666</v>
      </c>
      <c r="H48" s="49">
        <f t="shared" si="3"/>
        <v>2.7934694657503076</v>
      </c>
      <c r="I48" s="58">
        <f t="shared" si="8"/>
        <v>0.32041196169981584</v>
      </c>
      <c r="J48" s="48">
        <v>5</v>
      </c>
      <c r="K48" s="50">
        <f t="shared" si="4"/>
        <v>0.625</v>
      </c>
      <c r="L48" s="50">
        <f t="shared" si="5"/>
        <v>0.30458803830018416</v>
      </c>
      <c r="M48" s="51">
        <v>24089</v>
      </c>
      <c r="N48" s="52">
        <f t="shared" si="6"/>
        <v>8.8484783034312873</v>
      </c>
    </row>
    <row r="49" spans="1:14" ht="14.15" x14ac:dyDescent="0.35">
      <c r="A49" s="48" t="s">
        <v>851</v>
      </c>
      <c r="B49" s="48" t="s">
        <v>267</v>
      </c>
      <c r="C49" s="56">
        <v>350399</v>
      </c>
      <c r="D49" s="48">
        <v>1</v>
      </c>
      <c r="E49" s="49">
        <f t="shared" si="2"/>
        <v>2.8538894232004086</v>
      </c>
      <c r="F49" s="57">
        <v>4642</v>
      </c>
      <c r="G49" s="49">
        <f t="shared" si="7"/>
        <v>0</v>
      </c>
      <c r="H49" s="49">
        <f t="shared" si="3"/>
        <v>-2.8538894232004086</v>
      </c>
      <c r="I49" s="58">
        <f t="shared" si="8"/>
        <v>1.3247754702496298E-2</v>
      </c>
      <c r="J49" s="48">
        <v>0</v>
      </c>
      <c r="K49" s="50">
        <f t="shared" si="4"/>
        <v>0</v>
      </c>
      <c r="L49" s="50">
        <f t="shared" si="5"/>
        <v>-1.3247754702496298E-2</v>
      </c>
      <c r="M49" s="53">
        <v>1025</v>
      </c>
      <c r="N49" s="52">
        <f t="shared" si="6"/>
        <v>2.9252366587804191</v>
      </c>
    </row>
    <row r="50" spans="1:14" ht="14.15" x14ac:dyDescent="0.35">
      <c r="A50" s="48" t="s">
        <v>852</v>
      </c>
      <c r="B50" s="48" t="s">
        <v>154</v>
      </c>
      <c r="C50" s="56">
        <v>399682</v>
      </c>
      <c r="D50" s="48">
        <v>1</v>
      </c>
      <c r="E50" s="49">
        <f t="shared" si="2"/>
        <v>2.5019890813196493</v>
      </c>
      <c r="F50" s="57">
        <v>61230</v>
      </c>
      <c r="G50" s="49">
        <f t="shared" si="7"/>
        <v>0</v>
      </c>
      <c r="H50" s="49">
        <f t="shared" si="3"/>
        <v>-2.5019890813196493</v>
      </c>
      <c r="I50" s="58">
        <f t="shared" si="8"/>
        <v>0.15319679144920212</v>
      </c>
      <c r="J50" s="48">
        <v>0</v>
      </c>
      <c r="K50" s="50">
        <f t="shared" si="4"/>
        <v>0</v>
      </c>
      <c r="L50" s="50">
        <f t="shared" si="5"/>
        <v>-0.15319679144920212</v>
      </c>
      <c r="M50" s="51">
        <v>3217</v>
      </c>
      <c r="N50" s="52">
        <f t="shared" si="6"/>
        <v>8.0488988746053103</v>
      </c>
    </row>
    <row r="51" spans="1:14" ht="14.15" x14ac:dyDescent="0.35">
      <c r="A51" s="48" t="s">
        <v>853</v>
      </c>
      <c r="B51" s="48" t="s">
        <v>854</v>
      </c>
      <c r="C51" s="56">
        <v>407207</v>
      </c>
      <c r="D51" s="48">
        <v>1</v>
      </c>
      <c r="E51" s="49">
        <f t="shared" si="2"/>
        <v>2.4557534619984431</v>
      </c>
      <c r="F51" s="57">
        <v>69971</v>
      </c>
      <c r="G51" s="49">
        <f t="shared" si="7"/>
        <v>14.291635105972475</v>
      </c>
      <c r="H51" s="49">
        <f t="shared" si="3"/>
        <v>11.835881643974032</v>
      </c>
      <c r="I51" s="58">
        <f t="shared" si="8"/>
        <v>0.17183152548949307</v>
      </c>
      <c r="J51" s="48">
        <v>1</v>
      </c>
      <c r="K51" s="50">
        <f t="shared" si="4"/>
        <v>1</v>
      </c>
      <c r="L51" s="50">
        <f t="shared" si="5"/>
        <v>0.8281684745105069</v>
      </c>
      <c r="M51" s="51">
        <v>4093</v>
      </c>
      <c r="N51" s="52">
        <f t="shared" si="6"/>
        <v>10.051398919959627</v>
      </c>
    </row>
    <row r="52" spans="1:14" ht="14.15" x14ac:dyDescent="0.35">
      <c r="A52" s="48" t="s">
        <v>855</v>
      </c>
      <c r="B52" s="48" t="s">
        <v>856</v>
      </c>
      <c r="C52" s="56">
        <v>439896</v>
      </c>
      <c r="D52" s="48">
        <v>1</v>
      </c>
      <c r="E52" s="49">
        <f t="shared" si="2"/>
        <v>2.2732645898121375</v>
      </c>
      <c r="F52" s="57">
        <v>115976</v>
      </c>
      <c r="G52" s="49">
        <f t="shared" si="7"/>
        <v>8.6224736152307369</v>
      </c>
      <c r="H52" s="49">
        <f t="shared" si="3"/>
        <v>6.3492090254185989</v>
      </c>
      <c r="I52" s="58">
        <f t="shared" si="8"/>
        <v>0.26364413406805243</v>
      </c>
      <c r="J52" s="48">
        <v>1</v>
      </c>
      <c r="K52" s="50">
        <f t="shared" si="4"/>
        <v>1</v>
      </c>
      <c r="L52" s="50">
        <f t="shared" si="5"/>
        <v>0.73635586593194757</v>
      </c>
      <c r="M52" s="53">
        <v>1842</v>
      </c>
      <c r="N52" s="52">
        <f t="shared" si="6"/>
        <v>4.1873533744339575</v>
      </c>
    </row>
    <row r="53" spans="1:14" ht="14.15" x14ac:dyDescent="0.35">
      <c r="A53" s="48" t="s">
        <v>857</v>
      </c>
      <c r="B53" s="48" t="s">
        <v>800</v>
      </c>
      <c r="C53" s="56">
        <v>445830</v>
      </c>
      <c r="D53" s="48">
        <v>1</v>
      </c>
      <c r="E53" s="49">
        <f t="shared" si="2"/>
        <v>2.2430074243545746</v>
      </c>
      <c r="F53" s="57">
        <v>24391</v>
      </c>
      <c r="G53" s="49">
        <f t="shared" si="7"/>
        <v>0</v>
      </c>
      <c r="H53" s="49">
        <f t="shared" si="3"/>
        <v>-2.2430074243545746</v>
      </c>
      <c r="I53" s="58">
        <f t="shared" si="8"/>
        <v>5.4709194087432432E-2</v>
      </c>
      <c r="J53" s="48">
        <v>0</v>
      </c>
      <c r="K53" s="50">
        <f t="shared" si="4"/>
        <v>0</v>
      </c>
      <c r="L53" s="50">
        <f t="shared" si="5"/>
        <v>-5.4709194087432432E-2</v>
      </c>
      <c r="M53" s="51">
        <v>2039</v>
      </c>
      <c r="N53" s="52">
        <f t="shared" si="6"/>
        <v>4.5734921382589775</v>
      </c>
    </row>
    <row r="54" spans="1:14" ht="14.15" x14ac:dyDescent="0.35">
      <c r="A54" s="48" t="s">
        <v>858</v>
      </c>
      <c r="B54" s="48" t="s">
        <v>786</v>
      </c>
      <c r="C54" s="56">
        <v>485199</v>
      </c>
      <c r="D54" s="48">
        <v>1</v>
      </c>
      <c r="E54" s="49">
        <f t="shared" si="2"/>
        <v>2.0610100185697005</v>
      </c>
      <c r="F54" s="57">
        <v>64967</v>
      </c>
      <c r="G54" s="49">
        <f t="shared" si="7"/>
        <v>0</v>
      </c>
      <c r="H54" s="49">
        <f t="shared" si="3"/>
        <v>-2.0610100185697005</v>
      </c>
      <c r="I54" s="58">
        <f t="shared" si="8"/>
        <v>0.13389763787641773</v>
      </c>
      <c r="J54" s="48">
        <v>0</v>
      </c>
      <c r="K54" s="50">
        <f t="shared" si="4"/>
        <v>0</v>
      </c>
      <c r="L54" s="50">
        <f t="shared" si="5"/>
        <v>-0.13389763787641773</v>
      </c>
      <c r="M54" s="51">
        <v>2968</v>
      </c>
      <c r="N54" s="52">
        <f t="shared" si="6"/>
        <v>6.1170777351148704</v>
      </c>
    </row>
    <row r="55" spans="1:14" ht="14.15" x14ac:dyDescent="0.35">
      <c r="A55" s="48" t="s">
        <v>859</v>
      </c>
      <c r="B55" s="48" t="s">
        <v>860</v>
      </c>
      <c r="C55" s="56">
        <v>599642</v>
      </c>
      <c r="D55" s="48">
        <v>1</v>
      </c>
      <c r="E55" s="49">
        <f t="shared" si="2"/>
        <v>1.6676617048172075</v>
      </c>
      <c r="F55" s="57">
        <v>233325</v>
      </c>
      <c r="G55" s="49">
        <f t="shared" si="7"/>
        <v>4.2858673524054431</v>
      </c>
      <c r="H55" s="49">
        <f t="shared" si="3"/>
        <v>2.6182056475882356</v>
      </c>
      <c r="I55" s="58">
        <f t="shared" si="8"/>
        <v>0.38910716727647499</v>
      </c>
      <c r="J55" s="48">
        <v>1</v>
      </c>
      <c r="K55" s="50">
        <f t="shared" si="4"/>
        <v>1</v>
      </c>
      <c r="L55" s="50">
        <f t="shared" si="5"/>
        <v>0.61089283272352501</v>
      </c>
      <c r="M55" s="51">
        <v>8864</v>
      </c>
      <c r="N55" s="52">
        <f t="shared" si="6"/>
        <v>14.782153351499728</v>
      </c>
    </row>
    <row r="56" spans="1:14" ht="14.15" x14ac:dyDescent="0.35">
      <c r="A56" s="48" t="s">
        <v>861</v>
      </c>
      <c r="B56" s="48" t="s">
        <v>800</v>
      </c>
      <c r="C56" s="56">
        <v>663862</v>
      </c>
      <c r="D56" s="48">
        <v>1</v>
      </c>
      <c r="E56" s="49">
        <f t="shared" si="2"/>
        <v>1.5063371604339455</v>
      </c>
      <c r="F56" s="57">
        <v>58388</v>
      </c>
      <c r="G56" s="49">
        <f t="shared" si="7"/>
        <v>0</v>
      </c>
      <c r="H56" s="49">
        <f t="shared" si="3"/>
        <v>-1.5063371604339455</v>
      </c>
      <c r="I56" s="58">
        <f t="shared" si="8"/>
        <v>8.7952014123417216E-2</v>
      </c>
      <c r="J56" s="48">
        <v>0</v>
      </c>
      <c r="K56" s="50">
        <f t="shared" si="4"/>
        <v>0</v>
      </c>
      <c r="L56" s="50">
        <f t="shared" si="5"/>
        <v>-8.7952014123417216E-2</v>
      </c>
      <c r="M56" s="51">
        <v>3983</v>
      </c>
      <c r="N56" s="52">
        <f t="shared" si="6"/>
        <v>5.9997409100084056</v>
      </c>
    </row>
    <row r="57" spans="1:14" ht="14.15" x14ac:dyDescent="0.35">
      <c r="A57" s="48" t="s">
        <v>862</v>
      </c>
      <c r="B57" s="48" t="s">
        <v>863</v>
      </c>
      <c r="C57" s="56">
        <v>680250</v>
      </c>
      <c r="D57" s="48">
        <v>1</v>
      </c>
      <c r="E57" s="49">
        <f t="shared" si="2"/>
        <v>1.470047776552738</v>
      </c>
      <c r="F57" s="57">
        <v>586573</v>
      </c>
      <c r="G57" s="49">
        <f t="shared" si="7"/>
        <v>1.7048176441806902</v>
      </c>
      <c r="H57" s="49">
        <f t="shared" si="3"/>
        <v>0.23476986762795216</v>
      </c>
      <c r="I57" s="58">
        <f t="shared" si="8"/>
        <v>0.86229033443586922</v>
      </c>
      <c r="J57" s="48">
        <v>1</v>
      </c>
      <c r="K57" s="50">
        <f t="shared" si="4"/>
        <v>1</v>
      </c>
      <c r="L57" s="50">
        <f t="shared" si="5"/>
        <v>0.13770966556413078</v>
      </c>
      <c r="M57" s="51">
        <v>13616</v>
      </c>
      <c r="N57" s="52">
        <f t="shared" si="6"/>
        <v>20.01617052554208</v>
      </c>
    </row>
    <row r="58" spans="1:14" ht="14.15" x14ac:dyDescent="0.35">
      <c r="A58" s="48" t="s">
        <v>864</v>
      </c>
      <c r="B58" s="48" t="s">
        <v>137</v>
      </c>
      <c r="C58" s="56">
        <v>8491079</v>
      </c>
      <c r="D58" s="48">
        <v>11</v>
      </c>
      <c r="E58" s="49">
        <f t="shared" si="2"/>
        <v>1.2954772885754566</v>
      </c>
      <c r="F58" s="57">
        <v>1861295</v>
      </c>
      <c r="G58" s="49">
        <f t="shared" si="7"/>
        <v>3.7608224381411866</v>
      </c>
      <c r="H58" s="49">
        <f t="shared" si="3"/>
        <v>2.4653451495657297</v>
      </c>
      <c r="I58" s="58">
        <f t="shared" si="8"/>
        <v>0.21920594543991406</v>
      </c>
      <c r="J58" s="48">
        <v>7</v>
      </c>
      <c r="K58" s="50">
        <f t="shared" si="4"/>
        <v>0.63636363636363635</v>
      </c>
      <c r="L58" s="50">
        <f t="shared" si="5"/>
        <v>0.41715769092372229</v>
      </c>
      <c r="M58" s="51">
        <v>50564</v>
      </c>
      <c r="N58" s="52">
        <f t="shared" si="6"/>
        <v>5.9549557835935811</v>
      </c>
    </row>
    <row r="59" spans="1:14" ht="14.15" x14ac:dyDescent="0.35">
      <c r="A59" s="48" t="s">
        <v>865</v>
      </c>
      <c r="B59" s="48" t="s">
        <v>866</v>
      </c>
      <c r="C59" s="56">
        <v>1560297</v>
      </c>
      <c r="D59" s="48">
        <v>2</v>
      </c>
      <c r="E59" s="49">
        <f t="shared" si="2"/>
        <v>1.2818072456718177</v>
      </c>
      <c r="F59" s="57">
        <v>644287</v>
      </c>
      <c r="G59" s="49">
        <f t="shared" si="7"/>
        <v>3.1042066656629732</v>
      </c>
      <c r="H59" s="49">
        <f t="shared" si="3"/>
        <v>1.8223994199911555</v>
      </c>
      <c r="I59" s="58">
        <f t="shared" si="8"/>
        <v>0.4129258724460792</v>
      </c>
      <c r="J59" s="48">
        <v>2</v>
      </c>
      <c r="K59" s="50">
        <f t="shared" si="4"/>
        <v>1</v>
      </c>
      <c r="L59" s="50">
        <f t="shared" si="5"/>
        <v>0.58707412755392085</v>
      </c>
      <c r="M59" s="51">
        <v>15925</v>
      </c>
      <c r="N59" s="52">
        <f t="shared" si="6"/>
        <v>10.206390193661848</v>
      </c>
    </row>
    <row r="60" spans="1:14" ht="14.15" x14ac:dyDescent="0.35">
      <c r="A60" s="48" t="s">
        <v>867</v>
      </c>
      <c r="B60" s="48" t="s">
        <v>856</v>
      </c>
      <c r="C60" s="56">
        <v>809958</v>
      </c>
      <c r="D60" s="48">
        <v>1</v>
      </c>
      <c r="E60" s="49">
        <f t="shared" si="2"/>
        <v>1.2346319191859332</v>
      </c>
      <c r="F60" s="57">
        <v>252007</v>
      </c>
      <c r="G60" s="49">
        <f t="shared" si="7"/>
        <v>3.9681437420389116</v>
      </c>
      <c r="H60" s="49">
        <f t="shared" si="3"/>
        <v>2.7335118228529787</v>
      </c>
      <c r="I60" s="58">
        <f t="shared" si="8"/>
        <v>0.31113588605828946</v>
      </c>
      <c r="J60" s="48">
        <v>1</v>
      </c>
      <c r="K60" s="50">
        <f t="shared" si="4"/>
        <v>1</v>
      </c>
      <c r="L60" s="50">
        <f t="shared" si="5"/>
        <v>0.68886411394171054</v>
      </c>
      <c r="M60" s="51">
        <v>5054</v>
      </c>
      <c r="N60" s="52">
        <f t="shared" si="6"/>
        <v>6.239829719565706</v>
      </c>
    </row>
    <row r="61" spans="1:14" ht="14.15" x14ac:dyDescent="0.35">
      <c r="A61" s="48" t="s">
        <v>868</v>
      </c>
      <c r="B61" s="48" t="s">
        <v>786</v>
      </c>
      <c r="C61" s="56">
        <v>319504</v>
      </c>
      <c r="D61" s="48">
        <v>0</v>
      </c>
      <c r="E61" s="49">
        <f t="shared" si="2"/>
        <v>0</v>
      </c>
      <c r="F61" s="57">
        <v>19917</v>
      </c>
      <c r="G61" s="49">
        <f t="shared" si="7"/>
        <v>0</v>
      </c>
      <c r="H61" s="49">
        <f t="shared" si="3"/>
        <v>0</v>
      </c>
      <c r="I61" s="58">
        <f t="shared" si="8"/>
        <v>6.2337247733987682E-2</v>
      </c>
      <c r="J61" s="48">
        <v>0</v>
      </c>
      <c r="K61" s="50">
        <v>0</v>
      </c>
      <c r="L61" s="50">
        <f t="shared" si="5"/>
        <v>-6.2337247733987682E-2</v>
      </c>
      <c r="M61" s="51">
        <v>1384</v>
      </c>
      <c r="N61" s="52">
        <f t="shared" si="6"/>
        <v>4.3317141569432618</v>
      </c>
    </row>
    <row r="62" spans="1:14" ht="14.15" x14ac:dyDescent="0.35">
      <c r="A62" s="48" t="s">
        <v>869</v>
      </c>
      <c r="B62" s="48"/>
      <c r="C62" s="56">
        <v>318900000</v>
      </c>
      <c r="D62" s="48">
        <v>1201</v>
      </c>
      <c r="E62" s="49">
        <f t="shared" si="2"/>
        <v>3.7660708686108495</v>
      </c>
      <c r="F62" s="56">
        <v>42094800</v>
      </c>
      <c r="G62" s="49">
        <f t="shared" si="7"/>
        <v>7.9819835229054421</v>
      </c>
      <c r="H62" s="49">
        <f t="shared" si="3"/>
        <v>4.2159126542945931</v>
      </c>
      <c r="I62" s="58">
        <f t="shared" si="8"/>
        <v>0.13200000000000001</v>
      </c>
      <c r="J62" s="48">
        <v>336</v>
      </c>
      <c r="K62" s="50">
        <f>J62/D62</f>
        <v>0.279766860949209</v>
      </c>
      <c r="L62" s="50">
        <f t="shared" si="5"/>
        <v>0.14776686094920899</v>
      </c>
      <c r="M62" s="51">
        <v>1165383</v>
      </c>
      <c r="N62" s="52">
        <f t="shared" si="6"/>
        <v>3.6543838193791154</v>
      </c>
    </row>
  </sheetData>
  <conditionalFormatting sqref="L2:L1048576">
    <cfRule type="cellIs" dxfId="0" priority="1" operator="greaterThan">
      <formula>0</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2013-2015 Police Killings</vt:lpstr>
      <vt:lpstr>2015 Police Violence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 riley</cp:lastModifiedBy>
  <dcterms:created xsi:type="dcterms:W3CDTF">2015-11-04T15:56:20Z</dcterms:created>
  <dcterms:modified xsi:type="dcterms:W3CDTF">2016-12-28T06:15:22Z</dcterms:modified>
</cp:coreProperties>
</file>