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rjank\OneDrive\Documents\"/>
    </mc:Choice>
  </mc:AlternateContent>
  <xr:revisionPtr revIDLastSave="0" documentId="13_ncr:1_{D7082949-2F2D-4926-9388-D84C09A0FE85}" xr6:coauthVersionLast="47" xr6:coauthVersionMax="47" xr10:uidLastSave="{00000000-0000-0000-0000-000000000000}"/>
  <bookViews>
    <workbookView xWindow="-120" yWindow="-120" windowWidth="38640" windowHeight="21240" xr2:uid="{00000000-000D-0000-FFFF-FFFF00000000}"/>
  </bookViews>
  <sheets>
    <sheet name="ClusteringComparison" sheetId="9" r:id="rId1"/>
    <sheet name="TitanicDataClustering" sheetId="1" r:id="rId2"/>
    <sheet name="KMC_Output" sheetId="6" r:id="rId3"/>
    <sheet name="KMC_Clusters" sheetId="5" r:id="rId4"/>
    <sheet name="KMC_ScatterPlot" sheetId="8" r:id="rId5"/>
    <sheet name="NormalizedData" sheetId="2" r:id="rId6"/>
    <sheet name="RawDataClustered" sheetId="7" r:id="rId7"/>
    <sheet name="ClusteredData" sheetId="3" r:id="rId8"/>
  </sheets>
  <definedNames>
    <definedName name="solver_adj" localSheetId="7" hidden="1">ClusteredData!$M$3:$M$5</definedName>
    <definedName name="solver_cvg" localSheetId="7" hidden="1">0.0001</definedName>
    <definedName name="solver_drv" localSheetId="7" hidden="1">2</definedName>
    <definedName name="solver_eng" localSheetId="7" hidden="1">3</definedName>
    <definedName name="solver_est" localSheetId="7" hidden="1">1</definedName>
    <definedName name="solver_itr" localSheetId="7" hidden="1">2147483647</definedName>
    <definedName name="solver_lhs1" localSheetId="7" hidden="1">ClusteredData!$M$3:$M$5</definedName>
    <definedName name="solver_lhs2" localSheetId="7" hidden="1">ClusteredData!$M$3:$M$5</definedName>
    <definedName name="solver_lhs3" localSheetId="7" hidden="1">ClusteredData!$M$3:$M$5</definedName>
    <definedName name="solver_mip" localSheetId="7" hidden="1">2147483647</definedName>
    <definedName name="solver_mni" localSheetId="7" hidden="1">30</definedName>
    <definedName name="solver_mrt" localSheetId="7" hidden="1">0.075</definedName>
    <definedName name="solver_msl" localSheetId="7" hidden="1">2</definedName>
    <definedName name="solver_neg" localSheetId="7" hidden="1">1</definedName>
    <definedName name="solver_nod" localSheetId="7" hidden="1">2147483647</definedName>
    <definedName name="solver_num" localSheetId="7" hidden="1">3</definedName>
    <definedName name="solver_nwt" localSheetId="7" hidden="1">1</definedName>
    <definedName name="solver_opt" localSheetId="7" hidden="1">ClusteredData!$F$335</definedName>
    <definedName name="solver_pre" localSheetId="7" hidden="1">0.000001</definedName>
    <definedName name="solver_rbv" localSheetId="7" hidden="1">2</definedName>
    <definedName name="solver_rel1" localSheetId="7" hidden="1">1</definedName>
    <definedName name="solver_rel2" localSheetId="7" hidden="1">4</definedName>
    <definedName name="solver_rel3" localSheetId="7" hidden="1">3</definedName>
    <definedName name="solver_rhs1" localSheetId="7" hidden="1">331</definedName>
    <definedName name="solver_rhs2" localSheetId="7" hidden="1">"integer"</definedName>
    <definedName name="solver_rhs3" localSheetId="7" hidden="1">1</definedName>
    <definedName name="solver_rlx" localSheetId="7" hidden="1">2</definedName>
    <definedName name="solver_rsd" localSheetId="7" hidden="1">0</definedName>
    <definedName name="solver_scl" localSheetId="7" hidden="1">2</definedName>
    <definedName name="solver_sho" localSheetId="7" hidden="1">2</definedName>
    <definedName name="solver_ssz" localSheetId="7" hidden="1">100</definedName>
    <definedName name="solver_tim" localSheetId="7" hidden="1">2147483647</definedName>
    <definedName name="solver_tol" localSheetId="7" hidden="1">0.01</definedName>
    <definedName name="solver_typ" localSheetId="7" hidden="1">2</definedName>
    <definedName name="solver_userid" localSheetId="7" hidden="1">572720</definedName>
    <definedName name="solver_val" localSheetId="7" hidden="1">0</definedName>
    <definedName name="solver_ver" localSheetId="7" hidden="1">3</definedName>
    <definedName name="xlm_20_1" localSheetId="1" hidden="1">"'{""wkbk"":""TitanicDataClustering.csv"",""wksheet"":""TitanicDataClustering"",""data_range"":""$A$1:$L$332"",""header"":[""PassengerId"",""Survived"",""Pclass"",""Name"",""Sex"",""Age"",""SibSp"",""Parch"",""Ticket"",""Fare"",""Cabin"",""Embarked""],""has_header"":true,""input_cols"":[{""varName"""</definedName>
    <definedName name="xlm_20_2" localSheetId="1" hidden="1">"':""Age""},{""varName"":""Fare""}],""cat_cols"":[],""firstRow"":1,""rows"":331,""isPartitionSheet"":false,""clusteringTypeCode"":0,""normalizeData"":true,""numClusters"":3,""numIterations"":10,""startCode"":0,""setSeed"":true,""seedValue"":12345,""showDataSummary"":true,""showClusterDi"</definedName>
    <definedName name="xlm_20_3" localSheetId="1" hidden="1">"'stances"":true}"</definedName>
    <definedName name="XLMRasonModelRange" localSheetId="2" hidden="1">"CV1:CV1"</definedName>
  </definedNames>
  <calcPr calcId="191029"/>
  <fileRecoveryPr repairLoad="1"/>
</workbook>
</file>

<file path=xl/calcChain.xml><?xml version="1.0" encoding="utf-8"?>
<calcChain xmlns="http://schemas.openxmlformats.org/spreadsheetml/2006/main">
  <c r="O7" i="3" l="1"/>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04" i="8"/>
  <c r="G205" i="8"/>
  <c r="G206" i="8"/>
  <c r="G207" i="8"/>
  <c r="G208" i="8"/>
  <c r="G209" i="8"/>
  <c r="G210" i="8"/>
  <c r="G211" i="8"/>
  <c r="G212" i="8"/>
  <c r="G213" i="8"/>
  <c r="G214" i="8"/>
  <c r="G215" i="8"/>
  <c r="G216" i="8"/>
  <c r="G217" i="8"/>
  <c r="G218" i="8"/>
  <c r="G219" i="8"/>
  <c r="G220" i="8"/>
  <c r="G221" i="8"/>
  <c r="G222" i="8"/>
  <c r="G223" i="8"/>
  <c r="G224" i="8"/>
  <c r="G225" i="8"/>
  <c r="G226" i="8"/>
  <c r="G227" i="8"/>
  <c r="G228" i="8"/>
  <c r="G229" i="8"/>
  <c r="G230" i="8"/>
  <c r="G231" i="8"/>
  <c r="G232" i="8"/>
  <c r="G233" i="8"/>
  <c r="G234" i="8"/>
  <c r="G235" i="8"/>
  <c r="G236" i="8"/>
  <c r="G237" i="8"/>
  <c r="G238" i="8"/>
  <c r="G239" i="8"/>
  <c r="G240" i="8"/>
  <c r="G241" i="8"/>
  <c r="G242" i="8"/>
  <c r="G243" i="8"/>
  <c r="G244" i="8"/>
  <c r="G245" i="8"/>
  <c r="G246" i="8"/>
  <c r="G247" i="8"/>
  <c r="G248" i="8"/>
  <c r="G249" i="8"/>
  <c r="G250" i="8"/>
  <c r="G251" i="8"/>
  <c r="G252" i="8"/>
  <c r="G253" i="8"/>
  <c r="G254" i="8"/>
  <c r="G255" i="8"/>
  <c r="G256" i="8"/>
  <c r="G257" i="8"/>
  <c r="G258" i="8"/>
  <c r="G259" i="8"/>
  <c r="G260" i="8"/>
  <c r="G261" i="8"/>
  <c r="G262" i="8"/>
  <c r="G263" i="8"/>
  <c r="G264" i="8"/>
  <c r="G265" i="8"/>
  <c r="G266" i="8"/>
  <c r="G267" i="8"/>
  <c r="G268" i="8"/>
  <c r="G269" i="8"/>
  <c r="G270" i="8"/>
  <c r="G271" i="8"/>
  <c r="G272" i="8"/>
  <c r="G273" i="8"/>
  <c r="G274" i="8"/>
  <c r="G275" i="8"/>
  <c r="G276" i="8"/>
  <c r="G277" i="8"/>
  <c r="G278" i="8"/>
  <c r="G279" i="8"/>
  <c r="G280" i="8"/>
  <c r="G281" i="8"/>
  <c r="G282" i="8"/>
  <c r="G283" i="8"/>
  <c r="G284" i="8"/>
  <c r="G285" i="8"/>
  <c r="G286" i="8"/>
  <c r="G287" i="8"/>
  <c r="G288" i="8"/>
  <c r="G289" i="8"/>
  <c r="G290" i="8"/>
  <c r="G291" i="8"/>
  <c r="G292" i="8"/>
  <c r="G293" i="8"/>
  <c r="G294" i="8"/>
  <c r="G295" i="8"/>
  <c r="G296" i="8"/>
  <c r="G297" i="8"/>
  <c r="G298" i="8"/>
  <c r="G299" i="8"/>
  <c r="G300" i="8"/>
  <c r="G301" i="8"/>
  <c r="G302" i="8"/>
  <c r="G303" i="8"/>
  <c r="G304" i="8"/>
  <c r="G305" i="8"/>
  <c r="G306" i="8"/>
  <c r="G307" i="8"/>
  <c r="G308" i="8"/>
  <c r="G309" i="8"/>
  <c r="G310" i="8"/>
  <c r="G311" i="8"/>
  <c r="G312" i="8"/>
  <c r="G313" i="8"/>
  <c r="G314" i="8"/>
  <c r="G315" i="8"/>
  <c r="G316" i="8"/>
  <c r="G317" i="8"/>
  <c r="G318" i="8"/>
  <c r="G319" i="8"/>
  <c r="G320" i="8"/>
  <c r="G321" i="8"/>
  <c r="G322" i="8"/>
  <c r="G323" i="8"/>
  <c r="G324" i="8"/>
  <c r="G325" i="8"/>
  <c r="G326" i="8"/>
  <c r="G327" i="8"/>
  <c r="G328" i="8"/>
  <c r="G329" i="8"/>
  <c r="G330" i="8"/>
  <c r="G331" i="8"/>
  <c r="G33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G2" i="8"/>
  <c r="E2" i="8"/>
  <c r="F2" i="8"/>
  <c r="C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C1" i="8"/>
  <c r="B1"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8" i="8"/>
  <c r="A289" i="8"/>
  <c r="A290" i="8"/>
  <c r="A291" i="8"/>
  <c r="A292" i="8"/>
  <c r="A293" i="8"/>
  <c r="A294" i="8"/>
  <c r="A295" i="8"/>
  <c r="A296" i="8"/>
  <c r="A297" i="8"/>
  <c r="A298" i="8"/>
  <c r="A299" i="8"/>
  <c r="A300" i="8"/>
  <c r="A301" i="8"/>
  <c r="A302" i="8"/>
  <c r="A303" i="8"/>
  <c r="A304" i="8"/>
  <c r="A305" i="8"/>
  <c r="A306" i="8"/>
  <c r="A307" i="8"/>
  <c r="A308" i="8"/>
  <c r="A309" i="8"/>
  <c r="A310" i="8"/>
  <c r="A311" i="8"/>
  <c r="A312" i="8"/>
  <c r="A313" i="8"/>
  <c r="A314" i="8"/>
  <c r="A315" i="8"/>
  <c r="A316" i="8"/>
  <c r="A317" i="8"/>
  <c r="A318" i="8"/>
  <c r="A319" i="8"/>
  <c r="A320" i="8"/>
  <c r="A321" i="8"/>
  <c r="A322" i="8"/>
  <c r="A323" i="8"/>
  <c r="A324" i="8"/>
  <c r="A325" i="8"/>
  <c r="A326" i="8"/>
  <c r="A327" i="8"/>
  <c r="A328" i="8"/>
  <c r="A329" i="8"/>
  <c r="A330" i="8"/>
  <c r="A331" i="8"/>
  <c r="A332" i="8"/>
  <c r="A2" i="8"/>
  <c r="A3" i="8"/>
  <c r="A4" i="8"/>
  <c r="A5" i="8"/>
  <c r="A6" i="8"/>
  <c r="A1" i="8"/>
  <c r="D3" i="7"/>
  <c r="D4" i="7"/>
  <c r="D5" i="7"/>
  <c r="D6" i="7"/>
  <c r="D7" i="7"/>
  <c r="D8" i="7"/>
  <c r="D9" i="7"/>
  <c r="D10" i="7"/>
  <c r="D11" i="7"/>
  <c r="D12" i="7"/>
  <c r="D13" i="7"/>
  <c r="D14" i="7"/>
  <c r="D15" i="7"/>
  <c r="D16" i="7"/>
  <c r="D17" i="7"/>
  <c r="D18" i="7"/>
  <c r="D19" i="7"/>
  <c r="D20" i="7"/>
  <c r="D21" i="7"/>
  <c r="G21" i="7" s="1"/>
  <c r="D22" i="7"/>
  <c r="D23" i="7"/>
  <c r="D24" i="7"/>
  <c r="D25" i="7"/>
  <c r="D26" i="7"/>
  <c r="D27" i="7"/>
  <c r="D28" i="7"/>
  <c r="D29" i="7"/>
  <c r="D30" i="7"/>
  <c r="D31" i="7"/>
  <c r="D32" i="7"/>
  <c r="D33" i="7"/>
  <c r="D34" i="7"/>
  <c r="D35" i="7"/>
  <c r="D36" i="7"/>
  <c r="D37" i="7"/>
  <c r="D38" i="7"/>
  <c r="D39" i="7"/>
  <c r="D40" i="7"/>
  <c r="H40" i="7" s="1"/>
  <c r="D41" i="7"/>
  <c r="G41" i="7" s="1"/>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H81" i="7" s="1"/>
  <c r="D82" i="7"/>
  <c r="D83" i="7"/>
  <c r="D84" i="7"/>
  <c r="D85" i="7"/>
  <c r="D86" i="7"/>
  <c r="D87" i="7"/>
  <c r="D88" i="7"/>
  <c r="D89" i="7"/>
  <c r="D90" i="7"/>
  <c r="D91" i="7"/>
  <c r="D92" i="7"/>
  <c r="D93" i="7"/>
  <c r="D94" i="7"/>
  <c r="D95" i="7"/>
  <c r="D96" i="7"/>
  <c r="D97" i="7"/>
  <c r="D98" i="7"/>
  <c r="D99" i="7"/>
  <c r="D100" i="7"/>
  <c r="D101" i="7"/>
  <c r="H101" i="7" s="1"/>
  <c r="D102" i="7"/>
  <c r="D103" i="7"/>
  <c r="D104" i="7"/>
  <c r="D105" i="7"/>
  <c r="D106" i="7"/>
  <c r="D107" i="7"/>
  <c r="D108" i="7"/>
  <c r="D109" i="7"/>
  <c r="D110" i="7"/>
  <c r="D111" i="7"/>
  <c r="D112" i="7"/>
  <c r="D113" i="7"/>
  <c r="D114" i="7"/>
  <c r="D115" i="7"/>
  <c r="D116" i="7"/>
  <c r="D117" i="7"/>
  <c r="D118" i="7"/>
  <c r="D119" i="7"/>
  <c r="D120" i="7"/>
  <c r="H120" i="7" s="1"/>
  <c r="D121" i="7"/>
  <c r="H121" i="7" s="1"/>
  <c r="D122" i="7"/>
  <c r="D123" i="7"/>
  <c r="D124" i="7"/>
  <c r="D125" i="7"/>
  <c r="D126" i="7"/>
  <c r="D127" i="7"/>
  <c r="D128" i="7"/>
  <c r="D129" i="7"/>
  <c r="D130" i="7"/>
  <c r="D131" i="7"/>
  <c r="D132" i="7"/>
  <c r="D133" i="7"/>
  <c r="D134" i="7"/>
  <c r="D135" i="7"/>
  <c r="D136" i="7"/>
  <c r="D137" i="7"/>
  <c r="D138" i="7"/>
  <c r="D139" i="7"/>
  <c r="D140" i="7"/>
  <c r="H140" i="7" s="1"/>
  <c r="D141" i="7"/>
  <c r="H141" i="7" s="1"/>
  <c r="D142" i="7"/>
  <c r="D143" i="7"/>
  <c r="D144" i="7"/>
  <c r="D145" i="7"/>
  <c r="D146" i="7"/>
  <c r="D147" i="7"/>
  <c r="D148" i="7"/>
  <c r="D149" i="7"/>
  <c r="D150" i="7"/>
  <c r="D151" i="7"/>
  <c r="D152" i="7"/>
  <c r="D153" i="7"/>
  <c r="D154" i="7"/>
  <c r="D155" i="7"/>
  <c r="D156" i="7"/>
  <c r="D157" i="7"/>
  <c r="D158" i="7"/>
  <c r="D159" i="7"/>
  <c r="D160" i="7"/>
  <c r="H160" i="7" s="1"/>
  <c r="D161" i="7"/>
  <c r="H161" i="7" s="1"/>
  <c r="D162" i="7"/>
  <c r="D163" i="7"/>
  <c r="D164" i="7"/>
  <c r="D165" i="7"/>
  <c r="D166" i="7"/>
  <c r="D167" i="7"/>
  <c r="D168" i="7"/>
  <c r="D169" i="7"/>
  <c r="D170" i="7"/>
  <c r="D171" i="7"/>
  <c r="D172" i="7"/>
  <c r="D173" i="7"/>
  <c r="D174" i="7"/>
  <c r="D175" i="7"/>
  <c r="D176" i="7"/>
  <c r="D177" i="7"/>
  <c r="D178" i="7"/>
  <c r="D179" i="7"/>
  <c r="D180" i="7"/>
  <c r="D181" i="7"/>
  <c r="H181" i="7" s="1"/>
  <c r="D182" i="7"/>
  <c r="D183" i="7"/>
  <c r="D184" i="7"/>
  <c r="D185" i="7"/>
  <c r="D186" i="7"/>
  <c r="D187" i="7"/>
  <c r="D188" i="7"/>
  <c r="D189" i="7"/>
  <c r="D190" i="7"/>
  <c r="D191" i="7"/>
  <c r="D192" i="7"/>
  <c r="D193" i="7"/>
  <c r="D194" i="7"/>
  <c r="D195" i="7"/>
  <c r="D196" i="7"/>
  <c r="D197" i="7"/>
  <c r="D198" i="7"/>
  <c r="D199" i="7"/>
  <c r="D200" i="7"/>
  <c r="H200" i="7" s="1"/>
  <c r="D201" i="7"/>
  <c r="D202" i="7"/>
  <c r="D203" i="7"/>
  <c r="D204" i="7"/>
  <c r="D205" i="7"/>
  <c r="D206" i="7"/>
  <c r="D207" i="7"/>
  <c r="D208" i="7"/>
  <c r="D209" i="7"/>
  <c r="D210" i="7"/>
  <c r="D211" i="7"/>
  <c r="D212" i="7"/>
  <c r="D213" i="7"/>
  <c r="D214" i="7"/>
  <c r="D215" i="7"/>
  <c r="D216" i="7"/>
  <c r="D217" i="7"/>
  <c r="D218" i="7"/>
  <c r="D219" i="7"/>
  <c r="D220" i="7"/>
  <c r="H220" i="7" s="1"/>
  <c r="D221" i="7"/>
  <c r="H221" i="7" s="1"/>
  <c r="D222" i="7"/>
  <c r="D223" i="7"/>
  <c r="D224" i="7"/>
  <c r="D225" i="7"/>
  <c r="D226" i="7"/>
  <c r="D227" i="7"/>
  <c r="D228" i="7"/>
  <c r="D229" i="7"/>
  <c r="D230" i="7"/>
  <c r="D231" i="7"/>
  <c r="D232" i="7"/>
  <c r="D233" i="7"/>
  <c r="D234" i="7"/>
  <c r="D235" i="7"/>
  <c r="D236" i="7"/>
  <c r="D237" i="7"/>
  <c r="D238" i="7"/>
  <c r="D239" i="7"/>
  <c r="D240" i="7"/>
  <c r="D241" i="7"/>
  <c r="G241" i="7" s="1"/>
  <c r="D242" i="7"/>
  <c r="D243" i="7"/>
  <c r="D244" i="7"/>
  <c r="D245" i="7"/>
  <c r="D246" i="7"/>
  <c r="D247" i="7"/>
  <c r="D248" i="7"/>
  <c r="D249" i="7"/>
  <c r="D250" i="7"/>
  <c r="D251" i="7"/>
  <c r="D252" i="7"/>
  <c r="D253" i="7"/>
  <c r="D254" i="7"/>
  <c r="D255" i="7"/>
  <c r="D256" i="7"/>
  <c r="D257" i="7"/>
  <c r="D258" i="7"/>
  <c r="D259" i="7"/>
  <c r="D260" i="7"/>
  <c r="H260" i="7" s="1"/>
  <c r="D261" i="7"/>
  <c r="G261" i="7" s="1"/>
  <c r="D262" i="7"/>
  <c r="D263" i="7"/>
  <c r="D264" i="7"/>
  <c r="D265" i="7"/>
  <c r="D266" i="7"/>
  <c r="D267" i="7"/>
  <c r="D268" i="7"/>
  <c r="D269" i="7"/>
  <c r="D270" i="7"/>
  <c r="D271" i="7"/>
  <c r="D272" i="7"/>
  <c r="D273" i="7"/>
  <c r="D274" i="7"/>
  <c r="D275" i="7"/>
  <c r="D276" i="7"/>
  <c r="D277" i="7"/>
  <c r="D278" i="7"/>
  <c r="D279" i="7"/>
  <c r="H279" i="7" s="1"/>
  <c r="D280" i="7"/>
  <c r="D281" i="7"/>
  <c r="H281" i="7" s="1"/>
  <c r="D282" i="7"/>
  <c r="G282" i="7" s="1"/>
  <c r="D283" i="7"/>
  <c r="D284" i="7"/>
  <c r="D285" i="7"/>
  <c r="D286" i="7"/>
  <c r="D287" i="7"/>
  <c r="D288" i="7"/>
  <c r="D289" i="7"/>
  <c r="D290" i="7"/>
  <c r="D291" i="7"/>
  <c r="D292" i="7"/>
  <c r="D293" i="7"/>
  <c r="D294" i="7"/>
  <c r="D295" i="7"/>
  <c r="D296" i="7"/>
  <c r="D297" i="7"/>
  <c r="D298" i="7"/>
  <c r="D299" i="7"/>
  <c r="D300" i="7"/>
  <c r="H300" i="7" s="1"/>
  <c r="D301" i="7"/>
  <c r="G301" i="7" s="1"/>
  <c r="D302" i="7"/>
  <c r="D303" i="7"/>
  <c r="D304" i="7"/>
  <c r="D305" i="7"/>
  <c r="D306" i="7"/>
  <c r="D307" i="7"/>
  <c r="D308" i="7"/>
  <c r="D309" i="7"/>
  <c r="D310" i="7"/>
  <c r="D311" i="7"/>
  <c r="D312" i="7"/>
  <c r="D313" i="7"/>
  <c r="D314" i="7"/>
  <c r="D315" i="7"/>
  <c r="D316" i="7"/>
  <c r="D317" i="7"/>
  <c r="D318" i="7"/>
  <c r="D319" i="7"/>
  <c r="H319" i="7" s="1"/>
  <c r="D320" i="7"/>
  <c r="I320" i="7" s="1"/>
  <c r="D321" i="7"/>
  <c r="D322" i="7"/>
  <c r="D323" i="7"/>
  <c r="D324" i="7"/>
  <c r="D325" i="7"/>
  <c r="D326" i="7"/>
  <c r="D327" i="7"/>
  <c r="D328" i="7"/>
  <c r="D329" i="7"/>
  <c r="D330" i="7"/>
  <c r="D331" i="7"/>
  <c r="D332" i="7"/>
  <c r="D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2" i="7"/>
  <c r="E332" i="7"/>
  <c r="I332" i="7" s="1"/>
  <c r="B332" i="7"/>
  <c r="H331" i="7"/>
  <c r="G331" i="7"/>
  <c r="E331" i="7"/>
  <c r="I331" i="7" s="1"/>
  <c r="B331" i="7"/>
  <c r="G330" i="7"/>
  <c r="E330" i="7"/>
  <c r="I330" i="7" s="1"/>
  <c r="B330" i="7"/>
  <c r="I329" i="7"/>
  <c r="H329" i="7"/>
  <c r="E329" i="7"/>
  <c r="G329" i="7"/>
  <c r="B329" i="7"/>
  <c r="I328" i="7"/>
  <c r="H328" i="7"/>
  <c r="E328" i="7"/>
  <c r="G328" i="7" s="1"/>
  <c r="B328" i="7"/>
  <c r="E327" i="7"/>
  <c r="I327" i="7" s="1"/>
  <c r="B327" i="7"/>
  <c r="E326" i="7"/>
  <c r="I326" i="7" s="1"/>
  <c r="B326" i="7"/>
  <c r="I325" i="7"/>
  <c r="E325" i="7"/>
  <c r="H325" i="7" s="1"/>
  <c r="B325" i="7"/>
  <c r="E324" i="7"/>
  <c r="G324" i="7" s="1"/>
  <c r="B324" i="7"/>
  <c r="I323" i="7"/>
  <c r="H323" i="7"/>
  <c r="G323" i="7"/>
  <c r="E323" i="7"/>
  <c r="B323" i="7"/>
  <c r="G322" i="7"/>
  <c r="E322" i="7"/>
  <c r="I322" i="7" s="1"/>
  <c r="B322" i="7"/>
  <c r="I321" i="7"/>
  <c r="H321" i="7"/>
  <c r="G321" i="7"/>
  <c r="E321" i="7"/>
  <c r="B321" i="7"/>
  <c r="H320" i="7"/>
  <c r="E320" i="7"/>
  <c r="G320" i="7" s="1"/>
  <c r="B320" i="7"/>
  <c r="G319" i="7"/>
  <c r="E319" i="7"/>
  <c r="I319" i="7" s="1"/>
  <c r="B319" i="7"/>
  <c r="I318" i="7"/>
  <c r="H318" i="7"/>
  <c r="E318" i="7"/>
  <c r="G318" i="7" s="1"/>
  <c r="B318" i="7"/>
  <c r="I317" i="7"/>
  <c r="E317" i="7"/>
  <c r="H317" i="7" s="1"/>
  <c r="B317" i="7"/>
  <c r="I316" i="7"/>
  <c r="H316" i="7"/>
  <c r="E316" i="7"/>
  <c r="G316" i="7" s="1"/>
  <c r="B316" i="7"/>
  <c r="I315" i="7"/>
  <c r="E315" i="7"/>
  <c r="H315" i="7" s="1"/>
  <c r="B315" i="7"/>
  <c r="E314" i="7"/>
  <c r="I314" i="7" s="1"/>
  <c r="B314" i="7"/>
  <c r="I313" i="7"/>
  <c r="E313" i="7"/>
  <c r="H313" i="7" s="1"/>
  <c r="B313" i="7"/>
  <c r="E312" i="7"/>
  <c r="I312" i="7" s="1"/>
  <c r="B312" i="7"/>
  <c r="H311" i="7"/>
  <c r="G311" i="7"/>
  <c r="E311" i="7"/>
  <c r="I311" i="7" s="1"/>
  <c r="B311" i="7"/>
  <c r="G310" i="7"/>
  <c r="E310" i="7"/>
  <c r="I310" i="7" s="1"/>
  <c r="B310" i="7"/>
  <c r="I309" i="7"/>
  <c r="G309" i="7"/>
  <c r="E309" i="7"/>
  <c r="H309" i="7"/>
  <c r="B309" i="7"/>
  <c r="I308" i="7"/>
  <c r="H308" i="7"/>
  <c r="G308" i="7"/>
  <c r="E308" i="7"/>
  <c r="B308" i="7"/>
  <c r="E307" i="7"/>
  <c r="I307" i="7" s="1"/>
  <c r="B307" i="7"/>
  <c r="E306" i="7"/>
  <c r="I306" i="7" s="1"/>
  <c r="B306" i="7"/>
  <c r="I305" i="7"/>
  <c r="E305" i="7"/>
  <c r="H305" i="7" s="1"/>
  <c r="B305" i="7"/>
  <c r="E304" i="7"/>
  <c r="I304" i="7" s="1"/>
  <c r="B304" i="7"/>
  <c r="I303" i="7"/>
  <c r="H303" i="7"/>
  <c r="G303" i="7"/>
  <c r="E303" i="7"/>
  <c r="B303" i="7"/>
  <c r="G302" i="7"/>
  <c r="E302" i="7"/>
  <c r="I302" i="7" s="1"/>
  <c r="B302" i="7"/>
  <c r="H301" i="7"/>
  <c r="E301" i="7"/>
  <c r="I301" i="7" s="1"/>
  <c r="B301" i="7"/>
  <c r="I300" i="7"/>
  <c r="E300" i="7"/>
  <c r="G300" i="7" s="1"/>
  <c r="B300" i="7"/>
  <c r="H299" i="7"/>
  <c r="G299" i="7"/>
  <c r="E299" i="7"/>
  <c r="I299" i="7" s="1"/>
  <c r="B299" i="7"/>
  <c r="I298" i="7"/>
  <c r="H298" i="7"/>
  <c r="E298" i="7"/>
  <c r="G298" i="7" s="1"/>
  <c r="B298" i="7"/>
  <c r="I297" i="7"/>
  <c r="E297" i="7"/>
  <c r="H297" i="7" s="1"/>
  <c r="B297" i="7"/>
  <c r="I296" i="7"/>
  <c r="H296" i="7"/>
  <c r="E296" i="7"/>
  <c r="G296" i="7"/>
  <c r="B296" i="7"/>
  <c r="I295" i="7"/>
  <c r="E295" i="7"/>
  <c r="H295" i="7" s="1"/>
  <c r="B295" i="7"/>
  <c r="E294" i="7"/>
  <c r="I294" i="7" s="1"/>
  <c r="B294" i="7"/>
  <c r="I293" i="7"/>
  <c r="E293" i="7"/>
  <c r="H293" i="7" s="1"/>
  <c r="B293" i="7"/>
  <c r="E292" i="7"/>
  <c r="I292" i="7" s="1"/>
  <c r="B292" i="7"/>
  <c r="H291" i="7"/>
  <c r="G291" i="7"/>
  <c r="E291" i="7"/>
  <c r="I291" i="7" s="1"/>
  <c r="B291" i="7"/>
  <c r="G290" i="7"/>
  <c r="E290" i="7"/>
  <c r="I290" i="7" s="1"/>
  <c r="B290" i="7"/>
  <c r="G289" i="7"/>
  <c r="E289" i="7"/>
  <c r="I289" i="7" s="1"/>
  <c r="H289" i="7"/>
  <c r="B289" i="7"/>
  <c r="I288" i="7"/>
  <c r="H288" i="7"/>
  <c r="G288" i="7"/>
  <c r="E288" i="7"/>
  <c r="B288" i="7"/>
  <c r="E287" i="7"/>
  <c r="I287" i="7" s="1"/>
  <c r="B287" i="7"/>
  <c r="E286" i="7"/>
  <c r="I286" i="7" s="1"/>
  <c r="B286" i="7"/>
  <c r="I285" i="7"/>
  <c r="E285" i="7"/>
  <c r="H285" i="7" s="1"/>
  <c r="B285" i="7"/>
  <c r="E284" i="7"/>
  <c r="I284" i="7" s="1"/>
  <c r="B284" i="7"/>
  <c r="I283" i="7"/>
  <c r="H283" i="7"/>
  <c r="G283" i="7"/>
  <c r="E283" i="7"/>
  <c r="B283" i="7"/>
  <c r="E282" i="7"/>
  <c r="I282" i="7" s="1"/>
  <c r="B282" i="7"/>
  <c r="G281" i="7"/>
  <c r="E281" i="7"/>
  <c r="I281" i="7" s="1"/>
  <c r="B281" i="7"/>
  <c r="I280" i="7"/>
  <c r="H280" i="7"/>
  <c r="E280" i="7"/>
  <c r="G280" i="7" s="1"/>
  <c r="B280" i="7"/>
  <c r="G279" i="7"/>
  <c r="E279" i="7"/>
  <c r="I279" i="7" s="1"/>
  <c r="B279" i="7"/>
  <c r="I278" i="7"/>
  <c r="H278" i="7"/>
  <c r="E278" i="7"/>
  <c r="G278" i="7" s="1"/>
  <c r="B278" i="7"/>
  <c r="I277" i="7"/>
  <c r="E277" i="7"/>
  <c r="H277" i="7" s="1"/>
  <c r="B277" i="7"/>
  <c r="I276" i="7"/>
  <c r="H276" i="7"/>
  <c r="G276" i="7"/>
  <c r="E276" i="7"/>
  <c r="B276" i="7"/>
  <c r="I275" i="7"/>
  <c r="E275" i="7"/>
  <c r="H275" i="7" s="1"/>
  <c r="B275" i="7"/>
  <c r="E274" i="7"/>
  <c r="I274" i="7" s="1"/>
  <c r="B274" i="7"/>
  <c r="I273" i="7"/>
  <c r="E273" i="7"/>
  <c r="H273" i="7" s="1"/>
  <c r="B273" i="7"/>
  <c r="E272" i="7"/>
  <c r="I272" i="7" s="1"/>
  <c r="B272" i="7"/>
  <c r="H271" i="7"/>
  <c r="G271" i="7"/>
  <c r="E271" i="7"/>
  <c r="I271" i="7" s="1"/>
  <c r="B271" i="7"/>
  <c r="I270" i="7"/>
  <c r="G270" i="7"/>
  <c r="E270" i="7"/>
  <c r="H270" i="7" s="1"/>
  <c r="B270" i="7"/>
  <c r="G269" i="7"/>
  <c r="E269" i="7"/>
  <c r="I269" i="7" s="1"/>
  <c r="H269" i="7"/>
  <c r="B269" i="7"/>
  <c r="I268" i="7"/>
  <c r="H268" i="7"/>
  <c r="G268" i="7"/>
  <c r="E268" i="7"/>
  <c r="B268" i="7"/>
  <c r="E267" i="7"/>
  <c r="I267" i="7" s="1"/>
  <c r="B267" i="7"/>
  <c r="E266" i="7"/>
  <c r="I266" i="7" s="1"/>
  <c r="B266" i="7"/>
  <c r="I265" i="7"/>
  <c r="E265" i="7"/>
  <c r="H265" i="7" s="1"/>
  <c r="B265" i="7"/>
  <c r="E264" i="7"/>
  <c r="I264" i="7" s="1"/>
  <c r="B264" i="7"/>
  <c r="I263" i="7"/>
  <c r="H263" i="7"/>
  <c r="G263" i="7"/>
  <c r="E263" i="7"/>
  <c r="B263" i="7"/>
  <c r="E262" i="7"/>
  <c r="I262" i="7" s="1"/>
  <c r="B262" i="7"/>
  <c r="H261" i="7"/>
  <c r="E261" i="7"/>
  <c r="I261" i="7" s="1"/>
  <c r="B261" i="7"/>
  <c r="I260" i="7"/>
  <c r="E260" i="7"/>
  <c r="G260" i="7" s="1"/>
  <c r="B260" i="7"/>
  <c r="H259" i="7"/>
  <c r="G259" i="7"/>
  <c r="E259" i="7"/>
  <c r="I259" i="7" s="1"/>
  <c r="B259" i="7"/>
  <c r="I258" i="7"/>
  <c r="H258" i="7"/>
  <c r="E258" i="7"/>
  <c r="G258" i="7" s="1"/>
  <c r="B258" i="7"/>
  <c r="I257" i="7"/>
  <c r="E257" i="7"/>
  <c r="H257" i="7" s="1"/>
  <c r="B257" i="7"/>
  <c r="I256" i="7"/>
  <c r="H256" i="7"/>
  <c r="G256" i="7"/>
  <c r="E256" i="7"/>
  <c r="B256" i="7"/>
  <c r="I255" i="7"/>
  <c r="E255" i="7"/>
  <c r="H255" i="7" s="1"/>
  <c r="B255" i="7"/>
  <c r="E254" i="7"/>
  <c r="I254" i="7" s="1"/>
  <c r="B254" i="7"/>
  <c r="I253" i="7"/>
  <c r="E253" i="7"/>
  <c r="H253" i="7" s="1"/>
  <c r="B253" i="7"/>
  <c r="E252" i="7"/>
  <c r="I252" i="7" s="1"/>
  <c r="B252" i="7"/>
  <c r="H251" i="7"/>
  <c r="G251" i="7"/>
  <c r="E251" i="7"/>
  <c r="I251" i="7" s="1"/>
  <c r="B251" i="7"/>
  <c r="E250" i="7"/>
  <c r="I250" i="7" s="1"/>
  <c r="B250" i="7"/>
  <c r="G249" i="7"/>
  <c r="E249" i="7"/>
  <c r="I249" i="7" s="1"/>
  <c r="H249" i="7"/>
  <c r="B249" i="7"/>
  <c r="I248" i="7"/>
  <c r="H248" i="7"/>
  <c r="E248" i="7"/>
  <c r="G248" i="7" s="1"/>
  <c r="B248" i="7"/>
  <c r="E247" i="7"/>
  <c r="I247" i="7" s="1"/>
  <c r="B247" i="7"/>
  <c r="E246" i="7"/>
  <c r="I246" i="7" s="1"/>
  <c r="B246" i="7"/>
  <c r="I245" i="7"/>
  <c r="E245" i="7"/>
  <c r="H245" i="7" s="1"/>
  <c r="B245" i="7"/>
  <c r="E244" i="7"/>
  <c r="G244" i="7" s="1"/>
  <c r="B244" i="7"/>
  <c r="I243" i="7"/>
  <c r="H243" i="7"/>
  <c r="G243" i="7"/>
  <c r="E243" i="7"/>
  <c r="B243" i="7"/>
  <c r="E242" i="7"/>
  <c r="I242" i="7" s="1"/>
  <c r="B242" i="7"/>
  <c r="I241" i="7"/>
  <c r="H241" i="7"/>
  <c r="E241" i="7"/>
  <c r="B241" i="7"/>
  <c r="I240" i="7"/>
  <c r="H240" i="7"/>
  <c r="E240" i="7"/>
  <c r="B240" i="7"/>
  <c r="I239" i="7"/>
  <c r="H239" i="7"/>
  <c r="G239" i="7"/>
  <c r="E239" i="7"/>
  <c r="B239" i="7"/>
  <c r="I238" i="7"/>
  <c r="H238" i="7"/>
  <c r="E238" i="7"/>
  <c r="G238" i="7" s="1"/>
  <c r="B238" i="7"/>
  <c r="I237" i="7"/>
  <c r="E237" i="7"/>
  <c r="H237" i="7" s="1"/>
  <c r="B237" i="7"/>
  <c r="I236" i="7"/>
  <c r="H236" i="7"/>
  <c r="E236" i="7"/>
  <c r="G236" i="7" s="1"/>
  <c r="B236" i="7"/>
  <c r="I235" i="7"/>
  <c r="E235" i="7"/>
  <c r="H235" i="7" s="1"/>
  <c r="B235" i="7"/>
  <c r="E234" i="7"/>
  <c r="I234" i="7" s="1"/>
  <c r="B234" i="7"/>
  <c r="I233" i="7"/>
  <c r="E233" i="7"/>
  <c r="H233" i="7" s="1"/>
  <c r="B233" i="7"/>
  <c r="E232" i="7"/>
  <c r="I232" i="7" s="1"/>
  <c r="B232" i="7"/>
  <c r="H231" i="7"/>
  <c r="G231" i="7"/>
  <c r="E231" i="7"/>
  <c r="I231" i="7" s="1"/>
  <c r="B231" i="7"/>
  <c r="G230" i="7"/>
  <c r="E230" i="7"/>
  <c r="I230" i="7" s="1"/>
  <c r="B230" i="7"/>
  <c r="H229" i="7"/>
  <c r="E229" i="7"/>
  <c r="I229" i="7" s="1"/>
  <c r="G229" i="7"/>
  <c r="B229" i="7"/>
  <c r="I228" i="7"/>
  <c r="H228" i="7"/>
  <c r="E228" i="7"/>
  <c r="G228" i="7"/>
  <c r="B228" i="7"/>
  <c r="E227" i="7"/>
  <c r="I227" i="7" s="1"/>
  <c r="B227" i="7"/>
  <c r="E226" i="7"/>
  <c r="I226" i="7" s="1"/>
  <c r="B226" i="7"/>
  <c r="I225" i="7"/>
  <c r="E225" i="7"/>
  <c r="H225" i="7" s="1"/>
  <c r="B225" i="7"/>
  <c r="E224" i="7"/>
  <c r="G224" i="7" s="1"/>
  <c r="B224" i="7"/>
  <c r="I223" i="7"/>
  <c r="H223" i="7"/>
  <c r="G223" i="7"/>
  <c r="E223" i="7"/>
  <c r="B223" i="7"/>
  <c r="E222" i="7"/>
  <c r="I222" i="7" s="1"/>
  <c r="B222" i="7"/>
  <c r="I221" i="7"/>
  <c r="G221" i="7"/>
  <c r="E221" i="7"/>
  <c r="B221" i="7"/>
  <c r="I220" i="7"/>
  <c r="E220" i="7"/>
  <c r="G220" i="7" s="1"/>
  <c r="B220" i="7"/>
  <c r="I219" i="7"/>
  <c r="H219" i="7"/>
  <c r="G219" i="7"/>
  <c r="E219" i="7"/>
  <c r="B219" i="7"/>
  <c r="I218" i="7"/>
  <c r="H218" i="7"/>
  <c r="E218" i="7"/>
  <c r="G218" i="7" s="1"/>
  <c r="B218" i="7"/>
  <c r="I217" i="7"/>
  <c r="E217" i="7"/>
  <c r="H217" i="7" s="1"/>
  <c r="B217" i="7"/>
  <c r="I216" i="7"/>
  <c r="H216" i="7"/>
  <c r="E216" i="7"/>
  <c r="G216" i="7" s="1"/>
  <c r="B216" i="7"/>
  <c r="I215" i="7"/>
  <c r="E215" i="7"/>
  <c r="H215" i="7" s="1"/>
  <c r="B215" i="7"/>
  <c r="E214" i="7"/>
  <c r="I214" i="7" s="1"/>
  <c r="B214" i="7"/>
  <c r="I213" i="7"/>
  <c r="E213" i="7"/>
  <c r="H213" i="7" s="1"/>
  <c r="B213" i="7"/>
  <c r="E212" i="7"/>
  <c r="I212" i="7" s="1"/>
  <c r="B212" i="7"/>
  <c r="H211" i="7"/>
  <c r="G211" i="7"/>
  <c r="E211" i="7"/>
  <c r="I211" i="7" s="1"/>
  <c r="B211" i="7"/>
  <c r="G210" i="7"/>
  <c r="E210" i="7"/>
  <c r="I210" i="7" s="1"/>
  <c r="B210" i="7"/>
  <c r="G209" i="7"/>
  <c r="E209" i="7"/>
  <c r="I209" i="7" s="1"/>
  <c r="H209" i="7"/>
  <c r="B209" i="7"/>
  <c r="I208" i="7"/>
  <c r="H208" i="7"/>
  <c r="E208" i="7"/>
  <c r="G208" i="7"/>
  <c r="B208" i="7"/>
  <c r="E207" i="7"/>
  <c r="I207" i="7" s="1"/>
  <c r="B207" i="7"/>
  <c r="E206" i="7"/>
  <c r="I206" i="7" s="1"/>
  <c r="B206" i="7"/>
  <c r="I205" i="7"/>
  <c r="E205" i="7"/>
  <c r="H205" i="7" s="1"/>
  <c r="B205" i="7"/>
  <c r="E204" i="7"/>
  <c r="G204" i="7" s="1"/>
  <c r="B204" i="7"/>
  <c r="I203" i="7"/>
  <c r="H203" i="7"/>
  <c r="G203" i="7"/>
  <c r="E203" i="7"/>
  <c r="B203" i="7"/>
  <c r="E202" i="7"/>
  <c r="I202" i="7" s="1"/>
  <c r="B202" i="7"/>
  <c r="I201" i="7"/>
  <c r="H201" i="7"/>
  <c r="G201" i="7"/>
  <c r="E201" i="7"/>
  <c r="B201" i="7"/>
  <c r="I200" i="7"/>
  <c r="E200" i="7"/>
  <c r="G200" i="7" s="1"/>
  <c r="B200" i="7"/>
  <c r="I199" i="7"/>
  <c r="H199" i="7"/>
  <c r="G199" i="7"/>
  <c r="E199" i="7"/>
  <c r="B199" i="7"/>
  <c r="I198" i="7"/>
  <c r="H198" i="7"/>
  <c r="E198" i="7"/>
  <c r="G198" i="7" s="1"/>
  <c r="B198" i="7"/>
  <c r="I197" i="7"/>
  <c r="E197" i="7"/>
  <c r="H197" i="7" s="1"/>
  <c r="B197" i="7"/>
  <c r="I196" i="7"/>
  <c r="H196" i="7"/>
  <c r="E196" i="7"/>
  <c r="G196" i="7" s="1"/>
  <c r="B196" i="7"/>
  <c r="I195" i="7"/>
  <c r="E195" i="7"/>
  <c r="H195" i="7" s="1"/>
  <c r="B195" i="7"/>
  <c r="E194" i="7"/>
  <c r="I194" i="7" s="1"/>
  <c r="B194" i="7"/>
  <c r="I193" i="7"/>
  <c r="E193" i="7"/>
  <c r="H193" i="7" s="1"/>
  <c r="B193" i="7"/>
  <c r="E192" i="7"/>
  <c r="I192" i="7" s="1"/>
  <c r="B192" i="7"/>
  <c r="H191" i="7"/>
  <c r="G191" i="7"/>
  <c r="E191" i="7"/>
  <c r="I191" i="7" s="1"/>
  <c r="B191" i="7"/>
  <c r="E190" i="7"/>
  <c r="I190" i="7" s="1"/>
  <c r="B190" i="7"/>
  <c r="H189" i="7"/>
  <c r="E189" i="7"/>
  <c r="I189" i="7" s="1"/>
  <c r="G189" i="7"/>
  <c r="B189" i="7"/>
  <c r="I188" i="7"/>
  <c r="H188" i="7"/>
  <c r="G188" i="7"/>
  <c r="E188" i="7"/>
  <c r="B188" i="7"/>
  <c r="E187" i="7"/>
  <c r="I187" i="7" s="1"/>
  <c r="B187" i="7"/>
  <c r="E186" i="7"/>
  <c r="I186" i="7" s="1"/>
  <c r="B186" i="7"/>
  <c r="I185" i="7"/>
  <c r="E185" i="7"/>
  <c r="H185" i="7" s="1"/>
  <c r="B185" i="7"/>
  <c r="E184" i="7"/>
  <c r="G184" i="7" s="1"/>
  <c r="B184" i="7"/>
  <c r="I183" i="7"/>
  <c r="H183" i="7"/>
  <c r="G183" i="7"/>
  <c r="E183" i="7"/>
  <c r="B183" i="7"/>
  <c r="E182" i="7"/>
  <c r="I182" i="7" s="1"/>
  <c r="B182" i="7"/>
  <c r="I181" i="7"/>
  <c r="G181" i="7"/>
  <c r="E181" i="7"/>
  <c r="B181" i="7"/>
  <c r="I180" i="7"/>
  <c r="H180" i="7"/>
  <c r="E180" i="7"/>
  <c r="B180" i="7"/>
  <c r="I179" i="7"/>
  <c r="H179" i="7"/>
  <c r="G179" i="7"/>
  <c r="E179" i="7"/>
  <c r="B179" i="7"/>
  <c r="I178" i="7"/>
  <c r="H178" i="7"/>
  <c r="G178" i="7"/>
  <c r="E178" i="7"/>
  <c r="B178" i="7"/>
  <c r="I177" i="7"/>
  <c r="E177" i="7"/>
  <c r="H177" i="7" s="1"/>
  <c r="B177" i="7"/>
  <c r="I176" i="7"/>
  <c r="H176" i="7"/>
  <c r="E176" i="7"/>
  <c r="G176" i="7" s="1"/>
  <c r="B176" i="7"/>
  <c r="I175" i="7"/>
  <c r="E175" i="7"/>
  <c r="H175" i="7" s="1"/>
  <c r="B175" i="7"/>
  <c r="E174" i="7"/>
  <c r="I174" i="7" s="1"/>
  <c r="B174" i="7"/>
  <c r="I173" i="7"/>
  <c r="E173" i="7"/>
  <c r="H173" i="7" s="1"/>
  <c r="B173" i="7"/>
  <c r="E172" i="7"/>
  <c r="I172" i="7" s="1"/>
  <c r="B172" i="7"/>
  <c r="H171" i="7"/>
  <c r="G171" i="7"/>
  <c r="E171" i="7"/>
  <c r="I171" i="7" s="1"/>
  <c r="B171" i="7"/>
  <c r="G170" i="7"/>
  <c r="E170" i="7"/>
  <c r="I170" i="7" s="1"/>
  <c r="B170" i="7"/>
  <c r="G169" i="7"/>
  <c r="E169" i="7"/>
  <c r="I169" i="7" s="1"/>
  <c r="H169" i="7"/>
  <c r="B169" i="7"/>
  <c r="I168" i="7"/>
  <c r="H168" i="7"/>
  <c r="E168" i="7"/>
  <c r="G168" i="7" s="1"/>
  <c r="B168" i="7"/>
  <c r="E167" i="7"/>
  <c r="I167" i="7" s="1"/>
  <c r="B167" i="7"/>
  <c r="E166" i="7"/>
  <c r="I166" i="7" s="1"/>
  <c r="B166" i="7"/>
  <c r="I165" i="7"/>
  <c r="E165" i="7"/>
  <c r="H165" i="7" s="1"/>
  <c r="B165" i="7"/>
  <c r="E164" i="7"/>
  <c r="I164" i="7" s="1"/>
  <c r="B164" i="7"/>
  <c r="I163" i="7"/>
  <c r="H163" i="7"/>
  <c r="G163" i="7"/>
  <c r="E163" i="7"/>
  <c r="B163" i="7"/>
  <c r="E162" i="7"/>
  <c r="B162" i="7"/>
  <c r="G161" i="7"/>
  <c r="E161" i="7"/>
  <c r="I161" i="7" s="1"/>
  <c r="B161" i="7"/>
  <c r="I160" i="7"/>
  <c r="G160" i="7"/>
  <c r="E160" i="7"/>
  <c r="B160" i="7"/>
  <c r="I159" i="7"/>
  <c r="H159" i="7"/>
  <c r="G159" i="7"/>
  <c r="E159" i="7"/>
  <c r="B159" i="7"/>
  <c r="I158" i="7"/>
  <c r="H158" i="7"/>
  <c r="E158" i="7"/>
  <c r="G158" i="7" s="1"/>
  <c r="B158" i="7"/>
  <c r="I157" i="7"/>
  <c r="E157" i="7"/>
  <c r="H157" i="7" s="1"/>
  <c r="B157" i="7"/>
  <c r="I156" i="7"/>
  <c r="H156" i="7"/>
  <c r="G156" i="7"/>
  <c r="E156" i="7"/>
  <c r="B156" i="7"/>
  <c r="I155" i="7"/>
  <c r="E155" i="7"/>
  <c r="H155" i="7" s="1"/>
  <c r="B155" i="7"/>
  <c r="E154" i="7"/>
  <c r="I154" i="7" s="1"/>
  <c r="B154" i="7"/>
  <c r="I153" i="7"/>
  <c r="E153" i="7"/>
  <c r="H153" i="7" s="1"/>
  <c r="B153" i="7"/>
  <c r="E152" i="7"/>
  <c r="I152" i="7" s="1"/>
  <c r="B152" i="7"/>
  <c r="H151" i="7"/>
  <c r="G151" i="7"/>
  <c r="E151" i="7"/>
  <c r="I151" i="7" s="1"/>
  <c r="B151" i="7"/>
  <c r="G150" i="7"/>
  <c r="E150" i="7"/>
  <c r="I150" i="7" s="1"/>
  <c r="B150" i="7"/>
  <c r="H149" i="7"/>
  <c r="E149" i="7"/>
  <c r="I149" i="7" s="1"/>
  <c r="G149" i="7"/>
  <c r="B149" i="7"/>
  <c r="H148" i="7"/>
  <c r="E148" i="7"/>
  <c r="G148" i="7" s="1"/>
  <c r="I148" i="7"/>
  <c r="B148" i="7"/>
  <c r="E147" i="7"/>
  <c r="I147" i="7" s="1"/>
  <c r="B147" i="7"/>
  <c r="E146" i="7"/>
  <c r="I146" i="7" s="1"/>
  <c r="B146" i="7"/>
  <c r="I145" i="7"/>
  <c r="E145" i="7"/>
  <c r="H145" i="7" s="1"/>
  <c r="B145" i="7"/>
  <c r="E144" i="7"/>
  <c r="I144" i="7" s="1"/>
  <c r="B144" i="7"/>
  <c r="I143" i="7"/>
  <c r="G143" i="7"/>
  <c r="E143" i="7"/>
  <c r="H143" i="7" s="1"/>
  <c r="B143" i="7"/>
  <c r="E142" i="7"/>
  <c r="I142" i="7" s="1"/>
  <c r="B142" i="7"/>
  <c r="G141" i="7"/>
  <c r="E141" i="7"/>
  <c r="I141" i="7" s="1"/>
  <c r="B141" i="7"/>
  <c r="I140" i="7"/>
  <c r="G140" i="7"/>
  <c r="E140" i="7"/>
  <c r="B140" i="7"/>
  <c r="H139" i="7"/>
  <c r="G139" i="7"/>
  <c r="E139" i="7"/>
  <c r="I139" i="7" s="1"/>
  <c r="B139" i="7"/>
  <c r="I138" i="7"/>
  <c r="H138" i="7"/>
  <c r="E138" i="7"/>
  <c r="G138" i="7" s="1"/>
  <c r="B138" i="7"/>
  <c r="I137" i="7"/>
  <c r="E137" i="7"/>
  <c r="H137" i="7" s="1"/>
  <c r="B137" i="7"/>
  <c r="I136" i="7"/>
  <c r="H136" i="7"/>
  <c r="G136" i="7"/>
  <c r="E136" i="7"/>
  <c r="B136" i="7"/>
  <c r="I135" i="7"/>
  <c r="E135" i="7"/>
  <c r="H135" i="7" s="1"/>
  <c r="B135" i="7"/>
  <c r="E134" i="7"/>
  <c r="I134" i="7" s="1"/>
  <c r="B134" i="7"/>
  <c r="I133" i="7"/>
  <c r="E133" i="7"/>
  <c r="H133" i="7" s="1"/>
  <c r="B133" i="7"/>
  <c r="E132" i="7"/>
  <c r="I132" i="7" s="1"/>
  <c r="B132" i="7"/>
  <c r="H131" i="7"/>
  <c r="G131" i="7"/>
  <c r="E131" i="7"/>
  <c r="I131" i="7" s="1"/>
  <c r="B131" i="7"/>
  <c r="G130" i="7"/>
  <c r="E130" i="7"/>
  <c r="I130" i="7" s="1"/>
  <c r="B130" i="7"/>
  <c r="G129" i="7"/>
  <c r="E129" i="7"/>
  <c r="I129" i="7" s="1"/>
  <c r="H129" i="7"/>
  <c r="B129" i="7"/>
  <c r="I128" i="7"/>
  <c r="H128" i="7"/>
  <c r="E128" i="7"/>
  <c r="G128" i="7" s="1"/>
  <c r="B128" i="7"/>
  <c r="E127" i="7"/>
  <c r="I127" i="7" s="1"/>
  <c r="B127" i="7"/>
  <c r="E126" i="7"/>
  <c r="I126" i="7" s="1"/>
  <c r="B126" i="7"/>
  <c r="I125" i="7"/>
  <c r="E125" i="7"/>
  <c r="H125" i="7" s="1"/>
  <c r="B125" i="7"/>
  <c r="E124" i="7"/>
  <c r="G124" i="7" s="1"/>
  <c r="B124" i="7"/>
  <c r="I123" i="7"/>
  <c r="G123" i="7"/>
  <c r="E123" i="7"/>
  <c r="H123" i="7" s="1"/>
  <c r="B123" i="7"/>
  <c r="E122" i="7"/>
  <c r="I122" i="7" s="1"/>
  <c r="B122" i="7"/>
  <c r="G121" i="7"/>
  <c r="E121" i="7"/>
  <c r="I121" i="7" s="1"/>
  <c r="B121" i="7"/>
  <c r="E120" i="7"/>
  <c r="I120" i="7" s="1"/>
  <c r="B120" i="7"/>
  <c r="H119" i="7"/>
  <c r="G119" i="7"/>
  <c r="E119" i="7"/>
  <c r="I119" i="7" s="1"/>
  <c r="B119" i="7"/>
  <c r="I118" i="7"/>
  <c r="H118" i="7"/>
  <c r="E118" i="7"/>
  <c r="G118" i="7" s="1"/>
  <c r="B118" i="7"/>
  <c r="I117" i="7"/>
  <c r="G117" i="7"/>
  <c r="E117" i="7"/>
  <c r="H117" i="7" s="1"/>
  <c r="B117" i="7"/>
  <c r="I116" i="7"/>
  <c r="H116" i="7"/>
  <c r="E116" i="7"/>
  <c r="G116" i="7" s="1"/>
  <c r="B116" i="7"/>
  <c r="I115" i="7"/>
  <c r="E115" i="7"/>
  <c r="H115" i="7" s="1"/>
  <c r="B115" i="7"/>
  <c r="E114" i="7"/>
  <c r="I114" i="7" s="1"/>
  <c r="B114" i="7"/>
  <c r="I113" i="7"/>
  <c r="H113" i="7"/>
  <c r="G113" i="7"/>
  <c r="E113" i="7"/>
  <c r="B113" i="7"/>
  <c r="E112" i="7"/>
  <c r="I112" i="7" s="1"/>
  <c r="B112" i="7"/>
  <c r="I111" i="7"/>
  <c r="H111" i="7"/>
  <c r="G111" i="7"/>
  <c r="E111" i="7"/>
  <c r="B111" i="7"/>
  <c r="I110" i="7"/>
  <c r="E110" i="7"/>
  <c r="G110" i="7" s="1"/>
  <c r="H110" i="7"/>
  <c r="B110" i="7"/>
  <c r="I109" i="7"/>
  <c r="G109" i="7"/>
  <c r="E109" i="7"/>
  <c r="H109" i="7"/>
  <c r="B109" i="7"/>
  <c r="I108" i="7"/>
  <c r="H108" i="7"/>
  <c r="E108" i="7"/>
  <c r="G108" i="7" s="1"/>
  <c r="B108" i="7"/>
  <c r="E107" i="7"/>
  <c r="I107" i="7" s="1"/>
  <c r="B107" i="7"/>
  <c r="E106" i="7"/>
  <c r="I106" i="7" s="1"/>
  <c r="B106" i="7"/>
  <c r="I105" i="7"/>
  <c r="E105" i="7"/>
  <c r="H105" i="7" s="1"/>
  <c r="B105" i="7"/>
  <c r="E104" i="7"/>
  <c r="G104" i="7" s="1"/>
  <c r="B104" i="7"/>
  <c r="I103" i="7"/>
  <c r="G103" i="7"/>
  <c r="E103" i="7"/>
  <c r="H103" i="7" s="1"/>
  <c r="B103" i="7"/>
  <c r="E102" i="7"/>
  <c r="I102" i="7" s="1"/>
  <c r="B102" i="7"/>
  <c r="G101" i="7"/>
  <c r="E101" i="7"/>
  <c r="I101" i="7" s="1"/>
  <c r="B101" i="7"/>
  <c r="H100" i="7"/>
  <c r="E100" i="7"/>
  <c r="I100" i="7" s="1"/>
  <c r="B100" i="7"/>
  <c r="H99" i="7"/>
  <c r="G99" i="7"/>
  <c r="E99" i="7"/>
  <c r="I99" i="7" s="1"/>
  <c r="B99" i="7"/>
  <c r="I98" i="7"/>
  <c r="H98" i="7"/>
  <c r="E98" i="7"/>
  <c r="G98" i="7" s="1"/>
  <c r="B98" i="7"/>
  <c r="I97" i="7"/>
  <c r="E97" i="7"/>
  <c r="H97" i="7" s="1"/>
  <c r="G97" i="7"/>
  <c r="B97" i="7"/>
  <c r="I96" i="7"/>
  <c r="H96" i="7"/>
  <c r="E96" i="7"/>
  <c r="G96" i="7" s="1"/>
  <c r="B96" i="7"/>
  <c r="I95" i="7"/>
  <c r="E95" i="7"/>
  <c r="H95" i="7" s="1"/>
  <c r="B95" i="7"/>
  <c r="E94" i="7"/>
  <c r="I94" i="7" s="1"/>
  <c r="B94" i="7"/>
  <c r="I93" i="7"/>
  <c r="H93" i="7"/>
  <c r="G93" i="7"/>
  <c r="E93" i="7"/>
  <c r="B93" i="7"/>
  <c r="E92" i="7"/>
  <c r="I92" i="7" s="1"/>
  <c r="B92" i="7"/>
  <c r="I91" i="7"/>
  <c r="G91" i="7"/>
  <c r="E91" i="7"/>
  <c r="H91" i="7" s="1"/>
  <c r="B91" i="7"/>
  <c r="I90" i="7"/>
  <c r="E90" i="7"/>
  <c r="G90" i="7" s="1"/>
  <c r="H90" i="7"/>
  <c r="B90" i="7"/>
  <c r="G89" i="7"/>
  <c r="E89" i="7"/>
  <c r="I89" i="7" s="1"/>
  <c r="H89" i="7"/>
  <c r="B89" i="7"/>
  <c r="H88" i="7"/>
  <c r="E88" i="7"/>
  <c r="I88" i="7" s="1"/>
  <c r="B88" i="7"/>
  <c r="E87" i="7"/>
  <c r="I87" i="7" s="1"/>
  <c r="B87" i="7"/>
  <c r="E86" i="7"/>
  <c r="I86" i="7" s="1"/>
  <c r="B86" i="7"/>
  <c r="I85" i="7"/>
  <c r="E85" i="7"/>
  <c r="H85" i="7" s="1"/>
  <c r="B85" i="7"/>
  <c r="E84" i="7"/>
  <c r="G84" i="7" s="1"/>
  <c r="B84" i="7"/>
  <c r="I83" i="7"/>
  <c r="G83" i="7"/>
  <c r="E83" i="7"/>
  <c r="H83" i="7" s="1"/>
  <c r="B83" i="7"/>
  <c r="E82" i="7"/>
  <c r="I82" i="7" s="1"/>
  <c r="B82" i="7"/>
  <c r="G81" i="7"/>
  <c r="E81" i="7"/>
  <c r="I81" i="7" s="1"/>
  <c r="B81" i="7"/>
  <c r="H80" i="7"/>
  <c r="E80" i="7"/>
  <c r="I80" i="7" s="1"/>
  <c r="B80" i="7"/>
  <c r="H79" i="7"/>
  <c r="G79" i="7"/>
  <c r="E79" i="7"/>
  <c r="I79" i="7" s="1"/>
  <c r="B79" i="7"/>
  <c r="I78" i="7"/>
  <c r="H78" i="7"/>
  <c r="E78" i="7"/>
  <c r="G78" i="7" s="1"/>
  <c r="B78" i="7"/>
  <c r="I77" i="7"/>
  <c r="G77" i="7"/>
  <c r="E77" i="7"/>
  <c r="H77" i="7" s="1"/>
  <c r="B77" i="7"/>
  <c r="I76" i="7"/>
  <c r="H76" i="7"/>
  <c r="E76" i="7"/>
  <c r="G76" i="7" s="1"/>
  <c r="B76" i="7"/>
  <c r="I75" i="7"/>
  <c r="E75" i="7"/>
  <c r="H75" i="7" s="1"/>
  <c r="B75" i="7"/>
  <c r="E74" i="7"/>
  <c r="I74" i="7" s="1"/>
  <c r="B74" i="7"/>
  <c r="I73" i="7"/>
  <c r="H73" i="7"/>
  <c r="G73" i="7"/>
  <c r="E73" i="7"/>
  <c r="B73" i="7"/>
  <c r="E72" i="7"/>
  <c r="I72" i="7" s="1"/>
  <c r="B72" i="7"/>
  <c r="I71" i="7"/>
  <c r="G71" i="7"/>
  <c r="E71" i="7"/>
  <c r="H71" i="7" s="1"/>
  <c r="B71" i="7"/>
  <c r="E70" i="7"/>
  <c r="I70" i="7" s="1"/>
  <c r="H70" i="7"/>
  <c r="B70" i="7"/>
  <c r="G69" i="7"/>
  <c r="E69" i="7"/>
  <c r="I69" i="7" s="1"/>
  <c r="H69" i="7"/>
  <c r="B69" i="7"/>
  <c r="H68" i="7"/>
  <c r="E68" i="7"/>
  <c r="I68" i="7" s="1"/>
  <c r="B68" i="7"/>
  <c r="E67" i="7"/>
  <c r="I67" i="7" s="1"/>
  <c r="B67" i="7"/>
  <c r="E66" i="7"/>
  <c r="I66" i="7" s="1"/>
  <c r="B66" i="7"/>
  <c r="I65" i="7"/>
  <c r="E65" i="7"/>
  <c r="H65" i="7" s="1"/>
  <c r="B65" i="7"/>
  <c r="E64" i="7"/>
  <c r="G64" i="7" s="1"/>
  <c r="B64" i="7"/>
  <c r="I63" i="7"/>
  <c r="G63" i="7"/>
  <c r="E63" i="7"/>
  <c r="H63" i="7" s="1"/>
  <c r="B63" i="7"/>
  <c r="E62" i="7"/>
  <c r="I62" i="7" s="1"/>
  <c r="B62" i="7"/>
  <c r="H61" i="7"/>
  <c r="G61" i="7"/>
  <c r="E61" i="7"/>
  <c r="I61" i="7" s="1"/>
  <c r="B61" i="7"/>
  <c r="H60" i="7"/>
  <c r="E60" i="7"/>
  <c r="B60" i="7"/>
  <c r="G59" i="7"/>
  <c r="E59" i="7"/>
  <c r="I59" i="7" s="1"/>
  <c r="H59" i="7"/>
  <c r="B59" i="7"/>
  <c r="I58" i="7"/>
  <c r="H58" i="7"/>
  <c r="G58" i="7"/>
  <c r="E58" i="7"/>
  <c r="B58" i="7"/>
  <c r="I57" i="7"/>
  <c r="G57" i="7"/>
  <c r="E57" i="7"/>
  <c r="H57" i="7" s="1"/>
  <c r="B57" i="7"/>
  <c r="H56" i="7"/>
  <c r="E56" i="7"/>
  <c r="I56" i="7" s="1"/>
  <c r="B56" i="7"/>
  <c r="I55" i="7"/>
  <c r="E55" i="7"/>
  <c r="G55" i="7" s="1"/>
  <c r="H55" i="7"/>
  <c r="B55" i="7"/>
  <c r="E54" i="7"/>
  <c r="I54" i="7" s="1"/>
  <c r="B54" i="7"/>
  <c r="I53" i="7"/>
  <c r="G53" i="7"/>
  <c r="E53" i="7"/>
  <c r="H53" i="7" s="1"/>
  <c r="B53" i="7"/>
  <c r="E52" i="7"/>
  <c r="I52" i="7" s="1"/>
  <c r="B52" i="7"/>
  <c r="I51" i="7"/>
  <c r="G51" i="7"/>
  <c r="E51" i="7"/>
  <c r="H51" i="7" s="1"/>
  <c r="B51" i="7"/>
  <c r="E50" i="7"/>
  <c r="I50" i="7" s="1"/>
  <c r="H50" i="7"/>
  <c r="B50" i="7"/>
  <c r="H49" i="7"/>
  <c r="E49" i="7"/>
  <c r="I49" i="7" s="1"/>
  <c r="G49" i="7"/>
  <c r="B49" i="7"/>
  <c r="H48" i="7"/>
  <c r="G48" i="7"/>
  <c r="E48" i="7"/>
  <c r="I48" i="7" s="1"/>
  <c r="B48" i="7"/>
  <c r="E47" i="7"/>
  <c r="I47" i="7" s="1"/>
  <c r="B47" i="7"/>
  <c r="E46" i="7"/>
  <c r="H46" i="7" s="1"/>
  <c r="B46" i="7"/>
  <c r="I45" i="7"/>
  <c r="E45" i="7"/>
  <c r="H45" i="7" s="1"/>
  <c r="B45" i="7"/>
  <c r="E44" i="7"/>
  <c r="I44" i="7" s="1"/>
  <c r="B44" i="7"/>
  <c r="I43" i="7"/>
  <c r="G43" i="7"/>
  <c r="E43" i="7"/>
  <c r="H43" i="7" s="1"/>
  <c r="B43" i="7"/>
  <c r="E42" i="7"/>
  <c r="I42" i="7" s="1"/>
  <c r="B42" i="7"/>
  <c r="H41" i="7"/>
  <c r="E41" i="7"/>
  <c r="I41" i="7" s="1"/>
  <c r="B41" i="7"/>
  <c r="E40" i="7"/>
  <c r="I40" i="7" s="1"/>
  <c r="B40" i="7"/>
  <c r="H39" i="7"/>
  <c r="G39" i="7"/>
  <c r="E39" i="7"/>
  <c r="I39" i="7" s="1"/>
  <c r="B39" i="7"/>
  <c r="I38" i="7"/>
  <c r="H38" i="7"/>
  <c r="G38" i="7"/>
  <c r="E38" i="7"/>
  <c r="B38" i="7"/>
  <c r="I37" i="7"/>
  <c r="E37" i="7"/>
  <c r="H37" i="7" s="1"/>
  <c r="G37" i="7"/>
  <c r="B37" i="7"/>
  <c r="H36" i="7"/>
  <c r="E36" i="7"/>
  <c r="I36" i="7" s="1"/>
  <c r="B36" i="7"/>
  <c r="I35" i="7"/>
  <c r="E35" i="7"/>
  <c r="G35" i="7" s="1"/>
  <c r="H35" i="7"/>
  <c r="B35" i="7"/>
  <c r="E34" i="7"/>
  <c r="I34" i="7" s="1"/>
  <c r="B34" i="7"/>
  <c r="I33" i="7"/>
  <c r="G33" i="7"/>
  <c r="E33" i="7"/>
  <c r="H33" i="7" s="1"/>
  <c r="B33" i="7"/>
  <c r="E32" i="7"/>
  <c r="I32" i="7" s="1"/>
  <c r="B32" i="7"/>
  <c r="G31" i="7"/>
  <c r="E31" i="7"/>
  <c r="I31" i="7" s="1"/>
  <c r="B31" i="7"/>
  <c r="G30" i="7"/>
  <c r="E30" i="7"/>
  <c r="I30" i="7" s="1"/>
  <c r="H30" i="7"/>
  <c r="B30" i="7"/>
  <c r="H29" i="7"/>
  <c r="E29" i="7"/>
  <c r="I29" i="7" s="1"/>
  <c r="G29" i="7"/>
  <c r="B29" i="7"/>
  <c r="H28" i="7"/>
  <c r="E28" i="7"/>
  <c r="I28" i="7" s="1"/>
  <c r="B28" i="7"/>
  <c r="E27" i="7"/>
  <c r="I27" i="7" s="1"/>
  <c r="B27" i="7"/>
  <c r="E26" i="7"/>
  <c r="H26" i="7" s="1"/>
  <c r="B26" i="7"/>
  <c r="I25" i="7"/>
  <c r="E25" i="7"/>
  <c r="H25" i="7" s="1"/>
  <c r="B25" i="7"/>
  <c r="E24" i="7"/>
  <c r="G24" i="7" s="1"/>
  <c r="B24" i="7"/>
  <c r="I23" i="7"/>
  <c r="G23" i="7"/>
  <c r="E23" i="7"/>
  <c r="H23" i="7" s="1"/>
  <c r="B23" i="7"/>
  <c r="E22" i="7"/>
  <c r="I22" i="7" s="1"/>
  <c r="B22" i="7"/>
  <c r="H21" i="7"/>
  <c r="E21" i="7"/>
  <c r="I21" i="7" s="1"/>
  <c r="B21" i="7"/>
  <c r="H20" i="7"/>
  <c r="E20" i="7"/>
  <c r="I20" i="7" s="1"/>
  <c r="B20" i="7"/>
  <c r="G19" i="7"/>
  <c r="E19" i="7"/>
  <c r="I19" i="7" s="1"/>
  <c r="H19" i="7"/>
  <c r="B19" i="7"/>
  <c r="I18" i="7"/>
  <c r="H18" i="7"/>
  <c r="G18" i="7"/>
  <c r="E18" i="7"/>
  <c r="B18" i="7"/>
  <c r="I17" i="7"/>
  <c r="E17" i="7"/>
  <c r="H17" i="7" s="1"/>
  <c r="B17" i="7"/>
  <c r="H16" i="7"/>
  <c r="E16" i="7"/>
  <c r="I16" i="7" s="1"/>
  <c r="B16" i="7"/>
  <c r="I15" i="7"/>
  <c r="H15" i="7"/>
  <c r="E15" i="7"/>
  <c r="G15" i="7" s="1"/>
  <c r="B15" i="7"/>
  <c r="E14" i="7"/>
  <c r="I14" i="7" s="1"/>
  <c r="B14" i="7"/>
  <c r="I13" i="7"/>
  <c r="G13" i="7"/>
  <c r="E13" i="7"/>
  <c r="H13" i="7" s="1"/>
  <c r="B13" i="7"/>
  <c r="E12" i="7"/>
  <c r="I12" i="7" s="1"/>
  <c r="B12" i="7"/>
  <c r="G11" i="7"/>
  <c r="E11" i="7"/>
  <c r="I11" i="7" s="1"/>
  <c r="B11" i="7"/>
  <c r="E10" i="7"/>
  <c r="I10" i="7" s="1"/>
  <c r="H10" i="7"/>
  <c r="B10" i="7"/>
  <c r="G9" i="7"/>
  <c r="E9" i="7"/>
  <c r="I9" i="7" s="1"/>
  <c r="H9" i="7"/>
  <c r="B9" i="7"/>
  <c r="H8" i="7"/>
  <c r="E8" i="7"/>
  <c r="I8" i="7" s="1"/>
  <c r="B8" i="7"/>
  <c r="E7" i="7"/>
  <c r="I7" i="7" s="1"/>
  <c r="B7" i="7"/>
  <c r="E6" i="7"/>
  <c r="I6" i="7" s="1"/>
  <c r="B6" i="7"/>
  <c r="I5" i="7"/>
  <c r="E5" i="7"/>
  <c r="H5" i="7" s="1"/>
  <c r="B5" i="7"/>
  <c r="E4" i="7"/>
  <c r="G4" i="7" s="1"/>
  <c r="B4" i="7"/>
  <c r="I3" i="7"/>
  <c r="G3" i="7"/>
  <c r="E3" i="7"/>
  <c r="H3" i="7" s="1"/>
  <c r="B3" i="7"/>
  <c r="E2" i="7"/>
  <c r="I2" i="7" s="1"/>
  <c r="B2" i="7"/>
  <c r="G180" i="7" l="1"/>
  <c r="G240" i="7"/>
  <c r="I162" i="7"/>
  <c r="I60" i="7"/>
  <c r="G44" i="7"/>
  <c r="G264" i="7"/>
  <c r="H4" i="7"/>
  <c r="G7" i="7"/>
  <c r="H24" i="7"/>
  <c r="G27" i="7"/>
  <c r="H44" i="7"/>
  <c r="G47" i="7"/>
  <c r="H64" i="7"/>
  <c r="G67" i="7"/>
  <c r="H84" i="7"/>
  <c r="G87" i="7"/>
  <c r="H104" i="7"/>
  <c r="G107" i="7"/>
  <c r="H124" i="7"/>
  <c r="G127" i="7"/>
  <c r="H144" i="7"/>
  <c r="G147" i="7"/>
  <c r="H164" i="7"/>
  <c r="G167" i="7"/>
  <c r="H184" i="7"/>
  <c r="G187" i="7"/>
  <c r="H204" i="7"/>
  <c r="G207" i="7"/>
  <c r="H224" i="7"/>
  <c r="G227" i="7"/>
  <c r="H244" i="7"/>
  <c r="G247" i="7"/>
  <c r="H264" i="7"/>
  <c r="G267" i="7"/>
  <c r="H284" i="7"/>
  <c r="G287" i="7"/>
  <c r="H304" i="7"/>
  <c r="G307" i="7"/>
  <c r="H324" i="7"/>
  <c r="G327" i="7"/>
  <c r="G144" i="7"/>
  <c r="G164" i="7"/>
  <c r="G284" i="7"/>
  <c r="G304" i="7"/>
  <c r="I4" i="7"/>
  <c r="H7" i="7"/>
  <c r="G10" i="7"/>
  <c r="I24" i="7"/>
  <c r="H27" i="7"/>
  <c r="H47" i="7"/>
  <c r="G50" i="7"/>
  <c r="I64" i="7"/>
  <c r="H67" i="7"/>
  <c r="G70" i="7"/>
  <c r="I84" i="7"/>
  <c r="H87" i="7"/>
  <c r="I104" i="7"/>
  <c r="H107" i="7"/>
  <c r="I124" i="7"/>
  <c r="H127" i="7"/>
  <c r="H147" i="7"/>
  <c r="H167" i="7"/>
  <c r="I184" i="7"/>
  <c r="H187" i="7"/>
  <c r="G190" i="7"/>
  <c r="I204" i="7"/>
  <c r="H207" i="7"/>
  <c r="I224" i="7"/>
  <c r="H227" i="7"/>
  <c r="I244" i="7"/>
  <c r="H247" i="7"/>
  <c r="G250" i="7"/>
  <c r="H267" i="7"/>
  <c r="H287" i="7"/>
  <c r="H307" i="7"/>
  <c r="I324" i="7"/>
  <c r="H327" i="7"/>
  <c r="H130" i="7"/>
  <c r="G133" i="7"/>
  <c r="H150" i="7"/>
  <c r="G153" i="7"/>
  <c r="H170" i="7"/>
  <c r="G173" i="7"/>
  <c r="H190" i="7"/>
  <c r="G193" i="7"/>
  <c r="H210" i="7"/>
  <c r="G213" i="7"/>
  <c r="H230" i="7"/>
  <c r="G233" i="7"/>
  <c r="H250" i="7"/>
  <c r="G253" i="7"/>
  <c r="G273" i="7"/>
  <c r="H290" i="7"/>
  <c r="G293" i="7"/>
  <c r="H310" i="7"/>
  <c r="G313" i="7"/>
  <c r="H330" i="7"/>
  <c r="G16" i="7"/>
  <c r="G36" i="7"/>
  <c r="G56" i="7"/>
  <c r="G22" i="7"/>
  <c r="G42" i="7"/>
  <c r="G62" i="7"/>
  <c r="G82" i="7"/>
  <c r="G102" i="7"/>
  <c r="G122" i="7"/>
  <c r="G142" i="7"/>
  <c r="G162" i="7"/>
  <c r="G182" i="7"/>
  <c r="G202" i="7"/>
  <c r="G222" i="7"/>
  <c r="G242" i="7"/>
  <c r="G262" i="7"/>
  <c r="H2" i="7"/>
  <c r="G5" i="7"/>
  <c r="H22" i="7"/>
  <c r="G25" i="7"/>
  <c r="H42" i="7"/>
  <c r="G45" i="7"/>
  <c r="H62" i="7"/>
  <c r="G65" i="7"/>
  <c r="H82" i="7"/>
  <c r="G85" i="7"/>
  <c r="H102" i="7"/>
  <c r="G105" i="7"/>
  <c r="H122" i="7"/>
  <c r="G125" i="7"/>
  <c r="H142" i="7"/>
  <c r="G145" i="7"/>
  <c r="H162" i="7"/>
  <c r="G165" i="7"/>
  <c r="H182" i="7"/>
  <c r="G185" i="7"/>
  <c r="H202" i="7"/>
  <c r="G205" i="7"/>
  <c r="H222" i="7"/>
  <c r="G225" i="7"/>
  <c r="H242" i="7"/>
  <c r="G245" i="7"/>
  <c r="H262" i="7"/>
  <c r="G265" i="7"/>
  <c r="H282" i="7"/>
  <c r="G285" i="7"/>
  <c r="H302" i="7"/>
  <c r="G305" i="7"/>
  <c r="H322" i="7"/>
  <c r="G325" i="7"/>
  <c r="G2" i="7"/>
  <c r="G8" i="7"/>
  <c r="G28" i="7"/>
  <c r="G68" i="7"/>
  <c r="G88" i="7"/>
  <c r="H11" i="7"/>
  <c r="G14" i="7"/>
  <c r="H31" i="7"/>
  <c r="G34" i="7"/>
  <c r="G54" i="7"/>
  <c r="G74" i="7"/>
  <c r="G94" i="7"/>
  <c r="G114" i="7"/>
  <c r="G134" i="7"/>
  <c r="G154" i="7"/>
  <c r="G174" i="7"/>
  <c r="G194" i="7"/>
  <c r="G214" i="7"/>
  <c r="G234" i="7"/>
  <c r="G254" i="7"/>
  <c r="G274" i="7"/>
  <c r="G294" i="7"/>
  <c r="G314" i="7"/>
  <c r="H14" i="7"/>
  <c r="G17" i="7"/>
  <c r="H34" i="7"/>
  <c r="H54" i="7"/>
  <c r="H74" i="7"/>
  <c r="H94" i="7"/>
  <c r="H114" i="7"/>
  <c r="H134" i="7"/>
  <c r="G137" i="7"/>
  <c r="H154" i="7"/>
  <c r="G157" i="7"/>
  <c r="H174" i="7"/>
  <c r="G177" i="7"/>
  <c r="H194" i="7"/>
  <c r="G197" i="7"/>
  <c r="H214" i="7"/>
  <c r="G217" i="7"/>
  <c r="H234" i="7"/>
  <c r="G237" i="7"/>
  <c r="H254" i="7"/>
  <c r="G257" i="7"/>
  <c r="H274" i="7"/>
  <c r="G277" i="7"/>
  <c r="H294" i="7"/>
  <c r="G297" i="7"/>
  <c r="H314" i="7"/>
  <c r="G317" i="7"/>
  <c r="G20" i="7"/>
  <c r="G40" i="7"/>
  <c r="G60" i="7"/>
  <c r="G80" i="7"/>
  <c r="G100" i="7"/>
  <c r="G120" i="7"/>
  <c r="G6" i="7"/>
  <c r="G26" i="7"/>
  <c r="G46" i="7"/>
  <c r="G66" i="7"/>
  <c r="G86" i="7"/>
  <c r="G106" i="7"/>
  <c r="G126" i="7"/>
  <c r="G146" i="7"/>
  <c r="G166" i="7"/>
  <c r="G186" i="7"/>
  <c r="G206" i="7"/>
  <c r="G226" i="7"/>
  <c r="G246" i="7"/>
  <c r="G266" i="7"/>
  <c r="G286" i="7"/>
  <c r="G306" i="7"/>
  <c r="G326" i="7"/>
  <c r="H86" i="7"/>
  <c r="H106" i="7"/>
  <c r="H126" i="7"/>
  <c r="H146" i="7"/>
  <c r="H166" i="7"/>
  <c r="H186" i="7"/>
  <c r="H206" i="7"/>
  <c r="H226" i="7"/>
  <c r="H246" i="7"/>
  <c r="H266" i="7"/>
  <c r="H286" i="7"/>
  <c r="H306" i="7"/>
  <c r="H326" i="7"/>
  <c r="H6" i="7"/>
  <c r="H66" i="7"/>
  <c r="G12" i="7"/>
  <c r="I26" i="7"/>
  <c r="G32" i="7"/>
  <c r="I46" i="7"/>
  <c r="G52" i="7"/>
  <c r="G72" i="7"/>
  <c r="G92" i="7"/>
  <c r="G112" i="7"/>
  <c r="G132" i="7"/>
  <c r="G152" i="7"/>
  <c r="G172" i="7"/>
  <c r="G192" i="7"/>
  <c r="G212" i="7"/>
  <c r="G232" i="7"/>
  <c r="G252" i="7"/>
  <c r="G272" i="7"/>
  <c r="G292" i="7"/>
  <c r="G312" i="7"/>
  <c r="G332" i="7"/>
  <c r="H12" i="7"/>
  <c r="H32" i="7"/>
  <c r="H52" i="7"/>
  <c r="H72" i="7"/>
  <c r="G75" i="7"/>
  <c r="H92" i="7"/>
  <c r="G95" i="7"/>
  <c r="H112" i="7"/>
  <c r="G115" i="7"/>
  <c r="H132" i="7"/>
  <c r="G135" i="7"/>
  <c r="H152" i="7"/>
  <c r="G155" i="7"/>
  <c r="H172" i="7"/>
  <c r="G175" i="7"/>
  <c r="H192" i="7"/>
  <c r="G195" i="7"/>
  <c r="H212" i="7"/>
  <c r="G215" i="7"/>
  <c r="H232" i="7"/>
  <c r="G235" i="7"/>
  <c r="H252" i="7"/>
  <c r="G255" i="7"/>
  <c r="H272" i="7"/>
  <c r="G275" i="7"/>
  <c r="H292" i="7"/>
  <c r="G295" i="7"/>
  <c r="H312" i="7"/>
  <c r="G315" i="7"/>
  <c r="H332" i="7"/>
  <c r="J336" i="1"/>
  <c r="F336" i="1"/>
  <c r="C40" i="2" s="1"/>
  <c r="J335" i="1"/>
  <c r="F335" i="1"/>
  <c r="B3" i="2"/>
  <c r="B4" i="3" s="1"/>
  <c r="B4" i="2"/>
  <c r="B5" i="3" s="1"/>
  <c r="B5" i="2"/>
  <c r="B6" i="3" s="1"/>
  <c r="B6" i="2"/>
  <c r="B7" i="3" s="1"/>
  <c r="B7" i="2"/>
  <c r="B8" i="3" s="1"/>
  <c r="B8" i="2"/>
  <c r="B9" i="3" s="1"/>
  <c r="B9" i="2"/>
  <c r="B10" i="3" s="1"/>
  <c r="B10" i="2"/>
  <c r="B11" i="3" s="1"/>
  <c r="B11" i="2"/>
  <c r="B12" i="3" s="1"/>
  <c r="B12" i="2"/>
  <c r="B13" i="3" s="1"/>
  <c r="B13" i="2"/>
  <c r="B14" i="3" s="1"/>
  <c r="B14" i="2"/>
  <c r="B15" i="3" s="1"/>
  <c r="B15" i="2"/>
  <c r="B16" i="3" s="1"/>
  <c r="B16" i="2"/>
  <c r="B17" i="3" s="1"/>
  <c r="B17" i="2"/>
  <c r="B18" i="3" s="1"/>
  <c r="B18" i="2"/>
  <c r="B19" i="3" s="1"/>
  <c r="B19" i="2"/>
  <c r="B20" i="3" s="1"/>
  <c r="B20" i="2"/>
  <c r="B21" i="3" s="1"/>
  <c r="B21" i="2"/>
  <c r="B22" i="3" s="1"/>
  <c r="B22" i="2"/>
  <c r="B23" i="3" s="1"/>
  <c r="B23" i="2"/>
  <c r="B24" i="3" s="1"/>
  <c r="B24" i="2"/>
  <c r="B25" i="3" s="1"/>
  <c r="B25" i="2"/>
  <c r="B26" i="3" s="1"/>
  <c r="B26" i="2"/>
  <c r="B27" i="3" s="1"/>
  <c r="B27" i="2"/>
  <c r="B28" i="3" s="1"/>
  <c r="B28" i="2"/>
  <c r="B29" i="3" s="1"/>
  <c r="B29" i="2"/>
  <c r="B30" i="3" s="1"/>
  <c r="B30" i="2"/>
  <c r="B31" i="3" s="1"/>
  <c r="B31" i="2"/>
  <c r="B32" i="3" s="1"/>
  <c r="B32" i="2"/>
  <c r="B33" i="3" s="1"/>
  <c r="B33" i="2"/>
  <c r="B34" i="3" s="1"/>
  <c r="B34" i="2"/>
  <c r="B35" i="3" s="1"/>
  <c r="B35" i="2"/>
  <c r="B36" i="3" s="1"/>
  <c r="B36" i="2"/>
  <c r="B37" i="3" s="1"/>
  <c r="B37" i="2"/>
  <c r="B38" i="3" s="1"/>
  <c r="B38" i="2"/>
  <c r="B39" i="3" s="1"/>
  <c r="B39" i="2"/>
  <c r="B40" i="3" s="1"/>
  <c r="B40" i="2"/>
  <c r="B41" i="3" s="1"/>
  <c r="B41" i="2"/>
  <c r="B42" i="3" s="1"/>
  <c r="B42" i="2"/>
  <c r="B43" i="3" s="1"/>
  <c r="B43" i="2"/>
  <c r="B44" i="3" s="1"/>
  <c r="B44" i="2"/>
  <c r="B45" i="3" s="1"/>
  <c r="B45" i="2"/>
  <c r="B46" i="3" s="1"/>
  <c r="B46" i="2"/>
  <c r="B47" i="3" s="1"/>
  <c r="B47" i="2"/>
  <c r="B48" i="3" s="1"/>
  <c r="B48" i="2"/>
  <c r="B49" i="3" s="1"/>
  <c r="B49" i="2"/>
  <c r="B50" i="3" s="1"/>
  <c r="B50" i="2"/>
  <c r="B51" i="3" s="1"/>
  <c r="B51" i="2"/>
  <c r="B52" i="3" s="1"/>
  <c r="B52" i="2"/>
  <c r="B53" i="3" s="1"/>
  <c r="B53" i="2"/>
  <c r="B54" i="3" s="1"/>
  <c r="N5" i="3" s="1"/>
  <c r="B54" i="2"/>
  <c r="B55" i="3" s="1"/>
  <c r="B55" i="2"/>
  <c r="B56" i="3" s="1"/>
  <c r="B56" i="2"/>
  <c r="B57" i="3" s="1"/>
  <c r="B57" i="2"/>
  <c r="B58" i="3" s="1"/>
  <c r="B58" i="2"/>
  <c r="B59" i="3" s="1"/>
  <c r="B59" i="2"/>
  <c r="B60" i="3" s="1"/>
  <c r="B60" i="2"/>
  <c r="B61" i="3" s="1"/>
  <c r="B61" i="2"/>
  <c r="B62" i="3" s="1"/>
  <c r="B62" i="2"/>
  <c r="B63" i="3" s="1"/>
  <c r="B63" i="2"/>
  <c r="B64" i="3" s="1"/>
  <c r="B64" i="2"/>
  <c r="B65" i="3" s="1"/>
  <c r="B65" i="2"/>
  <c r="B66" i="3" s="1"/>
  <c r="B66" i="2"/>
  <c r="B67" i="3" s="1"/>
  <c r="B67" i="2"/>
  <c r="B68" i="3" s="1"/>
  <c r="B68" i="2"/>
  <c r="B69" i="3" s="1"/>
  <c r="B69" i="2"/>
  <c r="B70" i="3" s="1"/>
  <c r="B70" i="2"/>
  <c r="B71" i="3" s="1"/>
  <c r="B71" i="2"/>
  <c r="B72" i="3" s="1"/>
  <c r="B72" i="2"/>
  <c r="B73" i="3" s="1"/>
  <c r="B73" i="2"/>
  <c r="B74" i="3" s="1"/>
  <c r="B74" i="2"/>
  <c r="B75" i="3" s="1"/>
  <c r="B75" i="2"/>
  <c r="B76" i="3" s="1"/>
  <c r="B76" i="2"/>
  <c r="B77" i="3" s="1"/>
  <c r="B77" i="2"/>
  <c r="B78" i="3" s="1"/>
  <c r="B78" i="2"/>
  <c r="B79" i="3" s="1"/>
  <c r="B79" i="2"/>
  <c r="B80" i="3" s="1"/>
  <c r="B80" i="2"/>
  <c r="B81" i="3" s="1"/>
  <c r="B81" i="2"/>
  <c r="B82" i="3" s="1"/>
  <c r="B82" i="2"/>
  <c r="B83" i="3" s="1"/>
  <c r="B83" i="2"/>
  <c r="B84" i="3" s="1"/>
  <c r="B84" i="2"/>
  <c r="B85" i="3" s="1"/>
  <c r="B85" i="2"/>
  <c r="B86" i="3" s="1"/>
  <c r="B86" i="2"/>
  <c r="B87" i="3" s="1"/>
  <c r="B87" i="2"/>
  <c r="B88" i="3" s="1"/>
  <c r="B88" i="2"/>
  <c r="B89" i="3" s="1"/>
  <c r="B89" i="2"/>
  <c r="B90" i="3" s="1"/>
  <c r="B90" i="2"/>
  <c r="B91" i="3" s="1"/>
  <c r="B91" i="2"/>
  <c r="B92" i="3" s="1"/>
  <c r="B92" i="2"/>
  <c r="B93" i="3" s="1"/>
  <c r="B93" i="2"/>
  <c r="B94" i="3" s="1"/>
  <c r="B94" i="2"/>
  <c r="B95" i="3" s="1"/>
  <c r="B95" i="2"/>
  <c r="B96" i="3" s="1"/>
  <c r="B96" i="2"/>
  <c r="B97" i="3" s="1"/>
  <c r="B97" i="2"/>
  <c r="B98" i="3" s="1"/>
  <c r="B98" i="2"/>
  <c r="B99" i="3" s="1"/>
  <c r="B99" i="2"/>
  <c r="B100" i="3" s="1"/>
  <c r="B100" i="2"/>
  <c r="B101" i="3" s="1"/>
  <c r="B101" i="2"/>
  <c r="B102" i="3" s="1"/>
  <c r="B102" i="2"/>
  <c r="B103" i="3" s="1"/>
  <c r="B103" i="2"/>
  <c r="B104" i="3" s="1"/>
  <c r="B104" i="2"/>
  <c r="B105" i="3" s="1"/>
  <c r="B105" i="2"/>
  <c r="B106" i="3" s="1"/>
  <c r="B106" i="2"/>
  <c r="B107" i="3" s="1"/>
  <c r="B107" i="2"/>
  <c r="B108" i="3" s="1"/>
  <c r="B108" i="2"/>
  <c r="B109" i="3" s="1"/>
  <c r="B109" i="2"/>
  <c r="B110" i="3" s="1"/>
  <c r="B110" i="2"/>
  <c r="B111" i="3" s="1"/>
  <c r="B111" i="2"/>
  <c r="B112" i="3" s="1"/>
  <c r="B112" i="2"/>
  <c r="B113" i="3" s="1"/>
  <c r="B113" i="2"/>
  <c r="B114" i="3" s="1"/>
  <c r="B114" i="2"/>
  <c r="B115" i="3" s="1"/>
  <c r="B115" i="2"/>
  <c r="B116" i="3" s="1"/>
  <c r="B116" i="2"/>
  <c r="B117" i="3" s="1"/>
  <c r="B117" i="2"/>
  <c r="B118" i="3" s="1"/>
  <c r="B118" i="2"/>
  <c r="B119" i="3" s="1"/>
  <c r="B119" i="2"/>
  <c r="B120" i="3" s="1"/>
  <c r="B120" i="2"/>
  <c r="B121" i="3" s="1"/>
  <c r="B121" i="2"/>
  <c r="B122" i="3" s="1"/>
  <c r="B122" i="2"/>
  <c r="B123" i="3" s="1"/>
  <c r="B123" i="2"/>
  <c r="B124" i="3" s="1"/>
  <c r="B124" i="2"/>
  <c r="B125" i="3" s="1"/>
  <c r="B125" i="2"/>
  <c r="B126" i="3" s="1"/>
  <c r="B126" i="2"/>
  <c r="B127" i="3" s="1"/>
  <c r="B127" i="2"/>
  <c r="B128" i="3" s="1"/>
  <c r="B128" i="2"/>
  <c r="B129" i="3" s="1"/>
  <c r="B129" i="2"/>
  <c r="B130" i="3" s="1"/>
  <c r="B130" i="2"/>
  <c r="B131" i="3" s="1"/>
  <c r="B131" i="2"/>
  <c r="B132" i="3" s="1"/>
  <c r="B132" i="2"/>
  <c r="B133" i="3" s="1"/>
  <c r="B133" i="2"/>
  <c r="B134" i="3" s="1"/>
  <c r="B134" i="2"/>
  <c r="B135" i="3" s="1"/>
  <c r="B135" i="2"/>
  <c r="B136" i="3" s="1"/>
  <c r="B136" i="2"/>
  <c r="B137" i="3" s="1"/>
  <c r="B137" i="2"/>
  <c r="B138" i="3" s="1"/>
  <c r="B138" i="2"/>
  <c r="B139" i="3" s="1"/>
  <c r="B139" i="2"/>
  <c r="B140" i="3" s="1"/>
  <c r="B140" i="2"/>
  <c r="B141" i="3" s="1"/>
  <c r="B141" i="2"/>
  <c r="B142" i="3" s="1"/>
  <c r="B142" i="2"/>
  <c r="B143" i="3" s="1"/>
  <c r="B143" i="2"/>
  <c r="B144" i="3" s="1"/>
  <c r="B144" i="2"/>
  <c r="B145" i="3" s="1"/>
  <c r="B145" i="2"/>
  <c r="B146" i="3" s="1"/>
  <c r="B146" i="2"/>
  <c r="B147" i="3" s="1"/>
  <c r="B147" i="2"/>
  <c r="B148" i="3" s="1"/>
  <c r="B148" i="2"/>
  <c r="B149" i="3" s="1"/>
  <c r="B149" i="2"/>
  <c r="B150" i="3" s="1"/>
  <c r="B150" i="2"/>
  <c r="B151" i="3" s="1"/>
  <c r="B151" i="2"/>
  <c r="B152" i="3" s="1"/>
  <c r="B152" i="2"/>
  <c r="B153" i="3" s="1"/>
  <c r="B153" i="2"/>
  <c r="B154" i="3" s="1"/>
  <c r="B154" i="2"/>
  <c r="B155" i="3" s="1"/>
  <c r="B155" i="2"/>
  <c r="B156" i="3" s="1"/>
  <c r="B156" i="2"/>
  <c r="B157" i="3" s="1"/>
  <c r="B157" i="2"/>
  <c r="B158" i="3" s="1"/>
  <c r="B158" i="2"/>
  <c r="B159" i="3" s="1"/>
  <c r="B159" i="2"/>
  <c r="B160" i="3" s="1"/>
  <c r="B160" i="2"/>
  <c r="B161" i="3" s="1"/>
  <c r="B161" i="2"/>
  <c r="B162" i="3" s="1"/>
  <c r="B162" i="2"/>
  <c r="B163" i="3" s="1"/>
  <c r="B163" i="2"/>
  <c r="B164" i="3" s="1"/>
  <c r="B164" i="2"/>
  <c r="B165" i="3" s="1"/>
  <c r="B165" i="2"/>
  <c r="B166" i="3" s="1"/>
  <c r="B166" i="2"/>
  <c r="B167" i="3" s="1"/>
  <c r="B167" i="2"/>
  <c r="B168" i="3" s="1"/>
  <c r="B168" i="2"/>
  <c r="B169" i="3" s="1"/>
  <c r="B169" i="2"/>
  <c r="B170" i="3" s="1"/>
  <c r="B170" i="2"/>
  <c r="B171" i="3" s="1"/>
  <c r="B171" i="2"/>
  <c r="B172" i="3" s="1"/>
  <c r="B172" i="2"/>
  <c r="B173" i="3" s="1"/>
  <c r="B173" i="2"/>
  <c r="B174" i="3" s="1"/>
  <c r="B174" i="2"/>
  <c r="B175" i="3" s="1"/>
  <c r="B175" i="2"/>
  <c r="B176" i="3" s="1"/>
  <c r="B176" i="2"/>
  <c r="B177" i="3" s="1"/>
  <c r="B177" i="2"/>
  <c r="B178" i="3" s="1"/>
  <c r="B178" i="2"/>
  <c r="B179" i="3" s="1"/>
  <c r="B179" i="2"/>
  <c r="B180" i="3" s="1"/>
  <c r="B180" i="2"/>
  <c r="B181" i="3" s="1"/>
  <c r="B181" i="2"/>
  <c r="B182" i="3" s="1"/>
  <c r="B182" i="2"/>
  <c r="B183" i="3" s="1"/>
  <c r="B183" i="2"/>
  <c r="B184" i="3" s="1"/>
  <c r="B184" i="2"/>
  <c r="B185" i="3" s="1"/>
  <c r="B185" i="2"/>
  <c r="B186" i="3" s="1"/>
  <c r="B186" i="2"/>
  <c r="B187" i="3" s="1"/>
  <c r="B187" i="2"/>
  <c r="B188" i="3" s="1"/>
  <c r="B188" i="2"/>
  <c r="B189" i="3" s="1"/>
  <c r="B189" i="2"/>
  <c r="B190" i="3" s="1"/>
  <c r="B190" i="2"/>
  <c r="B191" i="3" s="1"/>
  <c r="B191" i="2"/>
  <c r="B192" i="3" s="1"/>
  <c r="B192" i="2"/>
  <c r="B193" i="3" s="1"/>
  <c r="B193" i="2"/>
  <c r="B194" i="3" s="1"/>
  <c r="B194" i="2"/>
  <c r="B195" i="3" s="1"/>
  <c r="B195" i="2"/>
  <c r="B196" i="3" s="1"/>
  <c r="B196" i="2"/>
  <c r="B197" i="3" s="1"/>
  <c r="B197" i="2"/>
  <c r="B198" i="3" s="1"/>
  <c r="B198" i="2"/>
  <c r="B199" i="3" s="1"/>
  <c r="B199" i="2"/>
  <c r="B200" i="3" s="1"/>
  <c r="B200" i="2"/>
  <c r="B201" i="3" s="1"/>
  <c r="B201" i="2"/>
  <c r="B202" i="3" s="1"/>
  <c r="B202" i="2"/>
  <c r="B203" i="3" s="1"/>
  <c r="B203" i="2"/>
  <c r="B204" i="3" s="1"/>
  <c r="B204" i="2"/>
  <c r="B205" i="3" s="1"/>
  <c r="B205" i="2"/>
  <c r="B206" i="3" s="1"/>
  <c r="B206" i="2"/>
  <c r="B207" i="3" s="1"/>
  <c r="B207" i="2"/>
  <c r="B208" i="3" s="1"/>
  <c r="B208" i="2"/>
  <c r="B209" i="3" s="1"/>
  <c r="B209" i="2"/>
  <c r="B210" i="3" s="1"/>
  <c r="B210" i="2"/>
  <c r="B211" i="3" s="1"/>
  <c r="B211" i="2"/>
  <c r="B212" i="3" s="1"/>
  <c r="B212" i="2"/>
  <c r="B213" i="3" s="1"/>
  <c r="B213" i="2"/>
  <c r="B214" i="3" s="1"/>
  <c r="B214" i="2"/>
  <c r="B215" i="3" s="1"/>
  <c r="B215" i="2"/>
  <c r="B216" i="3" s="1"/>
  <c r="B216" i="2"/>
  <c r="B217" i="3" s="1"/>
  <c r="B217" i="2"/>
  <c r="B218" i="3" s="1"/>
  <c r="B218" i="2"/>
  <c r="B219" i="3" s="1"/>
  <c r="B219" i="2"/>
  <c r="B220" i="3" s="1"/>
  <c r="B220" i="2"/>
  <c r="B221" i="3" s="1"/>
  <c r="B221" i="2"/>
  <c r="B222" i="3" s="1"/>
  <c r="B222" i="2"/>
  <c r="B223" i="3" s="1"/>
  <c r="B223" i="2"/>
  <c r="B224" i="3" s="1"/>
  <c r="B224" i="2"/>
  <c r="B225" i="3" s="1"/>
  <c r="B225" i="2"/>
  <c r="B226" i="3" s="1"/>
  <c r="B226" i="2"/>
  <c r="B227" i="3" s="1"/>
  <c r="B227" i="2"/>
  <c r="B228" i="3" s="1"/>
  <c r="B228" i="2"/>
  <c r="B229" i="3" s="1"/>
  <c r="B229" i="2"/>
  <c r="B230" i="3" s="1"/>
  <c r="B230" i="2"/>
  <c r="B231" i="3" s="1"/>
  <c r="B231" i="2"/>
  <c r="B232" i="3" s="1"/>
  <c r="B232" i="2"/>
  <c r="B233" i="3" s="1"/>
  <c r="B233" i="2"/>
  <c r="B234" i="3" s="1"/>
  <c r="B234" i="2"/>
  <c r="B235" i="3" s="1"/>
  <c r="B235" i="2"/>
  <c r="B236" i="3" s="1"/>
  <c r="B236" i="2"/>
  <c r="B237" i="3" s="1"/>
  <c r="B237" i="2"/>
  <c r="B238" i="3" s="1"/>
  <c r="B238" i="2"/>
  <c r="B239" i="3" s="1"/>
  <c r="B239" i="2"/>
  <c r="B240" i="3" s="1"/>
  <c r="B240" i="2"/>
  <c r="B241" i="3" s="1"/>
  <c r="B241" i="2"/>
  <c r="B242" i="3" s="1"/>
  <c r="B242" i="2"/>
  <c r="B243" i="3" s="1"/>
  <c r="B243" i="2"/>
  <c r="B244" i="3" s="1"/>
  <c r="B244" i="2"/>
  <c r="B245" i="3" s="1"/>
  <c r="B245" i="2"/>
  <c r="B246" i="3" s="1"/>
  <c r="B246" i="2"/>
  <c r="B247" i="3" s="1"/>
  <c r="B247" i="2"/>
  <c r="B248" i="3" s="1"/>
  <c r="B248" i="2"/>
  <c r="B249" i="3" s="1"/>
  <c r="B249" i="2"/>
  <c r="B250" i="3" s="1"/>
  <c r="B250" i="2"/>
  <c r="B251" i="3" s="1"/>
  <c r="B251" i="2"/>
  <c r="B252" i="3" s="1"/>
  <c r="B252" i="2"/>
  <c r="B253" i="3" s="1"/>
  <c r="B253" i="2"/>
  <c r="B254" i="3" s="1"/>
  <c r="B254" i="2"/>
  <c r="B255" i="3" s="1"/>
  <c r="B255" i="2"/>
  <c r="B256" i="3" s="1"/>
  <c r="B256" i="2"/>
  <c r="B257" i="3" s="1"/>
  <c r="B257" i="2"/>
  <c r="B258" i="3" s="1"/>
  <c r="B258" i="2"/>
  <c r="B259" i="3" s="1"/>
  <c r="B259" i="2"/>
  <c r="B260" i="3" s="1"/>
  <c r="B260" i="2"/>
  <c r="B261" i="3" s="1"/>
  <c r="B261" i="2"/>
  <c r="B262" i="3" s="1"/>
  <c r="B262" i="2"/>
  <c r="B263" i="3" s="1"/>
  <c r="B263" i="2"/>
  <c r="B264" i="3" s="1"/>
  <c r="B264" i="2"/>
  <c r="B265" i="3" s="1"/>
  <c r="B265" i="2"/>
  <c r="B266" i="3" s="1"/>
  <c r="B266" i="2"/>
  <c r="B267" i="3" s="1"/>
  <c r="B267" i="2"/>
  <c r="B268" i="3" s="1"/>
  <c r="B268" i="2"/>
  <c r="B269" i="3" s="1"/>
  <c r="B269" i="2"/>
  <c r="B270" i="3" s="1"/>
  <c r="B270" i="2"/>
  <c r="B271" i="3" s="1"/>
  <c r="B271" i="2"/>
  <c r="B272" i="3" s="1"/>
  <c r="B272" i="2"/>
  <c r="B273" i="3" s="1"/>
  <c r="B273" i="2"/>
  <c r="B274" i="3" s="1"/>
  <c r="B274" i="2"/>
  <c r="B275" i="3" s="1"/>
  <c r="B275" i="2"/>
  <c r="B276" i="3" s="1"/>
  <c r="B276" i="2"/>
  <c r="B277" i="3" s="1"/>
  <c r="B277" i="2"/>
  <c r="B278" i="3" s="1"/>
  <c r="B278" i="2"/>
  <c r="B279" i="3" s="1"/>
  <c r="B279" i="2"/>
  <c r="B280" i="3" s="1"/>
  <c r="B280" i="2"/>
  <c r="B281" i="3" s="1"/>
  <c r="B281" i="2"/>
  <c r="B282" i="3" s="1"/>
  <c r="B282" i="2"/>
  <c r="B283" i="3" s="1"/>
  <c r="B283" i="2"/>
  <c r="B284" i="3" s="1"/>
  <c r="B284" i="2"/>
  <c r="B285" i="3" s="1"/>
  <c r="B285" i="2"/>
  <c r="B286" i="3" s="1"/>
  <c r="B286" i="2"/>
  <c r="B287" i="3" s="1"/>
  <c r="B287" i="2"/>
  <c r="B288" i="3" s="1"/>
  <c r="B288" i="2"/>
  <c r="B289" i="3" s="1"/>
  <c r="B289" i="2"/>
  <c r="B290" i="3" s="1"/>
  <c r="B290" i="2"/>
  <c r="B291" i="3" s="1"/>
  <c r="B291" i="2"/>
  <c r="B292" i="3" s="1"/>
  <c r="B292" i="2"/>
  <c r="B293" i="3" s="1"/>
  <c r="B293" i="2"/>
  <c r="B294" i="3" s="1"/>
  <c r="B294" i="2"/>
  <c r="B295" i="3" s="1"/>
  <c r="B295" i="2"/>
  <c r="B296" i="3" s="1"/>
  <c r="B296" i="2"/>
  <c r="B297" i="3" s="1"/>
  <c r="B297" i="2"/>
  <c r="B298" i="3" s="1"/>
  <c r="B298" i="2"/>
  <c r="B299" i="3" s="1"/>
  <c r="B299" i="2"/>
  <c r="B300" i="3" s="1"/>
  <c r="B300" i="2"/>
  <c r="B301" i="3" s="1"/>
  <c r="B301" i="2"/>
  <c r="B302" i="3" s="1"/>
  <c r="B302" i="2"/>
  <c r="B303" i="3" s="1"/>
  <c r="B303" i="2"/>
  <c r="B304" i="3" s="1"/>
  <c r="B304" i="2"/>
  <c r="B305" i="3" s="1"/>
  <c r="B305" i="2"/>
  <c r="B306" i="3" s="1"/>
  <c r="B306" i="2"/>
  <c r="B307" i="3" s="1"/>
  <c r="B307" i="2"/>
  <c r="B308" i="3" s="1"/>
  <c r="B308" i="2"/>
  <c r="B309" i="3" s="1"/>
  <c r="B309" i="2"/>
  <c r="B310" i="3" s="1"/>
  <c r="B310" i="2"/>
  <c r="B311" i="3" s="1"/>
  <c r="B311" i="2"/>
  <c r="B312" i="3" s="1"/>
  <c r="B312" i="2"/>
  <c r="B313" i="3" s="1"/>
  <c r="B313" i="2"/>
  <c r="B314" i="3" s="1"/>
  <c r="B314" i="2"/>
  <c r="B315" i="3" s="1"/>
  <c r="B315" i="2"/>
  <c r="B316" i="3" s="1"/>
  <c r="B316" i="2"/>
  <c r="B317" i="3" s="1"/>
  <c r="B317" i="2"/>
  <c r="B318" i="3" s="1"/>
  <c r="B318" i="2"/>
  <c r="B319" i="3" s="1"/>
  <c r="B319" i="2"/>
  <c r="B320" i="3" s="1"/>
  <c r="B320" i="2"/>
  <c r="B321" i="3" s="1"/>
  <c r="B321" i="2"/>
  <c r="B322" i="3" s="1"/>
  <c r="B322" i="2"/>
  <c r="B323" i="3" s="1"/>
  <c r="B323" i="2"/>
  <c r="B324" i="3" s="1"/>
  <c r="B324" i="2"/>
  <c r="B325" i="3" s="1"/>
  <c r="B325" i="2"/>
  <c r="B326" i="3" s="1"/>
  <c r="B326" i="2"/>
  <c r="B327" i="3" s="1"/>
  <c r="B327" i="2"/>
  <c r="B328" i="3" s="1"/>
  <c r="B328" i="2"/>
  <c r="B329" i="3" s="1"/>
  <c r="B329" i="2"/>
  <c r="B330" i="3" s="1"/>
  <c r="B330" i="2"/>
  <c r="B331" i="3" s="1"/>
  <c r="B331" i="2"/>
  <c r="B332" i="3" s="1"/>
  <c r="B332" i="2"/>
  <c r="B333" i="3" s="1"/>
  <c r="B2" i="2"/>
  <c r="B3" i="3" s="1"/>
  <c r="N4" i="3" l="1"/>
  <c r="N3" i="3"/>
  <c r="C81" i="2"/>
  <c r="D21" i="2"/>
  <c r="C280" i="2"/>
  <c r="C263" i="2"/>
  <c r="C259" i="2"/>
  <c r="C219" i="2"/>
  <c r="C143" i="2"/>
  <c r="C139" i="2"/>
  <c r="C121" i="2"/>
  <c r="C61" i="2"/>
  <c r="D159" i="2"/>
  <c r="C203" i="2"/>
  <c r="C60" i="2"/>
  <c r="D318" i="2"/>
  <c r="D298" i="2"/>
  <c r="D278" i="2"/>
  <c r="D258" i="2"/>
  <c r="D238" i="2"/>
  <c r="D218" i="2"/>
  <c r="D198" i="2"/>
  <c r="D178" i="2"/>
  <c r="D158" i="2"/>
  <c r="D138" i="2"/>
  <c r="D119" i="2"/>
  <c r="D99" i="2"/>
  <c r="D79" i="2"/>
  <c r="D59" i="2"/>
  <c r="D39" i="2"/>
  <c r="D19" i="2"/>
  <c r="D179" i="2"/>
  <c r="C200" i="2"/>
  <c r="C41" i="2"/>
  <c r="D317" i="2"/>
  <c r="D297" i="2"/>
  <c r="D277" i="2"/>
  <c r="D257" i="2"/>
  <c r="D237" i="2"/>
  <c r="D217" i="2"/>
  <c r="D197" i="2"/>
  <c r="P4" i="3" s="1"/>
  <c r="D177" i="2"/>
  <c r="D157" i="2"/>
  <c r="D137" i="2"/>
  <c r="D118" i="2"/>
  <c r="D98" i="2"/>
  <c r="D78" i="2"/>
  <c r="D58" i="2"/>
  <c r="D38" i="2"/>
  <c r="D18" i="2"/>
  <c r="D239" i="2"/>
  <c r="D80" i="2"/>
  <c r="C323" i="2"/>
  <c r="C199" i="2"/>
  <c r="D316" i="2"/>
  <c r="D296" i="2"/>
  <c r="D276" i="2"/>
  <c r="D256" i="2"/>
  <c r="D236" i="2"/>
  <c r="D216" i="2"/>
  <c r="D196" i="2"/>
  <c r="D176" i="2"/>
  <c r="D156" i="2"/>
  <c r="D136" i="2"/>
  <c r="D117" i="2"/>
  <c r="D97" i="2"/>
  <c r="D77" i="2"/>
  <c r="D57" i="2"/>
  <c r="D37" i="2"/>
  <c r="D17" i="2"/>
  <c r="D259" i="2"/>
  <c r="D199" i="2"/>
  <c r="D139" i="2"/>
  <c r="C320" i="2"/>
  <c r="C183" i="2"/>
  <c r="C21" i="2"/>
  <c r="D315" i="2"/>
  <c r="D295" i="2"/>
  <c r="D275" i="2"/>
  <c r="D255" i="2"/>
  <c r="D235" i="2"/>
  <c r="D215" i="2"/>
  <c r="D195" i="2"/>
  <c r="D175" i="2"/>
  <c r="D155" i="2"/>
  <c r="D135" i="2"/>
  <c r="D116" i="2"/>
  <c r="D96" i="2"/>
  <c r="D76" i="2"/>
  <c r="D56" i="2"/>
  <c r="D36" i="2"/>
  <c r="D16" i="2"/>
  <c r="D219" i="2"/>
  <c r="D120" i="2"/>
  <c r="C319" i="2"/>
  <c r="C180" i="2"/>
  <c r="C20" i="2"/>
  <c r="D314" i="2"/>
  <c r="D294" i="2"/>
  <c r="D274" i="2"/>
  <c r="D254" i="2"/>
  <c r="D234" i="2"/>
  <c r="D214" i="2"/>
  <c r="D194" i="2"/>
  <c r="P3" i="3" s="1"/>
  <c r="D174" i="2"/>
  <c r="D154" i="2"/>
  <c r="D134" i="2"/>
  <c r="D115" i="2"/>
  <c r="D95" i="2"/>
  <c r="D75" i="2"/>
  <c r="D55" i="2"/>
  <c r="D35" i="2"/>
  <c r="D15" i="2"/>
  <c r="D60" i="2"/>
  <c r="C303" i="2"/>
  <c r="C179" i="2"/>
  <c r="D2" i="2"/>
  <c r="D313" i="2"/>
  <c r="D293" i="2"/>
  <c r="D273" i="2"/>
  <c r="D253" i="2"/>
  <c r="D233" i="2"/>
  <c r="D213" i="2"/>
  <c r="D193" i="2"/>
  <c r="D173" i="2"/>
  <c r="D153" i="2"/>
  <c r="D133" i="2"/>
  <c r="D114" i="2"/>
  <c r="D94" i="2"/>
  <c r="D74" i="2"/>
  <c r="D54" i="2"/>
  <c r="D34" i="2"/>
  <c r="D14" i="2"/>
  <c r="D279" i="2"/>
  <c r="D40" i="2"/>
  <c r="C300" i="2"/>
  <c r="C163" i="2"/>
  <c r="D332" i="2"/>
  <c r="D312" i="2"/>
  <c r="D292" i="2"/>
  <c r="D272" i="2"/>
  <c r="D252" i="2"/>
  <c r="D232" i="2"/>
  <c r="D212" i="2"/>
  <c r="D192" i="2"/>
  <c r="D172" i="2"/>
  <c r="D152" i="2"/>
  <c r="D132" i="2"/>
  <c r="D113" i="2"/>
  <c r="D93" i="2"/>
  <c r="D73" i="2"/>
  <c r="D53" i="2"/>
  <c r="D33" i="2"/>
  <c r="D13" i="2"/>
  <c r="D319" i="2"/>
  <c r="D20" i="2"/>
  <c r="C299" i="2"/>
  <c r="C160" i="2"/>
  <c r="D331" i="2"/>
  <c r="D311" i="2"/>
  <c r="D291" i="2"/>
  <c r="D271" i="2"/>
  <c r="D251" i="2"/>
  <c r="D231" i="2"/>
  <c r="D211" i="2"/>
  <c r="D191" i="2"/>
  <c r="D171" i="2"/>
  <c r="D151" i="2"/>
  <c r="D131" i="2"/>
  <c r="D112" i="2"/>
  <c r="D92" i="2"/>
  <c r="D72" i="2"/>
  <c r="D52" i="2"/>
  <c r="D32" i="2"/>
  <c r="D12" i="2"/>
  <c r="D299" i="2"/>
  <c r="D100" i="2"/>
  <c r="C283" i="2"/>
  <c r="C159" i="2"/>
  <c r="D330" i="2"/>
  <c r="D310" i="2"/>
  <c r="D290" i="2"/>
  <c r="D270" i="2"/>
  <c r="D250" i="2"/>
  <c r="D230" i="2"/>
  <c r="D210" i="2"/>
  <c r="D190" i="2"/>
  <c r="D170" i="2"/>
  <c r="D150" i="2"/>
  <c r="D130" i="2"/>
  <c r="D111" i="2"/>
  <c r="D91" i="2"/>
  <c r="D71" i="2"/>
  <c r="D51" i="2"/>
  <c r="D31" i="2"/>
  <c r="D11" i="2"/>
  <c r="D329" i="2"/>
  <c r="D309" i="2"/>
  <c r="D289" i="2"/>
  <c r="D269" i="2"/>
  <c r="D249" i="2"/>
  <c r="D229" i="2"/>
  <c r="D209" i="2"/>
  <c r="D189" i="2"/>
  <c r="D169" i="2"/>
  <c r="D149" i="2"/>
  <c r="D129" i="2"/>
  <c r="D110" i="2"/>
  <c r="D90" i="2"/>
  <c r="D70" i="2"/>
  <c r="D50" i="2"/>
  <c r="D30" i="2"/>
  <c r="D10" i="2"/>
  <c r="C279" i="2"/>
  <c r="C140" i="2"/>
  <c r="D328" i="2"/>
  <c r="D308" i="2"/>
  <c r="D288" i="2"/>
  <c r="D268" i="2"/>
  <c r="D248" i="2"/>
  <c r="D228" i="2"/>
  <c r="D208" i="2"/>
  <c r="D188" i="2"/>
  <c r="D168" i="2"/>
  <c r="D148" i="2"/>
  <c r="D128" i="2"/>
  <c r="D109" i="2"/>
  <c r="D89" i="2"/>
  <c r="D69" i="2"/>
  <c r="D49" i="2"/>
  <c r="D29" i="2"/>
  <c r="D9" i="2"/>
  <c r="D307" i="2"/>
  <c r="D227" i="2"/>
  <c r="D207" i="2"/>
  <c r="D187" i="2"/>
  <c r="D167" i="2"/>
  <c r="D147" i="2"/>
  <c r="D127" i="2"/>
  <c r="D108" i="2"/>
  <c r="D88" i="2"/>
  <c r="D68" i="2"/>
  <c r="D48" i="2"/>
  <c r="D28" i="2"/>
  <c r="D8" i="2"/>
  <c r="C260" i="2"/>
  <c r="C123" i="2"/>
  <c r="D326" i="2"/>
  <c r="D306" i="2"/>
  <c r="D286" i="2"/>
  <c r="D266" i="2"/>
  <c r="D246" i="2"/>
  <c r="D226" i="2"/>
  <c r="D206" i="2"/>
  <c r="D186" i="2"/>
  <c r="D166" i="2"/>
  <c r="D146" i="2"/>
  <c r="D126" i="2"/>
  <c r="D107" i="2"/>
  <c r="D87" i="2"/>
  <c r="D67" i="2"/>
  <c r="D47" i="2"/>
  <c r="D27" i="2"/>
  <c r="D7" i="2"/>
  <c r="D327" i="2"/>
  <c r="D265" i="2"/>
  <c r="D225" i="2"/>
  <c r="D205" i="2"/>
  <c r="D185" i="2"/>
  <c r="D165" i="2"/>
  <c r="D145" i="2"/>
  <c r="D125" i="2"/>
  <c r="D106" i="2"/>
  <c r="D86" i="2"/>
  <c r="D66" i="2"/>
  <c r="D46" i="2"/>
  <c r="D26" i="2"/>
  <c r="D6" i="2"/>
  <c r="D245" i="2"/>
  <c r="C243" i="2"/>
  <c r="C120" i="2"/>
  <c r="D324" i="2"/>
  <c r="D304" i="2"/>
  <c r="D284" i="2"/>
  <c r="D264" i="2"/>
  <c r="D244" i="2"/>
  <c r="D224" i="2"/>
  <c r="D204" i="2"/>
  <c r="D184" i="2"/>
  <c r="D164" i="2"/>
  <c r="D144" i="2"/>
  <c r="D124" i="2"/>
  <c r="D105" i="2"/>
  <c r="D85" i="2"/>
  <c r="D65" i="2"/>
  <c r="D45" i="2"/>
  <c r="D25" i="2"/>
  <c r="D5" i="2"/>
  <c r="D267" i="2"/>
  <c r="D285" i="2"/>
  <c r="C240" i="2"/>
  <c r="C101" i="2"/>
  <c r="D323" i="2"/>
  <c r="D303" i="2"/>
  <c r="D283" i="2"/>
  <c r="D263" i="2"/>
  <c r="D243" i="2"/>
  <c r="D223" i="2"/>
  <c r="D203" i="2"/>
  <c r="D183" i="2"/>
  <c r="D163" i="2"/>
  <c r="D143" i="2"/>
  <c r="D123" i="2"/>
  <c r="D104" i="2"/>
  <c r="D84" i="2"/>
  <c r="D64" i="2"/>
  <c r="D44" i="2"/>
  <c r="D24" i="2"/>
  <c r="D4" i="2"/>
  <c r="D247" i="2"/>
  <c r="D305" i="2"/>
  <c r="C239" i="2"/>
  <c r="C100" i="2"/>
  <c r="D322" i="2"/>
  <c r="D302" i="2"/>
  <c r="D282" i="2"/>
  <c r="D262" i="2"/>
  <c r="D242" i="2"/>
  <c r="D222" i="2"/>
  <c r="D202" i="2"/>
  <c r="D182" i="2"/>
  <c r="D162" i="2"/>
  <c r="P5" i="3" s="1"/>
  <c r="D142" i="2"/>
  <c r="D103" i="2"/>
  <c r="D83" i="2"/>
  <c r="D63" i="2"/>
  <c r="D43" i="2"/>
  <c r="D23" i="2"/>
  <c r="D3" i="2"/>
  <c r="D287" i="2"/>
  <c r="D325" i="2"/>
  <c r="C223" i="2"/>
  <c r="D321" i="2"/>
  <c r="D301" i="2"/>
  <c r="D281" i="2"/>
  <c r="D261" i="2"/>
  <c r="D241" i="2"/>
  <c r="D221" i="2"/>
  <c r="D201" i="2"/>
  <c r="D181" i="2"/>
  <c r="D161" i="2"/>
  <c r="D141" i="2"/>
  <c r="D122" i="2"/>
  <c r="D102" i="2"/>
  <c r="D82" i="2"/>
  <c r="D62" i="2"/>
  <c r="D42" i="2"/>
  <c r="D22" i="2"/>
  <c r="C3" i="2"/>
  <c r="C220" i="2"/>
  <c r="C80" i="2"/>
  <c r="D320" i="2"/>
  <c r="D300" i="2"/>
  <c r="D280" i="2"/>
  <c r="D260" i="2"/>
  <c r="D240" i="2"/>
  <c r="D220" i="2"/>
  <c r="D200" i="2"/>
  <c r="D180" i="2"/>
  <c r="D160" i="2"/>
  <c r="D140" i="2"/>
  <c r="D121" i="2"/>
  <c r="D101" i="2"/>
  <c r="D81" i="2"/>
  <c r="D61" i="2"/>
  <c r="D41" i="2"/>
  <c r="C321" i="2"/>
  <c r="C301" i="2"/>
  <c r="C281" i="2"/>
  <c r="C261" i="2"/>
  <c r="C241" i="2"/>
  <c r="C221" i="2"/>
  <c r="C201" i="2"/>
  <c r="C181" i="2"/>
  <c r="C161" i="2"/>
  <c r="C141" i="2"/>
  <c r="C122" i="2"/>
  <c r="C102" i="2"/>
  <c r="C82" i="2"/>
  <c r="C62" i="2"/>
  <c r="C42" i="2"/>
  <c r="C22" i="2"/>
  <c r="C318" i="2"/>
  <c r="C298" i="2"/>
  <c r="C278" i="2"/>
  <c r="C258" i="2"/>
  <c r="C238" i="2"/>
  <c r="C218" i="2"/>
  <c r="C198" i="2"/>
  <c r="C178" i="2"/>
  <c r="C158" i="2"/>
  <c r="C138" i="2"/>
  <c r="C119" i="2"/>
  <c r="C99" i="2"/>
  <c r="C79" i="2"/>
  <c r="C59" i="2"/>
  <c r="C39" i="2"/>
  <c r="C19" i="2"/>
  <c r="C317" i="2"/>
  <c r="C297" i="2"/>
  <c r="C277" i="2"/>
  <c r="C257" i="2"/>
  <c r="C237" i="2"/>
  <c r="C217" i="2"/>
  <c r="C197" i="2"/>
  <c r="C177" i="2"/>
  <c r="C157" i="2"/>
  <c r="C137" i="2"/>
  <c r="C118" i="2"/>
  <c r="C98" i="2"/>
  <c r="C78" i="2"/>
  <c r="C58" i="2"/>
  <c r="C38" i="2"/>
  <c r="C18" i="2"/>
  <c r="C316" i="2"/>
  <c r="C296" i="2"/>
  <c r="C276" i="2"/>
  <c r="C256" i="2"/>
  <c r="C236" i="2"/>
  <c r="C216" i="2"/>
  <c r="C196" i="2"/>
  <c r="C176" i="2"/>
  <c r="C156" i="2"/>
  <c r="C136" i="2"/>
  <c r="C117" i="2"/>
  <c r="C97" i="2"/>
  <c r="C77" i="2"/>
  <c r="C57" i="2"/>
  <c r="C37" i="2"/>
  <c r="C17" i="2"/>
  <c r="C315" i="2"/>
  <c r="C295" i="2"/>
  <c r="C275" i="2"/>
  <c r="C255" i="2"/>
  <c r="C235" i="2"/>
  <c r="C215" i="2"/>
  <c r="C195" i="2"/>
  <c r="C175" i="2"/>
  <c r="C155" i="2"/>
  <c r="C135" i="2"/>
  <c r="C116" i="2"/>
  <c r="C96" i="2"/>
  <c r="C76" i="2"/>
  <c r="C56" i="2"/>
  <c r="C36" i="2"/>
  <c r="C16" i="2"/>
  <c r="C314" i="2"/>
  <c r="C294" i="2"/>
  <c r="C274" i="2"/>
  <c r="C254" i="2"/>
  <c r="C234" i="2"/>
  <c r="C214" i="2"/>
  <c r="C194" i="2"/>
  <c r="C174" i="2"/>
  <c r="C154" i="2"/>
  <c r="C134" i="2"/>
  <c r="C115" i="2"/>
  <c r="C95" i="2"/>
  <c r="C75" i="2"/>
  <c r="C55" i="2"/>
  <c r="C35" i="2"/>
  <c r="C15" i="2"/>
  <c r="C2" i="2"/>
  <c r="C313" i="2"/>
  <c r="C293" i="2"/>
  <c r="C273" i="2"/>
  <c r="C253" i="2"/>
  <c r="C233" i="2"/>
  <c r="C213" i="2"/>
  <c r="C193" i="2"/>
  <c r="C173" i="2"/>
  <c r="C153" i="2"/>
  <c r="C133" i="2"/>
  <c r="C114" i="2"/>
  <c r="C94" i="2"/>
  <c r="C74" i="2"/>
  <c r="C54" i="2"/>
  <c r="C34" i="2"/>
  <c r="C14" i="2"/>
  <c r="C332" i="2"/>
  <c r="C312" i="2"/>
  <c r="C292" i="2"/>
  <c r="C272" i="2"/>
  <c r="C252" i="2"/>
  <c r="C232" i="2"/>
  <c r="C212" i="2"/>
  <c r="C192" i="2"/>
  <c r="C172" i="2"/>
  <c r="C152" i="2"/>
  <c r="C132" i="2"/>
  <c r="C113" i="2"/>
  <c r="C93" i="2"/>
  <c r="C73" i="2"/>
  <c r="C53" i="2"/>
  <c r="C33" i="2"/>
  <c r="C13" i="2"/>
  <c r="C331" i="2"/>
  <c r="C311" i="2"/>
  <c r="C291" i="2"/>
  <c r="C271" i="2"/>
  <c r="C251" i="2"/>
  <c r="C231" i="2"/>
  <c r="C211" i="2"/>
  <c r="C191" i="2"/>
  <c r="C171" i="2"/>
  <c r="C151" i="2"/>
  <c r="C131" i="2"/>
  <c r="C112" i="2"/>
  <c r="C92" i="2"/>
  <c r="C72" i="2"/>
  <c r="C52" i="2"/>
  <c r="C32" i="2"/>
  <c r="C12" i="2"/>
  <c r="C330" i="2"/>
  <c r="C310" i="2"/>
  <c r="C290" i="2"/>
  <c r="C270" i="2"/>
  <c r="C250" i="2"/>
  <c r="C230" i="2"/>
  <c r="C210" i="2"/>
  <c r="C190" i="2"/>
  <c r="C170" i="2"/>
  <c r="C150" i="2"/>
  <c r="C130" i="2"/>
  <c r="C111" i="2"/>
  <c r="C91" i="2"/>
  <c r="C71" i="2"/>
  <c r="C51" i="2"/>
  <c r="C31" i="2"/>
  <c r="C11" i="2"/>
  <c r="C329" i="2"/>
  <c r="C309" i="2"/>
  <c r="C289" i="2"/>
  <c r="C269" i="2"/>
  <c r="C249" i="2"/>
  <c r="C229" i="2"/>
  <c r="C209" i="2"/>
  <c r="C189" i="2"/>
  <c r="C169" i="2"/>
  <c r="C149" i="2"/>
  <c r="C129" i="2"/>
  <c r="C110" i="2"/>
  <c r="C90" i="2"/>
  <c r="C70" i="2"/>
  <c r="C50" i="2"/>
  <c r="C30" i="2"/>
  <c r="C10" i="2"/>
  <c r="C328" i="2"/>
  <c r="C308" i="2"/>
  <c r="C288" i="2"/>
  <c r="C268" i="2"/>
  <c r="C248" i="2"/>
  <c r="C228" i="2"/>
  <c r="C208" i="2"/>
  <c r="C188" i="2"/>
  <c r="C168" i="2"/>
  <c r="C148" i="2"/>
  <c r="C128" i="2"/>
  <c r="C109" i="2"/>
  <c r="C89" i="2"/>
  <c r="C69" i="2"/>
  <c r="C49" i="2"/>
  <c r="C29" i="2"/>
  <c r="C9" i="2"/>
  <c r="C327" i="2"/>
  <c r="C307" i="2"/>
  <c r="C287" i="2"/>
  <c r="C267" i="2"/>
  <c r="C247" i="2"/>
  <c r="C227" i="2"/>
  <c r="C207" i="2"/>
  <c r="C187" i="2"/>
  <c r="C167" i="2"/>
  <c r="C147" i="2"/>
  <c r="C127" i="2"/>
  <c r="C108" i="2"/>
  <c r="C88" i="2"/>
  <c r="C68" i="2"/>
  <c r="C48" i="2"/>
  <c r="C28" i="2"/>
  <c r="C8" i="2"/>
  <c r="C326" i="2"/>
  <c r="C306" i="2"/>
  <c r="C286" i="2"/>
  <c r="C266" i="2"/>
  <c r="C246" i="2"/>
  <c r="C226" i="2"/>
  <c r="C206" i="2"/>
  <c r="C186" i="2"/>
  <c r="C166" i="2"/>
  <c r="C146" i="2"/>
  <c r="C126" i="2"/>
  <c r="C107" i="2"/>
  <c r="C87" i="2"/>
  <c r="C67" i="2"/>
  <c r="C47" i="2"/>
  <c r="C27" i="2"/>
  <c r="C7" i="2"/>
  <c r="C325" i="2"/>
  <c r="C305" i="2"/>
  <c r="C285" i="2"/>
  <c r="C265" i="2"/>
  <c r="C245" i="2"/>
  <c r="C225" i="2"/>
  <c r="C205" i="2"/>
  <c r="C185" i="2"/>
  <c r="C165" i="2"/>
  <c r="C145" i="2"/>
  <c r="C125" i="2"/>
  <c r="C106" i="2"/>
  <c r="C86" i="2"/>
  <c r="C66" i="2"/>
  <c r="C46" i="2"/>
  <c r="C26" i="2"/>
  <c r="C6" i="2"/>
  <c r="C324" i="2"/>
  <c r="C304" i="2"/>
  <c r="C284" i="2"/>
  <c r="C264" i="2"/>
  <c r="C244" i="2"/>
  <c r="C224" i="2"/>
  <c r="C204" i="2"/>
  <c r="C184" i="2"/>
  <c r="C164" i="2"/>
  <c r="C144" i="2"/>
  <c r="C124" i="2"/>
  <c r="C105" i="2"/>
  <c r="C85" i="2"/>
  <c r="C65" i="2"/>
  <c r="C45" i="2"/>
  <c r="C25" i="2"/>
  <c r="C5" i="2"/>
  <c r="C104" i="2"/>
  <c r="C84" i="2"/>
  <c r="C64" i="2"/>
  <c r="C44" i="2"/>
  <c r="C24" i="2"/>
  <c r="C4" i="2"/>
  <c r="C322" i="2"/>
  <c r="C302" i="2"/>
  <c r="C282" i="2"/>
  <c r="C262" i="2"/>
  <c r="C242" i="2"/>
  <c r="C222" i="2"/>
  <c r="C202" i="2"/>
  <c r="C182" i="2"/>
  <c r="C162" i="2"/>
  <c r="C142" i="2"/>
  <c r="C103" i="2"/>
  <c r="C83" i="2"/>
  <c r="C63" i="2"/>
  <c r="C43" i="2"/>
  <c r="C23" i="2"/>
  <c r="E153" i="3" l="1"/>
  <c r="O5" i="3"/>
  <c r="E41" i="3" s="1"/>
  <c r="E166" i="3"/>
  <c r="E288" i="3"/>
  <c r="E11" i="3"/>
  <c r="E72" i="3"/>
  <c r="E193" i="3"/>
  <c r="E254" i="3"/>
  <c r="E315" i="3"/>
  <c r="E78" i="3"/>
  <c r="E158" i="3"/>
  <c r="E239" i="3"/>
  <c r="E300" i="3"/>
  <c r="E164" i="3"/>
  <c r="E21" i="3"/>
  <c r="E119" i="3"/>
  <c r="E247" i="3"/>
  <c r="E308" i="3"/>
  <c r="E31" i="3"/>
  <c r="E92" i="3"/>
  <c r="E152" i="3"/>
  <c r="E213" i="3"/>
  <c r="E274" i="3"/>
  <c r="E17" i="3"/>
  <c r="E98" i="3"/>
  <c r="E178" i="3"/>
  <c r="E259" i="3"/>
  <c r="E301" i="3"/>
  <c r="E180" i="3"/>
  <c r="E181" i="3"/>
  <c r="E22" i="3"/>
  <c r="E282" i="3"/>
  <c r="E186" i="3"/>
  <c r="E203" i="3"/>
  <c r="E145" i="3"/>
  <c r="E206" i="3"/>
  <c r="E267" i="3"/>
  <c r="E328" i="3"/>
  <c r="E51" i="3"/>
  <c r="E112" i="3"/>
  <c r="E172" i="3"/>
  <c r="E233" i="3"/>
  <c r="E294" i="3"/>
  <c r="E37" i="3"/>
  <c r="E118" i="3"/>
  <c r="O4" i="3"/>
  <c r="D41" i="3" s="1"/>
  <c r="F41" i="3" s="1"/>
  <c r="G41" i="3" s="1"/>
  <c r="E40" i="2" s="1"/>
  <c r="E198" i="3"/>
  <c r="E279" i="3"/>
  <c r="E141" i="3"/>
  <c r="E304" i="3"/>
  <c r="E320" i="3"/>
  <c r="E184" i="3"/>
  <c r="E61" i="3"/>
  <c r="E214" i="3"/>
  <c r="E125" i="3"/>
  <c r="E165" i="3"/>
  <c r="E287" i="3"/>
  <c r="E71" i="3"/>
  <c r="E131" i="3"/>
  <c r="E192" i="3"/>
  <c r="E253" i="3"/>
  <c r="E314" i="3"/>
  <c r="E57" i="3"/>
  <c r="E137" i="3"/>
  <c r="E218" i="3"/>
  <c r="E299" i="3"/>
  <c r="E280" i="3"/>
  <c r="E321" i="3"/>
  <c r="E200" i="3"/>
  <c r="E42" i="3"/>
  <c r="E204" i="3"/>
  <c r="E275" i="3"/>
  <c r="E183" i="3"/>
  <c r="E223" i="3"/>
  <c r="E226" i="3"/>
  <c r="E10" i="3"/>
  <c r="E243" i="3"/>
  <c r="E185" i="3"/>
  <c r="E246" i="3"/>
  <c r="E307" i="3"/>
  <c r="E30" i="3"/>
  <c r="E91" i="3"/>
  <c r="E151" i="3"/>
  <c r="E212" i="3"/>
  <c r="E273" i="3"/>
  <c r="E3" i="3"/>
  <c r="E77" i="3"/>
  <c r="E157" i="3"/>
  <c r="E238" i="3"/>
  <c r="E319" i="3"/>
  <c r="E324" i="3"/>
  <c r="E201" i="3"/>
  <c r="E248" i="3"/>
  <c r="E111" i="3"/>
  <c r="E97" i="3"/>
  <c r="E225" i="3"/>
  <c r="E286" i="3"/>
  <c r="E9" i="3"/>
  <c r="E70" i="3"/>
  <c r="E130" i="3"/>
  <c r="E191" i="3"/>
  <c r="E252" i="3"/>
  <c r="E313" i="3"/>
  <c r="E36" i="3"/>
  <c r="E117" i="3"/>
  <c r="E197" i="3"/>
  <c r="E278" i="3"/>
  <c r="E43" i="3"/>
  <c r="E122" i="3"/>
  <c r="E126" i="3"/>
  <c r="E266" i="3"/>
  <c r="E232" i="3"/>
  <c r="E23" i="3"/>
  <c r="E306" i="3"/>
  <c r="E29" i="3"/>
  <c r="E90" i="3"/>
  <c r="E150" i="3"/>
  <c r="E211" i="3"/>
  <c r="E272" i="3"/>
  <c r="E333" i="3"/>
  <c r="E56" i="3"/>
  <c r="E136" i="3"/>
  <c r="E217" i="3"/>
  <c r="E298" i="3"/>
  <c r="E63" i="3"/>
  <c r="E140" i="3"/>
  <c r="E309" i="3"/>
  <c r="E4" i="3"/>
  <c r="E263" i="3"/>
  <c r="E293" i="3"/>
  <c r="E326" i="3"/>
  <c r="E49" i="3"/>
  <c r="E110" i="3"/>
  <c r="E170" i="3"/>
  <c r="E231" i="3"/>
  <c r="E292" i="3"/>
  <c r="E15" i="3"/>
  <c r="E76" i="3"/>
  <c r="E156" i="3"/>
  <c r="E237" i="3"/>
  <c r="E318" i="3"/>
  <c r="E83" i="3"/>
  <c r="E144" i="3"/>
  <c r="E187" i="3"/>
  <c r="E50" i="3"/>
  <c r="E258" i="3"/>
  <c r="E245" i="3"/>
  <c r="E5" i="3"/>
  <c r="E8" i="3"/>
  <c r="E69" i="3"/>
  <c r="E129" i="3"/>
  <c r="E190" i="3"/>
  <c r="E251" i="3"/>
  <c r="E312" i="3"/>
  <c r="E35" i="3"/>
  <c r="E96" i="3"/>
  <c r="E176" i="3"/>
  <c r="E257" i="3"/>
  <c r="E20" i="3"/>
  <c r="E103" i="3"/>
  <c r="E220" i="3"/>
  <c r="E104" i="3"/>
  <c r="E171" i="3"/>
  <c r="E303" i="3"/>
  <c r="E25" i="3"/>
  <c r="E28" i="3"/>
  <c r="E89" i="3"/>
  <c r="E149" i="3"/>
  <c r="E210" i="3"/>
  <c r="E271" i="3"/>
  <c r="E332" i="3"/>
  <c r="E55" i="3"/>
  <c r="E116" i="3"/>
  <c r="E196" i="3"/>
  <c r="E277" i="3"/>
  <c r="E40" i="3"/>
  <c r="E123" i="3"/>
  <c r="E124" i="3"/>
  <c r="E260" i="3"/>
  <c r="E32" i="3"/>
  <c r="E265" i="3"/>
  <c r="E305" i="3"/>
  <c r="E45" i="3"/>
  <c r="E325" i="3"/>
  <c r="E48" i="3"/>
  <c r="E109" i="3"/>
  <c r="E169" i="3"/>
  <c r="E230" i="3"/>
  <c r="E291" i="3"/>
  <c r="E14" i="3"/>
  <c r="E75" i="3"/>
  <c r="E135" i="3"/>
  <c r="E216" i="3"/>
  <c r="E297" i="3"/>
  <c r="E60" i="3"/>
  <c r="E142" i="3"/>
  <c r="D261" i="3"/>
  <c r="E261" i="3"/>
  <c r="E264" i="3"/>
  <c r="E66" i="3"/>
  <c r="E160" i="3"/>
  <c r="E16" i="3"/>
  <c r="E62" i="3"/>
  <c r="E323" i="3"/>
  <c r="E285" i="3"/>
  <c r="E65" i="3"/>
  <c r="E7" i="3"/>
  <c r="E68" i="3"/>
  <c r="E128" i="3"/>
  <c r="E189" i="3"/>
  <c r="E250" i="3"/>
  <c r="E311" i="3"/>
  <c r="E34" i="3"/>
  <c r="E95" i="3"/>
  <c r="E155" i="3"/>
  <c r="E236" i="3"/>
  <c r="E317" i="3"/>
  <c r="D317" i="3"/>
  <c r="E80" i="3"/>
  <c r="E162" i="3"/>
  <c r="E281" i="3"/>
  <c r="E38" i="3"/>
  <c r="E327" i="3"/>
  <c r="E283" i="3"/>
  <c r="E85" i="3"/>
  <c r="E27" i="3"/>
  <c r="E88" i="3"/>
  <c r="E148" i="3"/>
  <c r="E209" i="3"/>
  <c r="E270" i="3"/>
  <c r="E331" i="3"/>
  <c r="E54" i="3"/>
  <c r="E115" i="3"/>
  <c r="E175" i="3"/>
  <c r="E256" i="3"/>
  <c r="E19" i="3"/>
  <c r="E100" i="3"/>
  <c r="E182" i="3"/>
  <c r="D182" i="3"/>
  <c r="E199" i="3"/>
  <c r="E205" i="3"/>
  <c r="E177" i="3"/>
  <c r="E24" i="3"/>
  <c r="E105" i="3"/>
  <c r="E47" i="3"/>
  <c r="E108" i="3"/>
  <c r="E168" i="3"/>
  <c r="E229" i="3"/>
  <c r="E290" i="3"/>
  <c r="E13" i="3"/>
  <c r="E74" i="3"/>
  <c r="E134" i="3"/>
  <c r="O3" i="3"/>
  <c r="C41" i="3" s="1"/>
  <c r="E195" i="3"/>
  <c r="E276" i="3"/>
  <c r="E39" i="3"/>
  <c r="E120" i="3"/>
  <c r="E202" i="3"/>
  <c r="E101" i="3"/>
  <c r="D44" i="3"/>
  <c r="E44" i="3"/>
  <c r="E67" i="3"/>
  <c r="E188" i="3"/>
  <c r="E310" i="3"/>
  <c r="C94" i="3"/>
  <c r="E94" i="3"/>
  <c r="C215" i="3"/>
  <c r="E215" i="3"/>
  <c r="E59" i="3"/>
  <c r="C59" i="3"/>
  <c r="C222" i="3"/>
  <c r="E222" i="3"/>
  <c r="E224" i="3"/>
  <c r="C224" i="3"/>
  <c r="E102" i="3"/>
  <c r="E64" i="3"/>
  <c r="E87" i="3"/>
  <c r="C87" i="3"/>
  <c r="C208" i="3"/>
  <c r="E208" i="3"/>
  <c r="E269" i="3"/>
  <c r="C269" i="3"/>
  <c r="C330" i="3"/>
  <c r="E330" i="3"/>
  <c r="E53" i="3"/>
  <c r="C53" i="3"/>
  <c r="E114" i="3"/>
  <c r="E174" i="3"/>
  <c r="E235" i="3"/>
  <c r="C235" i="3"/>
  <c r="E316" i="3"/>
  <c r="C316" i="3"/>
  <c r="C79" i="3"/>
  <c r="E79" i="3"/>
  <c r="C159" i="3"/>
  <c r="E159" i="3"/>
  <c r="E242" i="3"/>
  <c r="E81" i="3"/>
  <c r="E241" i="3"/>
  <c r="C121" i="3"/>
  <c r="E121" i="3"/>
  <c r="E6" i="3"/>
  <c r="C6" i="3"/>
  <c r="C127" i="3"/>
  <c r="E127" i="3"/>
  <c r="E249" i="3"/>
  <c r="C249" i="3"/>
  <c r="E33" i="3"/>
  <c r="C33" i="3"/>
  <c r="E154" i="3"/>
  <c r="C154" i="3"/>
  <c r="E296" i="3"/>
  <c r="C296" i="3"/>
  <c r="C139" i="3"/>
  <c r="E139" i="3"/>
  <c r="E240" i="3"/>
  <c r="C240" i="3"/>
  <c r="E26" i="3"/>
  <c r="C26" i="3"/>
  <c r="C147" i="3"/>
  <c r="E147" i="3"/>
  <c r="C84" i="3"/>
  <c r="E84" i="3"/>
  <c r="E46" i="3"/>
  <c r="C46" i="3"/>
  <c r="E107" i="3"/>
  <c r="C107" i="3"/>
  <c r="C167" i="3"/>
  <c r="E167" i="3"/>
  <c r="C228" i="3"/>
  <c r="E228" i="3"/>
  <c r="E289" i="3"/>
  <c r="C289" i="3"/>
  <c r="C12" i="3"/>
  <c r="E12" i="3"/>
  <c r="E73" i="3"/>
  <c r="C73" i="3"/>
  <c r="D73" i="3"/>
  <c r="C133" i="3"/>
  <c r="E133" i="3"/>
  <c r="C194" i="3"/>
  <c r="E194" i="3"/>
  <c r="E255" i="3"/>
  <c r="C255" i="3"/>
  <c r="E18" i="3"/>
  <c r="C18" i="3"/>
  <c r="C99" i="3"/>
  <c r="E99" i="3"/>
  <c r="E179" i="3"/>
  <c r="C179" i="3"/>
  <c r="E262" i="3"/>
  <c r="C262" i="3"/>
  <c r="C221" i="3"/>
  <c r="E221" i="3"/>
  <c r="E244" i="3"/>
  <c r="C244" i="3"/>
  <c r="C82" i="3"/>
  <c r="E82" i="3"/>
  <c r="D287" i="3" l="1"/>
  <c r="F73" i="3"/>
  <c r="G73" i="3" s="1"/>
  <c r="E72" i="2" s="1"/>
  <c r="D262" i="3"/>
  <c r="F262" i="3" s="1"/>
  <c r="G262" i="3" s="1"/>
  <c r="E261" i="2" s="1"/>
  <c r="D309" i="3"/>
  <c r="D89" i="3"/>
  <c r="D77" i="3"/>
  <c r="D269" i="3"/>
  <c r="F269" i="3" s="1"/>
  <c r="G269" i="3" s="1"/>
  <c r="E268" i="2" s="1"/>
  <c r="D46" i="3"/>
  <c r="D81" i="3"/>
  <c r="D53" i="3"/>
  <c r="F53" i="3" s="1"/>
  <c r="G53" i="3" s="1"/>
  <c r="E52" i="2" s="1"/>
  <c r="D224" i="3"/>
  <c r="F224" i="3" s="1"/>
  <c r="G224" i="3" s="1"/>
  <c r="E223" i="2" s="1"/>
  <c r="D199" i="3"/>
  <c r="D209" i="3"/>
  <c r="D80" i="3"/>
  <c r="D68" i="3"/>
  <c r="D169" i="3"/>
  <c r="D123" i="3"/>
  <c r="D149" i="3"/>
  <c r="F149" i="3" s="1"/>
  <c r="G149" i="3" s="1"/>
  <c r="E148" i="2" s="1"/>
  <c r="D76" i="3"/>
  <c r="D4" i="3"/>
  <c r="D211" i="3"/>
  <c r="D9" i="3"/>
  <c r="D157" i="3"/>
  <c r="D185" i="3"/>
  <c r="D321" i="3"/>
  <c r="D71" i="3"/>
  <c r="D186" i="3"/>
  <c r="D176" i="3"/>
  <c r="D245" i="3"/>
  <c r="D100" i="3"/>
  <c r="D28" i="3"/>
  <c r="D330" i="3"/>
  <c r="D202" i="3"/>
  <c r="D229" i="3"/>
  <c r="D88" i="3"/>
  <c r="D65" i="3"/>
  <c r="D48" i="3"/>
  <c r="D277" i="3"/>
  <c r="D96" i="3"/>
  <c r="D292" i="3"/>
  <c r="D90" i="3"/>
  <c r="D197" i="3"/>
  <c r="D225" i="3"/>
  <c r="D3" i="3"/>
  <c r="D10" i="3"/>
  <c r="D299" i="3"/>
  <c r="D165" i="3"/>
  <c r="D294" i="3"/>
  <c r="D22" i="3"/>
  <c r="D142" i="3"/>
  <c r="D258" i="3"/>
  <c r="D179" i="3"/>
  <c r="F179" i="3" s="1"/>
  <c r="G179" i="3" s="1"/>
  <c r="E178" i="2" s="1"/>
  <c r="H178" i="2" s="1"/>
  <c r="D12" i="3"/>
  <c r="F12" i="3" s="1"/>
  <c r="G12" i="3" s="1"/>
  <c r="E11" i="2" s="1"/>
  <c r="D159" i="3"/>
  <c r="F159" i="3" s="1"/>
  <c r="G159" i="3" s="1"/>
  <c r="E158" i="2" s="1"/>
  <c r="H158" i="2" s="1"/>
  <c r="F330" i="3"/>
  <c r="G330" i="3" s="1"/>
  <c r="E329" i="2" s="1"/>
  <c r="D59" i="3"/>
  <c r="F59" i="3" s="1"/>
  <c r="G59" i="3" s="1"/>
  <c r="E58" i="2" s="1"/>
  <c r="H58" i="2" s="1"/>
  <c r="D19" i="3"/>
  <c r="D236" i="3"/>
  <c r="D60" i="3"/>
  <c r="D25" i="3"/>
  <c r="D63" i="3"/>
  <c r="D226" i="3"/>
  <c r="D40" i="3"/>
  <c r="D140" i="3"/>
  <c r="D120" i="3"/>
  <c r="D168" i="3"/>
  <c r="D27" i="3"/>
  <c r="D285" i="3"/>
  <c r="D297" i="3"/>
  <c r="D35" i="3"/>
  <c r="D50" i="3"/>
  <c r="D231" i="3"/>
  <c r="D29" i="3"/>
  <c r="D117" i="3"/>
  <c r="D97" i="3"/>
  <c r="D273" i="3"/>
  <c r="D218" i="3"/>
  <c r="D125" i="3"/>
  <c r="D181" i="3"/>
  <c r="D290" i="3"/>
  <c r="D256" i="3"/>
  <c r="D298" i="3"/>
  <c r="D180" i="3"/>
  <c r="D289" i="3"/>
  <c r="F289" i="3" s="1"/>
  <c r="G289" i="3" s="1"/>
  <c r="E288" i="2" s="1"/>
  <c r="D79" i="3"/>
  <c r="F79" i="3" s="1"/>
  <c r="G79" i="3" s="1"/>
  <c r="E78" i="2" s="1"/>
  <c r="D215" i="3"/>
  <c r="D85" i="3"/>
  <c r="D45" i="3"/>
  <c r="D303" i="3"/>
  <c r="D36" i="3"/>
  <c r="D111" i="3"/>
  <c r="D212" i="3"/>
  <c r="D223" i="3"/>
  <c r="D137" i="3"/>
  <c r="D61" i="3"/>
  <c r="D286" i="3"/>
  <c r="D148" i="3"/>
  <c r="D108" i="3"/>
  <c r="D312" i="3"/>
  <c r="D233" i="3"/>
  <c r="D26" i="3"/>
  <c r="D208" i="3"/>
  <c r="D39" i="3"/>
  <c r="D95" i="3"/>
  <c r="D323" i="3"/>
  <c r="D216" i="3"/>
  <c r="D116" i="3"/>
  <c r="D171" i="3"/>
  <c r="D251" i="3"/>
  <c r="D144" i="3"/>
  <c r="D110" i="3"/>
  <c r="D23" i="3"/>
  <c r="D313" i="3"/>
  <c r="D248" i="3"/>
  <c r="D151" i="3"/>
  <c r="D183" i="3"/>
  <c r="D172" i="3"/>
  <c r="D158" i="3"/>
  <c r="D196" i="3"/>
  <c r="D187" i="3"/>
  <c r="D306" i="3"/>
  <c r="D228" i="3"/>
  <c r="F228" i="3" s="1"/>
  <c r="G228" i="3" s="1"/>
  <c r="E227" i="2" s="1"/>
  <c r="D276" i="3"/>
  <c r="D47" i="3"/>
  <c r="D175" i="3"/>
  <c r="D62" i="3"/>
  <c r="D135" i="3"/>
  <c r="D305" i="3"/>
  <c r="D217" i="3"/>
  <c r="D57" i="3"/>
  <c r="D184" i="3"/>
  <c r="D242" i="3"/>
  <c r="D155" i="3"/>
  <c r="D325" i="3"/>
  <c r="D170" i="3"/>
  <c r="D18" i="3"/>
  <c r="F240" i="3"/>
  <c r="G240" i="3" s="1"/>
  <c r="E239" i="2" s="1"/>
  <c r="H239" i="2" s="1"/>
  <c r="D127" i="3"/>
  <c r="F127" i="3" s="1"/>
  <c r="G127" i="3" s="1"/>
  <c r="E126" i="2" s="1"/>
  <c r="D283" i="3"/>
  <c r="D34" i="3"/>
  <c r="D55" i="3"/>
  <c r="D104" i="3"/>
  <c r="D190" i="3"/>
  <c r="D83" i="3"/>
  <c r="D252" i="3"/>
  <c r="D275" i="3"/>
  <c r="D314" i="3"/>
  <c r="D112" i="3"/>
  <c r="D222" i="3"/>
  <c r="F222" i="3" s="1"/>
  <c r="G222" i="3" s="1"/>
  <c r="E221" i="2" s="1"/>
  <c r="H221" i="2" s="1"/>
  <c r="D278" i="3"/>
  <c r="D33" i="3"/>
  <c r="F33" i="3" s="1"/>
  <c r="G33" i="3" s="1"/>
  <c r="E32" i="2" s="1"/>
  <c r="H32" i="2" s="1"/>
  <c r="D316" i="3"/>
  <c r="F316" i="3" s="1"/>
  <c r="G316" i="3" s="1"/>
  <c r="E315" i="2" s="1"/>
  <c r="D105" i="3"/>
  <c r="D136" i="3"/>
  <c r="D232" i="3"/>
  <c r="D320" i="3"/>
  <c r="D150" i="3"/>
  <c r="D243" i="3"/>
  <c r="D99" i="3"/>
  <c r="F99" i="3" s="1"/>
  <c r="G99" i="3" s="1"/>
  <c r="E98" i="2" s="1"/>
  <c r="D115" i="3"/>
  <c r="D311" i="3"/>
  <c r="D265" i="3"/>
  <c r="D82" i="3"/>
  <c r="D255" i="3"/>
  <c r="F255" i="3" s="1"/>
  <c r="G255" i="3" s="1"/>
  <c r="E254" i="2" s="1"/>
  <c r="H254" i="2" s="1"/>
  <c r="D6" i="3"/>
  <c r="D235" i="3"/>
  <c r="D94" i="3"/>
  <c r="F94" i="3" s="1"/>
  <c r="G94" i="3" s="1"/>
  <c r="E93" i="2" s="1"/>
  <c r="D16" i="3"/>
  <c r="D75" i="3"/>
  <c r="D332" i="3"/>
  <c r="D220" i="3"/>
  <c r="D318" i="3"/>
  <c r="D326" i="3"/>
  <c r="D266" i="3"/>
  <c r="D191" i="3"/>
  <c r="D204" i="3"/>
  <c r="D84" i="3"/>
  <c r="F84" i="3" s="1"/>
  <c r="G84" i="3" s="1"/>
  <c r="E83" i="2" s="1"/>
  <c r="I83" i="2" s="1"/>
  <c r="D109" i="3"/>
  <c r="D15" i="3"/>
  <c r="F82" i="3"/>
  <c r="G82" i="3" s="1"/>
  <c r="E81" i="2" s="1"/>
  <c r="H81" i="2" s="1"/>
  <c r="D240" i="3"/>
  <c r="D195" i="3"/>
  <c r="D327" i="3"/>
  <c r="D49" i="3"/>
  <c r="D201" i="3"/>
  <c r="D244" i="3"/>
  <c r="F167" i="3"/>
  <c r="G167" i="3" s="1"/>
  <c r="E166" i="2" s="1"/>
  <c r="F6" i="3"/>
  <c r="G6" i="3" s="1"/>
  <c r="E5" i="2" s="1"/>
  <c r="I5" i="2" s="1"/>
  <c r="F235" i="3"/>
  <c r="G235" i="3" s="1"/>
  <c r="E234" i="2" s="1"/>
  <c r="I234" i="2" s="1"/>
  <c r="D87" i="3"/>
  <c r="F87" i="3" s="1"/>
  <c r="G87" i="3" s="1"/>
  <c r="E86" i="2" s="1"/>
  <c r="D24" i="3"/>
  <c r="C54" i="3"/>
  <c r="D38" i="3"/>
  <c r="D160" i="3"/>
  <c r="D271" i="3"/>
  <c r="D129" i="3"/>
  <c r="D56" i="3"/>
  <c r="D324" i="3"/>
  <c r="D30" i="3"/>
  <c r="D253" i="3"/>
  <c r="D267" i="3"/>
  <c r="D274" i="3"/>
  <c r="D7" i="3"/>
  <c r="D91" i="3"/>
  <c r="D194" i="3"/>
  <c r="D167" i="3"/>
  <c r="D139" i="3"/>
  <c r="F139" i="3" s="1"/>
  <c r="G139" i="3" s="1"/>
  <c r="E138" i="2" s="1"/>
  <c r="D310" i="3"/>
  <c r="D54" i="3"/>
  <c r="D250" i="3"/>
  <c r="D14" i="3"/>
  <c r="D32" i="3"/>
  <c r="D103" i="3"/>
  <c r="D237" i="3"/>
  <c r="D293" i="3"/>
  <c r="D319" i="3"/>
  <c r="D307" i="3"/>
  <c r="D192" i="3"/>
  <c r="D304" i="3"/>
  <c r="D280" i="3"/>
  <c r="F244" i="3"/>
  <c r="G244" i="3" s="1"/>
  <c r="E243" i="2" s="1"/>
  <c r="D174" i="3"/>
  <c r="D134" i="3"/>
  <c r="D189" i="3"/>
  <c r="D291" i="3"/>
  <c r="D333" i="3"/>
  <c r="D126" i="3"/>
  <c r="D130" i="3"/>
  <c r="D42" i="3"/>
  <c r="D154" i="3"/>
  <c r="F154" i="3" s="1"/>
  <c r="G154" i="3" s="1"/>
  <c r="E153" i="2" s="1"/>
  <c r="H153" i="2" s="1"/>
  <c r="D147" i="3"/>
  <c r="F147" i="3" s="1"/>
  <c r="G147" i="3" s="1"/>
  <c r="E146" i="2" s="1"/>
  <c r="F107" i="3"/>
  <c r="G107" i="3" s="1"/>
  <c r="E106" i="2" s="1"/>
  <c r="H106" i="2" s="1"/>
  <c r="D210" i="3"/>
  <c r="D69" i="3"/>
  <c r="F221" i="3"/>
  <c r="G221" i="3" s="1"/>
  <c r="E220" i="2" s="1"/>
  <c r="G220" i="2" s="1"/>
  <c r="F296" i="3"/>
  <c r="G296" i="3" s="1"/>
  <c r="E295" i="2" s="1"/>
  <c r="H295" i="2" s="1"/>
  <c r="D188" i="3"/>
  <c r="D281" i="3"/>
  <c r="D66" i="3"/>
  <c r="D20" i="3"/>
  <c r="D8" i="3"/>
  <c r="D246" i="3"/>
  <c r="D200" i="3"/>
  <c r="D131" i="3"/>
  <c r="D279" i="3"/>
  <c r="D213" i="3"/>
  <c r="D177" i="3"/>
  <c r="D102" i="3"/>
  <c r="D74" i="3"/>
  <c r="D205" i="3"/>
  <c r="D264" i="3"/>
  <c r="D230" i="3"/>
  <c r="D156" i="3"/>
  <c r="D263" i="3"/>
  <c r="D272" i="3"/>
  <c r="D122" i="3"/>
  <c r="D70" i="3"/>
  <c r="D238" i="3"/>
  <c r="D101" i="3"/>
  <c r="D249" i="3"/>
  <c r="F249" i="3" s="1"/>
  <c r="G249" i="3" s="1"/>
  <c r="E248" i="2" s="1"/>
  <c r="G248" i="2" s="1"/>
  <c r="D121" i="3"/>
  <c r="D64" i="3"/>
  <c r="D331" i="3"/>
  <c r="D260" i="3"/>
  <c r="D221" i="3"/>
  <c r="D107" i="3"/>
  <c r="D296" i="3"/>
  <c r="D133" i="3"/>
  <c r="F133" i="3" s="1"/>
  <c r="G133" i="3" s="1"/>
  <c r="E132" i="2" s="1"/>
  <c r="D241" i="3"/>
  <c r="D114" i="3"/>
  <c r="D67" i="3"/>
  <c r="D13" i="3"/>
  <c r="D270" i="3"/>
  <c r="D162" i="3"/>
  <c r="D128" i="3"/>
  <c r="D124" i="3"/>
  <c r="C149" i="3"/>
  <c r="D257" i="3"/>
  <c r="D5" i="3"/>
  <c r="D43" i="3"/>
  <c r="D198" i="3"/>
  <c r="D203" i="3"/>
  <c r="G11" i="2"/>
  <c r="I11" i="2"/>
  <c r="H11" i="2"/>
  <c r="H5" i="2"/>
  <c r="G166" i="2"/>
  <c r="I166" i="2"/>
  <c r="H166" i="2"/>
  <c r="C126" i="3"/>
  <c r="C319" i="3"/>
  <c r="H234" i="2"/>
  <c r="C323" i="3"/>
  <c r="F323" i="3" s="1"/>
  <c r="G323" i="3" s="1"/>
  <c r="E322" i="2" s="1"/>
  <c r="C176" i="3"/>
  <c r="F176" i="3" s="1"/>
  <c r="G176" i="3" s="1"/>
  <c r="E175" i="2" s="1"/>
  <c r="C5" i="3"/>
  <c r="F5" i="3" s="1"/>
  <c r="G5" i="3" s="1"/>
  <c r="E4" i="2" s="1"/>
  <c r="C92" i="3"/>
  <c r="C112" i="3"/>
  <c r="F112" i="3" s="1"/>
  <c r="G112" i="3" s="1"/>
  <c r="E111" i="2" s="1"/>
  <c r="F26" i="3"/>
  <c r="G26" i="3" s="1"/>
  <c r="E25" i="2" s="1"/>
  <c r="D92" i="3"/>
  <c r="D72" i="3"/>
  <c r="F215" i="3"/>
  <c r="G215" i="3" s="1"/>
  <c r="E214" i="2" s="1"/>
  <c r="F121" i="3"/>
  <c r="G121" i="3" s="1"/>
  <c r="E120" i="2" s="1"/>
  <c r="C327" i="3"/>
  <c r="F327" i="3" s="1"/>
  <c r="G327" i="3" s="1"/>
  <c r="E326" i="2" s="1"/>
  <c r="H98" i="2"/>
  <c r="G98" i="2"/>
  <c r="I98" i="2"/>
  <c r="G268" i="2"/>
  <c r="I268" i="2"/>
  <c r="H268" i="2"/>
  <c r="I221" i="2"/>
  <c r="G221" i="2"/>
  <c r="F46" i="3"/>
  <c r="G46" i="3" s="1"/>
  <c r="E45" i="2" s="1"/>
  <c r="D141" i="3"/>
  <c r="D51" i="3"/>
  <c r="D247" i="3"/>
  <c r="D227" i="3"/>
  <c r="H40" i="2"/>
  <c r="G40" i="2"/>
  <c r="I40" i="2"/>
  <c r="C16" i="3"/>
  <c r="D301" i="3"/>
  <c r="I261" i="2"/>
  <c r="H261" i="2"/>
  <c r="G261" i="2"/>
  <c r="F194" i="3"/>
  <c r="G194" i="3" s="1"/>
  <c r="E193" i="2" s="1"/>
  <c r="C44" i="3"/>
  <c r="F44" i="3" s="1"/>
  <c r="G44" i="3" s="1"/>
  <c r="E43" i="2" s="1"/>
  <c r="C13" i="3"/>
  <c r="C243" i="3"/>
  <c r="D328" i="3"/>
  <c r="I223" i="2"/>
  <c r="H223" i="2"/>
  <c r="G223" i="2"/>
  <c r="C265" i="3"/>
  <c r="F265" i="3" s="1"/>
  <c r="G265" i="3" s="1"/>
  <c r="E264" i="2" s="1"/>
  <c r="C306" i="3"/>
  <c r="F306" i="3" s="1"/>
  <c r="G306" i="3" s="1"/>
  <c r="E305" i="2" s="1"/>
  <c r="C287" i="3"/>
  <c r="F287" i="3" s="1"/>
  <c r="G287" i="3" s="1"/>
  <c r="E286" i="2" s="1"/>
  <c r="D259" i="3"/>
  <c r="D21" i="3"/>
  <c r="H220" i="2"/>
  <c r="C270" i="3"/>
  <c r="C14" i="3"/>
  <c r="E284" i="3"/>
  <c r="I243" i="2"/>
  <c r="H243" i="2"/>
  <c r="G243" i="2"/>
  <c r="D206" i="3"/>
  <c r="D178" i="3"/>
  <c r="E302" i="3"/>
  <c r="G227" i="2"/>
  <c r="I227" i="2"/>
  <c r="H227" i="2"/>
  <c r="G329" i="2"/>
  <c r="I329" i="2"/>
  <c r="H329" i="2"/>
  <c r="C128" i="3"/>
  <c r="C164" i="3"/>
  <c r="E219" i="3"/>
  <c r="D118" i="3"/>
  <c r="D98" i="3"/>
  <c r="E58" i="3"/>
  <c r="H72" i="2"/>
  <c r="G72" i="2"/>
  <c r="I72" i="2"/>
  <c r="C100" i="3"/>
  <c r="F100" i="3" s="1"/>
  <c r="G100" i="3" s="1"/>
  <c r="E99" i="2" s="1"/>
  <c r="C214" i="3"/>
  <c r="F214" i="3" s="1"/>
  <c r="G214" i="3" s="1"/>
  <c r="E213" i="2" s="1"/>
  <c r="D37" i="3"/>
  <c r="D145" i="3"/>
  <c r="D17" i="3"/>
  <c r="E234" i="3"/>
  <c r="F18" i="3"/>
  <c r="G18" i="3" s="1"/>
  <c r="E17" i="2" s="1"/>
  <c r="F208" i="3"/>
  <c r="G208" i="3" s="1"/>
  <c r="E207" i="2" s="1"/>
  <c r="I32" i="2"/>
  <c r="C230" i="3"/>
  <c r="C69" i="3"/>
  <c r="F69" i="3" s="1"/>
  <c r="G69" i="3" s="1"/>
  <c r="E68" i="2" s="1"/>
  <c r="C56" i="3"/>
  <c r="D214" i="3"/>
  <c r="D239" i="3"/>
  <c r="E113" i="3"/>
  <c r="C114" i="3"/>
  <c r="C102" i="3"/>
  <c r="C39" i="3"/>
  <c r="F39" i="3" s="1"/>
  <c r="G39" i="3" s="1"/>
  <c r="E38" i="2" s="1"/>
  <c r="C88" i="3"/>
  <c r="F88" i="3" s="1"/>
  <c r="G88" i="3" s="1"/>
  <c r="E87" i="2" s="1"/>
  <c r="C281" i="3"/>
  <c r="C65" i="3"/>
  <c r="F65" i="3" s="1"/>
  <c r="G65" i="3" s="1"/>
  <c r="E64" i="2" s="1"/>
  <c r="C260" i="3"/>
  <c r="F260" i="3" s="1"/>
  <c r="G260" i="3" s="1"/>
  <c r="E259" i="2" s="1"/>
  <c r="C55" i="3"/>
  <c r="C190" i="3"/>
  <c r="F190" i="3" s="1"/>
  <c r="G190" i="3" s="1"/>
  <c r="E189" i="2" s="1"/>
  <c r="C50" i="3"/>
  <c r="F50" i="3" s="1"/>
  <c r="G50" i="3" s="1"/>
  <c r="E49" i="2" s="1"/>
  <c r="C156" i="3"/>
  <c r="C49" i="3"/>
  <c r="C273" i="3"/>
  <c r="C246" i="3"/>
  <c r="F246" i="3" s="1"/>
  <c r="G246" i="3" s="1"/>
  <c r="E245" i="2" s="1"/>
  <c r="C131" i="3"/>
  <c r="F131" i="3" s="1"/>
  <c r="G131" i="3" s="1"/>
  <c r="E130" i="2" s="1"/>
  <c r="C118" i="3"/>
  <c r="C239" i="3"/>
  <c r="D132" i="3"/>
  <c r="C163" i="3"/>
  <c r="C138" i="3"/>
  <c r="D329" i="3"/>
  <c r="C242" i="3"/>
  <c r="C188" i="3"/>
  <c r="C276" i="3"/>
  <c r="F276" i="3" s="1"/>
  <c r="G276" i="3" s="1"/>
  <c r="E275" i="2" s="1"/>
  <c r="C229" i="3"/>
  <c r="F229" i="3" s="1"/>
  <c r="G229" i="3" s="1"/>
  <c r="E228" i="2" s="1"/>
  <c r="C205" i="3"/>
  <c r="F205" i="3" s="1"/>
  <c r="G205" i="3" s="1"/>
  <c r="E204" i="2" s="1"/>
  <c r="C175" i="3"/>
  <c r="F175" i="3" s="1"/>
  <c r="G175" i="3" s="1"/>
  <c r="E174" i="2" s="1"/>
  <c r="C34" i="3"/>
  <c r="F34" i="3" s="1"/>
  <c r="G34" i="3" s="1"/>
  <c r="E33" i="2" s="1"/>
  <c r="C264" i="3"/>
  <c r="C135" i="3"/>
  <c r="F135" i="3" s="1"/>
  <c r="G135" i="3" s="1"/>
  <c r="E134" i="2" s="1"/>
  <c r="C48" i="3"/>
  <c r="C63" i="3"/>
  <c r="C117" i="3"/>
  <c r="C201" i="3"/>
  <c r="F201" i="3" s="1"/>
  <c r="G201" i="3" s="1"/>
  <c r="E200" i="2" s="1"/>
  <c r="C185" i="3"/>
  <c r="F185" i="3" s="1"/>
  <c r="G185" i="3" s="1"/>
  <c r="E184" i="2" s="1"/>
  <c r="C184" i="3"/>
  <c r="C37" i="3"/>
  <c r="C328" i="3"/>
  <c r="C308" i="3"/>
  <c r="C72" i="3"/>
  <c r="E163" i="3"/>
  <c r="D58" i="3"/>
  <c r="E329" i="3"/>
  <c r="C115" i="3"/>
  <c r="F115" i="3" s="1"/>
  <c r="G115" i="3" s="1"/>
  <c r="E114" i="2" s="1"/>
  <c r="C311" i="3"/>
  <c r="F311" i="3" s="1"/>
  <c r="G311" i="3" s="1"/>
  <c r="E310" i="2" s="1"/>
  <c r="C25" i="3"/>
  <c r="F25" i="3" s="1"/>
  <c r="G25" i="3" s="1"/>
  <c r="E24" i="2" s="1"/>
  <c r="C326" i="3"/>
  <c r="F326" i="3" s="1"/>
  <c r="G326" i="3" s="1"/>
  <c r="E325" i="2" s="1"/>
  <c r="C211" i="3"/>
  <c r="C9" i="3"/>
  <c r="F9" i="3" s="1"/>
  <c r="G9" i="3" s="1"/>
  <c r="E8" i="2" s="1"/>
  <c r="C218" i="3"/>
  <c r="C71" i="3"/>
  <c r="F71" i="3" s="1"/>
  <c r="G71" i="3" s="1"/>
  <c r="E70" i="2" s="1"/>
  <c r="C22" i="3"/>
  <c r="C17" i="3"/>
  <c r="F17" i="3" s="1"/>
  <c r="G17" i="3" s="1"/>
  <c r="E16" i="2" s="1"/>
  <c r="C58" i="3"/>
  <c r="E268" i="3"/>
  <c r="C27" i="3"/>
  <c r="F27" i="3" s="1"/>
  <c r="G27" i="3" s="1"/>
  <c r="E26" i="2" s="1"/>
  <c r="C162" i="3"/>
  <c r="F162" i="3" s="1"/>
  <c r="G162" i="3" s="1"/>
  <c r="E161" i="2" s="1"/>
  <c r="C75" i="3"/>
  <c r="C325" i="3"/>
  <c r="C124" i="3"/>
  <c r="C257" i="3"/>
  <c r="C129" i="3"/>
  <c r="C76" i="3"/>
  <c r="C266" i="3"/>
  <c r="F266" i="3" s="1"/>
  <c r="G266" i="3" s="1"/>
  <c r="E265" i="2" s="1"/>
  <c r="C324" i="3"/>
  <c r="C212" i="3"/>
  <c r="F212" i="3" s="1"/>
  <c r="G212" i="3" s="1"/>
  <c r="E211" i="2" s="1"/>
  <c r="C204" i="3"/>
  <c r="F204" i="3" s="1"/>
  <c r="G204" i="3" s="1"/>
  <c r="E203" i="2" s="1"/>
  <c r="D268" i="3"/>
  <c r="C67" i="3"/>
  <c r="C80" i="3"/>
  <c r="F80" i="3" s="1"/>
  <c r="G80" i="3" s="1"/>
  <c r="E79" i="2" s="1"/>
  <c r="C285" i="3"/>
  <c r="F285" i="3" s="1"/>
  <c r="G285" i="3" s="1"/>
  <c r="E284" i="2" s="1"/>
  <c r="C332" i="3"/>
  <c r="C303" i="3"/>
  <c r="C36" i="3"/>
  <c r="F36" i="3" s="1"/>
  <c r="G36" i="3" s="1"/>
  <c r="E35" i="2" s="1"/>
  <c r="C286" i="3"/>
  <c r="C137" i="3"/>
  <c r="C320" i="3"/>
  <c r="C267" i="3"/>
  <c r="F267" i="3" s="1"/>
  <c r="G267" i="3" s="1"/>
  <c r="E266" i="2" s="1"/>
  <c r="C247" i="3"/>
  <c r="F247" i="3" s="1"/>
  <c r="G247" i="3" s="1"/>
  <c r="E246" i="2" s="1"/>
  <c r="D153" i="3"/>
  <c r="E295" i="3"/>
  <c r="C268" i="3"/>
  <c r="C195" i="3"/>
  <c r="F195" i="3" s="1"/>
  <c r="G195" i="3" s="1"/>
  <c r="E194" i="2" s="1"/>
  <c r="C168" i="3"/>
  <c r="F168" i="3" s="1"/>
  <c r="G168" i="3" s="1"/>
  <c r="E167" i="2" s="1"/>
  <c r="C199" i="3"/>
  <c r="F199" i="3" s="1"/>
  <c r="G199" i="3" s="1"/>
  <c r="E198" i="2" s="1"/>
  <c r="C261" i="3"/>
  <c r="F261" i="3" s="1"/>
  <c r="G261" i="3" s="1"/>
  <c r="E260" i="2" s="1"/>
  <c r="C123" i="3"/>
  <c r="F123" i="3" s="1"/>
  <c r="G123" i="3" s="1"/>
  <c r="E122" i="2" s="1"/>
  <c r="C271" i="3"/>
  <c r="C187" i="3"/>
  <c r="F187" i="3" s="1"/>
  <c r="G187" i="3" s="1"/>
  <c r="E186" i="2" s="1"/>
  <c r="C15" i="3"/>
  <c r="F15" i="3" s="1"/>
  <c r="G15" i="3" s="1"/>
  <c r="E14" i="2" s="1"/>
  <c r="C298" i="3"/>
  <c r="F298" i="3" s="1"/>
  <c r="G298" i="3" s="1"/>
  <c r="E297" i="2" s="1"/>
  <c r="C150" i="3"/>
  <c r="C304" i="3"/>
  <c r="F304" i="3" s="1"/>
  <c r="G304" i="3" s="1"/>
  <c r="E303" i="2" s="1"/>
  <c r="C294" i="3"/>
  <c r="F294" i="3" s="1"/>
  <c r="G294" i="3" s="1"/>
  <c r="E293" i="2" s="1"/>
  <c r="C181" i="3"/>
  <c r="D119" i="3"/>
  <c r="C158" i="3"/>
  <c r="D11" i="3"/>
  <c r="C153" i="3"/>
  <c r="C295" i="3"/>
  <c r="E207" i="3"/>
  <c r="C180" i="3"/>
  <c r="F180" i="3" s="1"/>
  <c r="G180" i="3" s="1"/>
  <c r="E179" i="2" s="1"/>
  <c r="C274" i="3"/>
  <c r="F274" i="3" s="1"/>
  <c r="G274" i="3" s="1"/>
  <c r="E273" i="2" s="1"/>
  <c r="C119" i="3"/>
  <c r="D78" i="3"/>
  <c r="C11" i="3"/>
  <c r="E161" i="3"/>
  <c r="D295" i="3"/>
  <c r="D207" i="3"/>
  <c r="C108" i="3"/>
  <c r="C250" i="3"/>
  <c r="C45" i="3"/>
  <c r="F45" i="3" s="1"/>
  <c r="G45" i="3" s="1"/>
  <c r="E44" i="2" s="1"/>
  <c r="C293" i="3"/>
  <c r="C90" i="3"/>
  <c r="F90" i="3" s="1"/>
  <c r="G90" i="3" s="1"/>
  <c r="E89" i="2" s="1"/>
  <c r="C225" i="3"/>
  <c r="F225" i="3" s="1"/>
  <c r="G225" i="3" s="1"/>
  <c r="E224" i="2" s="1"/>
  <c r="C10" i="3"/>
  <c r="C42" i="3"/>
  <c r="C57" i="3"/>
  <c r="F57" i="3" s="1"/>
  <c r="G57" i="3" s="1"/>
  <c r="E56" i="2" s="1"/>
  <c r="C165" i="3"/>
  <c r="F165" i="3" s="1"/>
  <c r="G165" i="3" s="1"/>
  <c r="E164" i="2" s="1"/>
  <c r="C206" i="3"/>
  <c r="C78" i="3"/>
  <c r="D161" i="3"/>
  <c r="D234" i="3"/>
  <c r="C207" i="3"/>
  <c r="C134" i="3"/>
  <c r="F134" i="3" s="1"/>
  <c r="G134" i="3" s="1"/>
  <c r="E133" i="2" s="1"/>
  <c r="C331" i="3"/>
  <c r="F331" i="3" s="1"/>
  <c r="G331" i="3" s="1"/>
  <c r="E330" i="2" s="1"/>
  <c r="C85" i="3"/>
  <c r="F85" i="3" s="1"/>
  <c r="G85" i="3" s="1"/>
  <c r="E84" i="2" s="1"/>
  <c r="C317" i="3"/>
  <c r="F317" i="3" s="1"/>
  <c r="G317" i="3" s="1"/>
  <c r="E316" i="2" s="1"/>
  <c r="C189" i="3"/>
  <c r="F189" i="3" s="1"/>
  <c r="G189" i="3" s="1"/>
  <c r="E188" i="2" s="1"/>
  <c r="C142" i="3"/>
  <c r="F142" i="3" s="1"/>
  <c r="G142" i="3" s="1"/>
  <c r="E141" i="2" s="1"/>
  <c r="C291" i="3"/>
  <c r="F291" i="3" s="1"/>
  <c r="G291" i="3" s="1"/>
  <c r="E290" i="2" s="1"/>
  <c r="C171" i="3"/>
  <c r="F171" i="3" s="1"/>
  <c r="G171" i="3" s="1"/>
  <c r="E170" i="2" s="1"/>
  <c r="C8" i="3"/>
  <c r="F8" i="3" s="1"/>
  <c r="G8" i="3" s="1"/>
  <c r="E7" i="2" s="1"/>
  <c r="C144" i="3"/>
  <c r="F144" i="3" s="1"/>
  <c r="G144" i="3" s="1"/>
  <c r="E143" i="2" s="1"/>
  <c r="C217" i="3"/>
  <c r="F217" i="3" s="1"/>
  <c r="G217" i="3" s="1"/>
  <c r="E216" i="2" s="1"/>
  <c r="C313" i="3"/>
  <c r="C151" i="3"/>
  <c r="C233" i="3"/>
  <c r="C145" i="3"/>
  <c r="D288" i="3"/>
  <c r="C161" i="3"/>
  <c r="C234" i="3"/>
  <c r="E146" i="3"/>
  <c r="C47" i="3"/>
  <c r="F47" i="3" s="1"/>
  <c r="G47" i="3" s="1"/>
  <c r="E46" i="2" s="1"/>
  <c r="C182" i="3"/>
  <c r="F182" i="3" s="1"/>
  <c r="G182" i="3" s="1"/>
  <c r="E181" i="2" s="1"/>
  <c r="C62" i="3"/>
  <c r="F62" i="3" s="1"/>
  <c r="G62" i="3" s="1"/>
  <c r="E61" i="2" s="1"/>
  <c r="C305" i="3"/>
  <c r="F305" i="3" s="1"/>
  <c r="G305" i="3" s="1"/>
  <c r="E304" i="2" s="1"/>
  <c r="C40" i="3"/>
  <c r="F40" i="3" s="1"/>
  <c r="G40" i="3" s="1"/>
  <c r="E39" i="2" s="1"/>
  <c r="C96" i="3"/>
  <c r="F96" i="3" s="1"/>
  <c r="G96" i="3" s="1"/>
  <c r="E95" i="2" s="1"/>
  <c r="C292" i="3"/>
  <c r="F292" i="3" s="1"/>
  <c r="G292" i="3" s="1"/>
  <c r="E291" i="2" s="1"/>
  <c r="C263" i="3"/>
  <c r="F263" i="3" s="1"/>
  <c r="G263" i="3" s="1"/>
  <c r="E262" i="2" s="1"/>
  <c r="C122" i="3"/>
  <c r="C238" i="3"/>
  <c r="C213" i="3"/>
  <c r="F213" i="3" s="1"/>
  <c r="G213" i="3" s="1"/>
  <c r="E212" i="2" s="1"/>
  <c r="C21" i="3"/>
  <c r="F21" i="3" s="1"/>
  <c r="G21" i="3" s="1"/>
  <c r="E20" i="2" s="1"/>
  <c r="C315" i="3"/>
  <c r="C288" i="3"/>
  <c r="C284" i="3"/>
  <c r="D146" i="3"/>
  <c r="C283" i="3"/>
  <c r="C236" i="3"/>
  <c r="C60" i="3"/>
  <c r="C210" i="3"/>
  <c r="C83" i="3"/>
  <c r="F83" i="3" s="1"/>
  <c r="G83" i="3" s="1"/>
  <c r="E82" i="2" s="1"/>
  <c r="C231" i="3"/>
  <c r="F231" i="3" s="1"/>
  <c r="G231" i="3" s="1"/>
  <c r="E230" i="2" s="1"/>
  <c r="C252" i="3"/>
  <c r="F252" i="3" s="1"/>
  <c r="G252" i="3" s="1"/>
  <c r="E251" i="2" s="1"/>
  <c r="C97" i="3"/>
  <c r="F97" i="3" s="1"/>
  <c r="G97" i="3" s="1"/>
  <c r="E96" i="2" s="1"/>
  <c r="C91" i="3"/>
  <c r="F91" i="3" s="1"/>
  <c r="G91" i="3" s="1"/>
  <c r="E90" i="2" s="1"/>
  <c r="C200" i="3"/>
  <c r="F200" i="3" s="1"/>
  <c r="G200" i="3" s="1"/>
  <c r="E199" i="2" s="1"/>
  <c r="C314" i="3"/>
  <c r="F314" i="3" s="1"/>
  <c r="G314" i="3" s="1"/>
  <c r="E313" i="2" s="1"/>
  <c r="C141" i="3"/>
  <c r="F141" i="3" s="1"/>
  <c r="G141" i="3" s="1"/>
  <c r="E140" i="2" s="1"/>
  <c r="C172" i="3"/>
  <c r="C152" i="3"/>
  <c r="C173" i="3"/>
  <c r="C146" i="3"/>
  <c r="C101" i="3"/>
  <c r="F101" i="3" s="1"/>
  <c r="G101" i="3" s="1"/>
  <c r="E100" i="2" s="1"/>
  <c r="C74" i="3"/>
  <c r="C277" i="3"/>
  <c r="C104" i="3"/>
  <c r="F104" i="3" s="1"/>
  <c r="G104" i="3" s="1"/>
  <c r="E103" i="2" s="1"/>
  <c r="C35" i="3"/>
  <c r="F35" i="3" s="1"/>
  <c r="G35" i="3" s="1"/>
  <c r="E34" i="2" s="1"/>
  <c r="C4" i="3"/>
  <c r="F4" i="3" s="1"/>
  <c r="G4" i="3" s="1"/>
  <c r="E3" i="2" s="1"/>
  <c r="C136" i="3"/>
  <c r="F136" i="3" s="1"/>
  <c r="G136" i="3" s="1"/>
  <c r="E135" i="2" s="1"/>
  <c r="C157" i="3"/>
  <c r="F157" i="3" s="1"/>
  <c r="G157" i="3" s="1"/>
  <c r="E156" i="2" s="1"/>
  <c r="C203" i="3"/>
  <c r="F203" i="3" s="1"/>
  <c r="G203" i="3" s="1"/>
  <c r="E202" i="2" s="1"/>
  <c r="C301" i="3"/>
  <c r="D315" i="3"/>
  <c r="E227" i="3"/>
  <c r="D284" i="3"/>
  <c r="E173" i="3"/>
  <c r="E86" i="3"/>
  <c r="C29" i="3"/>
  <c r="F29" i="3" s="1"/>
  <c r="G29" i="3" s="1"/>
  <c r="E28" i="2" s="1"/>
  <c r="C43" i="3"/>
  <c r="C226" i="3"/>
  <c r="F226" i="3" s="1"/>
  <c r="G226" i="3" s="1"/>
  <c r="E225" i="2" s="1"/>
  <c r="C321" i="3"/>
  <c r="F321" i="3" s="1"/>
  <c r="G321" i="3" s="1"/>
  <c r="E320" i="2" s="1"/>
  <c r="C125" i="3"/>
  <c r="C279" i="3"/>
  <c r="F279" i="3" s="1"/>
  <c r="G279" i="3" s="1"/>
  <c r="E278" i="2" s="1"/>
  <c r="C259" i="3"/>
  <c r="D152" i="3"/>
  <c r="D164" i="3"/>
  <c r="D254" i="3"/>
  <c r="C227" i="3"/>
  <c r="D302" i="3"/>
  <c r="D173" i="3"/>
  <c r="C86" i="3"/>
  <c r="D113" i="3"/>
  <c r="D86" i="3"/>
  <c r="C202" i="3"/>
  <c r="F202" i="3" s="1"/>
  <c r="G202" i="3" s="1"/>
  <c r="E201" i="2" s="1"/>
  <c r="C105" i="3"/>
  <c r="C19" i="3"/>
  <c r="C209" i="3"/>
  <c r="F209" i="3" s="1"/>
  <c r="G209" i="3" s="1"/>
  <c r="E208" i="2" s="1"/>
  <c r="C155" i="3"/>
  <c r="C68" i="3"/>
  <c r="F68" i="3" s="1"/>
  <c r="G68" i="3" s="1"/>
  <c r="E67" i="2" s="1"/>
  <c r="C169" i="3"/>
  <c r="C220" i="3"/>
  <c r="C245" i="3"/>
  <c r="F245" i="3" s="1"/>
  <c r="G245" i="3" s="1"/>
  <c r="E244" i="2" s="1"/>
  <c r="C318" i="3"/>
  <c r="C170" i="3"/>
  <c r="C309" i="3"/>
  <c r="F309" i="3" s="1"/>
  <c r="G309" i="3" s="1"/>
  <c r="E308" i="2" s="1"/>
  <c r="C191" i="3"/>
  <c r="F191" i="3" s="1"/>
  <c r="G191" i="3" s="1"/>
  <c r="E190" i="2" s="1"/>
  <c r="C111" i="3"/>
  <c r="F111" i="3" s="1"/>
  <c r="G111" i="3" s="1"/>
  <c r="E110" i="2" s="1"/>
  <c r="C77" i="3"/>
  <c r="F77" i="3" s="1"/>
  <c r="G77" i="3" s="1"/>
  <c r="E76" i="2" s="1"/>
  <c r="C30" i="3"/>
  <c r="F30" i="3" s="1"/>
  <c r="G30" i="3" s="1"/>
  <c r="E29" i="2" s="1"/>
  <c r="C223" i="3"/>
  <c r="F223" i="3" s="1"/>
  <c r="G223" i="3" s="1"/>
  <c r="E222" i="2" s="1"/>
  <c r="C280" i="3"/>
  <c r="F280" i="3" s="1"/>
  <c r="G280" i="3" s="1"/>
  <c r="E279" i="2" s="1"/>
  <c r="C253" i="3"/>
  <c r="F253" i="3" s="1"/>
  <c r="G253" i="3" s="1"/>
  <c r="E252" i="2" s="1"/>
  <c r="D300" i="3"/>
  <c r="C254" i="3"/>
  <c r="D166" i="3"/>
  <c r="C302" i="3"/>
  <c r="C113" i="3"/>
  <c r="D143" i="3"/>
  <c r="C297" i="3"/>
  <c r="F297" i="3" s="1"/>
  <c r="G297" i="3" s="1"/>
  <c r="E296" i="2" s="1"/>
  <c r="C196" i="3"/>
  <c r="C89" i="3"/>
  <c r="F89" i="3" s="1"/>
  <c r="G89" i="3" s="1"/>
  <c r="E88" i="2" s="1"/>
  <c r="C312" i="3"/>
  <c r="C130" i="3"/>
  <c r="C192" i="3"/>
  <c r="C198" i="3"/>
  <c r="F198" i="3" s="1"/>
  <c r="G198" i="3" s="1"/>
  <c r="E197" i="2" s="1"/>
  <c r="C166" i="3"/>
  <c r="C143" i="3"/>
  <c r="C241" i="3"/>
  <c r="F241" i="3" s="1"/>
  <c r="G241" i="3" s="1"/>
  <c r="E240" i="2" s="1"/>
  <c r="C174" i="3"/>
  <c r="F174" i="3" s="1"/>
  <c r="G174" i="3" s="1"/>
  <c r="E173" i="2" s="1"/>
  <c r="C24" i="3"/>
  <c r="C256" i="3"/>
  <c r="F256" i="3" s="1"/>
  <c r="G256" i="3" s="1"/>
  <c r="E255" i="2" s="1"/>
  <c r="C38" i="3"/>
  <c r="C103" i="3"/>
  <c r="C110" i="3"/>
  <c r="F110" i="3" s="1"/>
  <c r="G110" i="3" s="1"/>
  <c r="E109" i="2" s="1"/>
  <c r="C278" i="3"/>
  <c r="F278" i="3" s="1"/>
  <c r="G278" i="3" s="1"/>
  <c r="E277" i="2" s="1"/>
  <c r="C186" i="3"/>
  <c r="F186" i="3" s="1"/>
  <c r="G186" i="3" s="1"/>
  <c r="E185" i="2" s="1"/>
  <c r="C300" i="3"/>
  <c r="D193" i="3"/>
  <c r="E106" i="3"/>
  <c r="C219" i="3"/>
  <c r="E52" i="3"/>
  <c r="E143" i="3"/>
  <c r="C120" i="3"/>
  <c r="F120" i="3" s="1"/>
  <c r="G120" i="3" s="1"/>
  <c r="E119" i="2" s="1"/>
  <c r="C148" i="3"/>
  <c r="C95" i="3"/>
  <c r="F95" i="3" s="1"/>
  <c r="G95" i="3" s="1"/>
  <c r="E94" i="2" s="1"/>
  <c r="C160" i="3"/>
  <c r="F160" i="3" s="1"/>
  <c r="G160" i="3" s="1"/>
  <c r="E159" i="2" s="1"/>
  <c r="C109" i="3"/>
  <c r="C32" i="3"/>
  <c r="C28" i="3"/>
  <c r="F28" i="3" s="1"/>
  <c r="G28" i="3" s="1"/>
  <c r="E27" i="2" s="1"/>
  <c r="C251" i="3"/>
  <c r="F251" i="3" s="1"/>
  <c r="G251" i="3" s="1"/>
  <c r="E250" i="2" s="1"/>
  <c r="C237" i="3"/>
  <c r="F237" i="3" s="1"/>
  <c r="G237" i="3" s="1"/>
  <c r="E236" i="2" s="1"/>
  <c r="C333" i="3"/>
  <c r="F333" i="3" s="1"/>
  <c r="G333" i="3" s="1"/>
  <c r="E332" i="2" s="1"/>
  <c r="C23" i="3"/>
  <c r="F23" i="3" s="1"/>
  <c r="G23" i="3" s="1"/>
  <c r="E22" i="2" s="1"/>
  <c r="C307" i="3"/>
  <c r="C299" i="3"/>
  <c r="F299" i="3" s="1"/>
  <c r="G299" i="3" s="1"/>
  <c r="E298" i="2" s="1"/>
  <c r="C61" i="3"/>
  <c r="F61" i="3" s="1"/>
  <c r="G61" i="3" s="1"/>
  <c r="E60" i="2" s="1"/>
  <c r="C51" i="3"/>
  <c r="F51" i="3" s="1"/>
  <c r="G51" i="3" s="1"/>
  <c r="E50" i="2" s="1"/>
  <c r="D282" i="3"/>
  <c r="C178" i="3"/>
  <c r="C31" i="3"/>
  <c r="D322" i="3"/>
  <c r="C193" i="3"/>
  <c r="F193" i="3" s="1"/>
  <c r="G193" i="3" s="1"/>
  <c r="E192" i="2" s="1"/>
  <c r="C106" i="3"/>
  <c r="D219" i="3"/>
  <c r="D52" i="3"/>
  <c r="D93" i="3"/>
  <c r="C81" i="3"/>
  <c r="F81" i="3" s="1"/>
  <c r="G81" i="3" s="1"/>
  <c r="E80" i="2" s="1"/>
  <c r="C64" i="3"/>
  <c r="F64" i="3" s="1"/>
  <c r="G64" i="3" s="1"/>
  <c r="E63" i="2" s="1"/>
  <c r="C177" i="3"/>
  <c r="F177" i="3" s="1"/>
  <c r="G177" i="3" s="1"/>
  <c r="E176" i="2" s="1"/>
  <c r="C66" i="3"/>
  <c r="F66" i="3" s="1"/>
  <c r="G66" i="3" s="1"/>
  <c r="E65" i="2" s="1"/>
  <c r="C216" i="3"/>
  <c r="F216" i="3" s="1"/>
  <c r="G216" i="3" s="1"/>
  <c r="E215" i="2" s="1"/>
  <c r="C116" i="3"/>
  <c r="F116" i="3" s="1"/>
  <c r="G116" i="3" s="1"/>
  <c r="E115" i="2" s="1"/>
  <c r="C20" i="3"/>
  <c r="F20" i="3" s="1"/>
  <c r="G20" i="3" s="1"/>
  <c r="E19" i="2" s="1"/>
  <c r="C258" i="3"/>
  <c r="F258" i="3" s="1"/>
  <c r="G258" i="3" s="1"/>
  <c r="E257" i="2" s="1"/>
  <c r="C70" i="3"/>
  <c r="F70" i="3" s="1"/>
  <c r="G70" i="3" s="1"/>
  <c r="E69" i="2" s="1"/>
  <c r="C248" i="3"/>
  <c r="F248" i="3" s="1"/>
  <c r="G248" i="3" s="1"/>
  <c r="E247" i="2" s="1"/>
  <c r="C183" i="3"/>
  <c r="C282" i="3"/>
  <c r="F282" i="3" s="1"/>
  <c r="G282" i="3" s="1"/>
  <c r="E281" i="2" s="1"/>
  <c r="D31" i="3"/>
  <c r="C322" i="3"/>
  <c r="C132" i="3"/>
  <c r="F132" i="3" s="1"/>
  <c r="G132" i="3" s="1"/>
  <c r="E131" i="2" s="1"/>
  <c r="D106" i="3"/>
  <c r="D138" i="3"/>
  <c r="C52" i="3"/>
  <c r="C93" i="3"/>
  <c r="C310" i="3"/>
  <c r="F310" i="3" s="1"/>
  <c r="G310" i="3" s="1"/>
  <c r="E309" i="2" s="1"/>
  <c r="C290" i="3"/>
  <c r="F290" i="3" s="1"/>
  <c r="G290" i="3" s="1"/>
  <c r="E289" i="2" s="1"/>
  <c r="C7" i="3"/>
  <c r="F7" i="3" s="1"/>
  <c r="G7" i="3" s="1"/>
  <c r="E6" i="2" s="1"/>
  <c r="C140" i="3"/>
  <c r="F140" i="3" s="1"/>
  <c r="G140" i="3" s="1"/>
  <c r="E139" i="2" s="1"/>
  <c r="C272" i="3"/>
  <c r="F272" i="3" s="1"/>
  <c r="G272" i="3" s="1"/>
  <c r="E271" i="2" s="1"/>
  <c r="C232" i="3"/>
  <c r="F232" i="3" s="1"/>
  <c r="G232" i="3" s="1"/>
  <c r="E231" i="2" s="1"/>
  <c r="C197" i="3"/>
  <c r="F197" i="3" s="1"/>
  <c r="G197" i="3" s="1"/>
  <c r="E196" i="2" s="1"/>
  <c r="C3" i="3"/>
  <c r="F3" i="3" s="1"/>
  <c r="G3" i="3" s="1"/>
  <c r="E2" i="2" s="1"/>
  <c r="C275" i="3"/>
  <c r="F275" i="3" s="1"/>
  <c r="G275" i="3" s="1"/>
  <c r="E274" i="2" s="1"/>
  <c r="C98" i="3"/>
  <c r="D308" i="3"/>
  <c r="E322" i="3"/>
  <c r="E132" i="3"/>
  <c r="D163" i="3"/>
  <c r="E138" i="3"/>
  <c r="C329" i="3"/>
  <c r="F329" i="3" s="1"/>
  <c r="G329" i="3" s="1"/>
  <c r="E328" i="2" s="1"/>
  <c r="E93" i="3"/>
  <c r="F302" i="3" l="1"/>
  <c r="G302" i="3" s="1"/>
  <c r="E301" i="2" s="1"/>
  <c r="F324" i="3"/>
  <c r="G324" i="3" s="1"/>
  <c r="E323" i="2" s="1"/>
  <c r="F281" i="3"/>
  <c r="G281" i="3" s="1"/>
  <c r="E280" i="2" s="1"/>
  <c r="F243" i="3"/>
  <c r="G243" i="3" s="1"/>
  <c r="E242" i="2" s="1"/>
  <c r="F319" i="3"/>
  <c r="G319" i="3" s="1"/>
  <c r="E318" i="2" s="1"/>
  <c r="F76" i="3"/>
  <c r="G76" i="3" s="1"/>
  <c r="E75" i="2" s="1"/>
  <c r="F188" i="3"/>
  <c r="G188" i="3" s="1"/>
  <c r="E187" i="2" s="1"/>
  <c r="F54" i="3"/>
  <c r="G54" i="3" s="1"/>
  <c r="E53" i="2" s="1"/>
  <c r="F60" i="3"/>
  <c r="G60" i="3" s="1"/>
  <c r="E59" i="2" s="1"/>
  <c r="F102" i="3"/>
  <c r="G102" i="3" s="1"/>
  <c r="E101" i="2" s="1"/>
  <c r="F257" i="3"/>
  <c r="G257" i="3" s="1"/>
  <c r="E256" i="2" s="1"/>
  <c r="F109" i="3"/>
  <c r="G109" i="3" s="1"/>
  <c r="E108" i="2" s="1"/>
  <c r="F283" i="3"/>
  <c r="G283" i="3" s="1"/>
  <c r="E282" i="2" s="1"/>
  <c r="F206" i="3"/>
  <c r="G206" i="3" s="1"/>
  <c r="E205" i="2" s="1"/>
  <c r="F72" i="3"/>
  <c r="G72" i="3" s="1"/>
  <c r="E71" i="2" s="1"/>
  <c r="G83" i="2"/>
  <c r="H83" i="2"/>
  <c r="G5" i="2"/>
  <c r="F192" i="3"/>
  <c r="G192" i="3" s="1"/>
  <c r="E191" i="2" s="1"/>
  <c r="H191" i="2" s="1"/>
  <c r="F158" i="3"/>
  <c r="G158" i="3" s="1"/>
  <c r="E157" i="2" s="1"/>
  <c r="I157" i="2" s="1"/>
  <c r="F56" i="3"/>
  <c r="G56" i="3" s="1"/>
  <c r="E55" i="2" s="1"/>
  <c r="I220" i="2"/>
  <c r="F16" i="3"/>
  <c r="G16" i="3" s="1"/>
  <c r="E15" i="2" s="1"/>
  <c r="G295" i="2"/>
  <c r="F130" i="3"/>
  <c r="G130" i="3" s="1"/>
  <c r="E129" i="2" s="1"/>
  <c r="F125" i="3"/>
  <c r="G125" i="3" s="1"/>
  <c r="E124" i="2" s="1"/>
  <c r="F58" i="3"/>
  <c r="G58" i="3" s="1"/>
  <c r="E57" i="2" s="1"/>
  <c r="F238" i="3"/>
  <c r="G238" i="3" s="1"/>
  <c r="E237" i="2" s="1"/>
  <c r="F303" i="3"/>
  <c r="G303" i="3" s="1"/>
  <c r="E302" i="2" s="1"/>
  <c r="G106" i="2"/>
  <c r="F178" i="3"/>
  <c r="G178" i="3" s="1"/>
  <c r="E177" i="2" s="1"/>
  <c r="F172" i="3"/>
  <c r="G172" i="3" s="1"/>
  <c r="E171" i="2" s="1"/>
  <c r="F150" i="3"/>
  <c r="G150" i="3" s="1"/>
  <c r="E149" i="2" s="1"/>
  <c r="F22" i="3"/>
  <c r="G22" i="3" s="1"/>
  <c r="E21" i="2" s="1"/>
  <c r="F49" i="3"/>
  <c r="G49" i="3" s="1"/>
  <c r="E48" i="2" s="1"/>
  <c r="F312" i="3"/>
  <c r="G312" i="3" s="1"/>
  <c r="E311" i="2" s="1"/>
  <c r="F181" i="3"/>
  <c r="G181" i="3" s="1"/>
  <c r="E180" i="2" s="1"/>
  <c r="F307" i="3"/>
  <c r="G307" i="3" s="1"/>
  <c r="E306" i="2" s="1"/>
  <c r="G306" i="2" s="1"/>
  <c r="F300" i="3"/>
  <c r="G300" i="3" s="1"/>
  <c r="E299" i="2" s="1"/>
  <c r="H299" i="2" s="1"/>
  <c r="F113" i="3"/>
  <c r="G113" i="3" s="1"/>
  <c r="E112" i="2" s="1"/>
  <c r="H112" i="2" s="1"/>
  <c r="F108" i="3"/>
  <c r="G108" i="3" s="1"/>
  <c r="E107" i="2" s="1"/>
  <c r="H315" i="2"/>
  <c r="G315" i="2"/>
  <c r="I315" i="2"/>
  <c r="G146" i="2"/>
  <c r="I146" i="2"/>
  <c r="H146" i="2"/>
  <c r="H52" i="2"/>
  <c r="G52" i="2"/>
  <c r="I52" i="2"/>
  <c r="H132" i="2"/>
  <c r="G132" i="2"/>
  <c r="I132" i="2"/>
  <c r="H138" i="2"/>
  <c r="G138" i="2"/>
  <c r="I138" i="2"/>
  <c r="H93" i="2"/>
  <c r="G93" i="2"/>
  <c r="I93" i="2"/>
  <c r="H288" i="2"/>
  <c r="G288" i="2"/>
  <c r="I288" i="2"/>
  <c r="F105" i="3"/>
  <c r="G105" i="3" s="1"/>
  <c r="E104" i="2" s="1"/>
  <c r="F271" i="3"/>
  <c r="G271" i="3" s="1"/>
  <c r="E270" i="2" s="1"/>
  <c r="F211" i="3"/>
  <c r="G211" i="3" s="1"/>
  <c r="E210" i="2" s="1"/>
  <c r="F55" i="3"/>
  <c r="G55" i="3" s="1"/>
  <c r="E54" i="2" s="1"/>
  <c r="F128" i="3"/>
  <c r="G128" i="3" s="1"/>
  <c r="E127" i="2" s="1"/>
  <c r="I106" i="2"/>
  <c r="F126" i="3"/>
  <c r="G126" i="3" s="1"/>
  <c r="E125" i="2" s="1"/>
  <c r="I125" i="2" s="1"/>
  <c r="H248" i="2"/>
  <c r="F24" i="3"/>
  <c r="G24" i="3" s="1"/>
  <c r="E23" i="2" s="1"/>
  <c r="F129" i="3"/>
  <c r="G129" i="3" s="1"/>
  <c r="E128" i="2" s="1"/>
  <c r="F242" i="3"/>
  <c r="G242" i="3" s="1"/>
  <c r="E241" i="2" s="1"/>
  <c r="I248" i="2"/>
  <c r="F38" i="3"/>
  <c r="G38" i="3" s="1"/>
  <c r="E37" i="2" s="1"/>
  <c r="H37" i="2" s="1"/>
  <c r="F114" i="3"/>
  <c r="G114" i="3" s="1"/>
  <c r="E113" i="2" s="1"/>
  <c r="I58" i="2"/>
  <c r="F32" i="3"/>
  <c r="G32" i="3" s="1"/>
  <c r="E31" i="2" s="1"/>
  <c r="G31" i="2" s="1"/>
  <c r="F236" i="3"/>
  <c r="G236" i="3" s="1"/>
  <c r="E235" i="2" s="1"/>
  <c r="G235" i="2" s="1"/>
  <c r="F124" i="3"/>
  <c r="G124" i="3" s="1"/>
  <c r="E123" i="2" s="1"/>
  <c r="I123" i="2" s="1"/>
  <c r="G58" i="2"/>
  <c r="F164" i="3"/>
  <c r="G164" i="3" s="1"/>
  <c r="E163" i="2" s="1"/>
  <c r="H163" i="2" s="1"/>
  <c r="F145" i="3"/>
  <c r="G145" i="3" s="1"/>
  <c r="E144" i="2" s="1"/>
  <c r="F325" i="3"/>
  <c r="G325" i="3" s="1"/>
  <c r="E324" i="2" s="1"/>
  <c r="I178" i="2"/>
  <c r="F301" i="3"/>
  <c r="G301" i="3" s="1"/>
  <c r="E300" i="2" s="1"/>
  <c r="F277" i="3"/>
  <c r="G277" i="3" s="1"/>
  <c r="E276" i="2" s="1"/>
  <c r="F233" i="3"/>
  <c r="G233" i="3" s="1"/>
  <c r="E232" i="2" s="1"/>
  <c r="F75" i="3"/>
  <c r="G75" i="3" s="1"/>
  <c r="E74" i="2" s="1"/>
  <c r="H74" i="2" s="1"/>
  <c r="G178" i="2"/>
  <c r="I158" i="2"/>
  <c r="F170" i="3"/>
  <c r="G170" i="3" s="1"/>
  <c r="E169" i="2" s="1"/>
  <c r="F259" i="3"/>
  <c r="G259" i="3" s="1"/>
  <c r="E258" i="2" s="1"/>
  <c r="F74" i="3"/>
  <c r="G74" i="3" s="1"/>
  <c r="E73" i="2" s="1"/>
  <c r="F151" i="3"/>
  <c r="G151" i="3" s="1"/>
  <c r="E150" i="2" s="1"/>
  <c r="G150" i="2" s="1"/>
  <c r="F42" i="3"/>
  <c r="G42" i="3" s="1"/>
  <c r="E41" i="2" s="1"/>
  <c r="F320" i="3"/>
  <c r="G320" i="3" s="1"/>
  <c r="E319" i="2" s="1"/>
  <c r="F37" i="3"/>
  <c r="G37" i="3" s="1"/>
  <c r="E36" i="2" s="1"/>
  <c r="G36" i="2" s="1"/>
  <c r="F239" i="3"/>
  <c r="G239" i="3" s="1"/>
  <c r="E238" i="2" s="1"/>
  <c r="G238" i="2" s="1"/>
  <c r="G158" i="2"/>
  <c r="I81" i="2"/>
  <c r="F210" i="3"/>
  <c r="G210" i="3" s="1"/>
  <c r="E209" i="2" s="1"/>
  <c r="I209" i="2" s="1"/>
  <c r="F318" i="3"/>
  <c r="G318" i="3" s="1"/>
  <c r="E317" i="2" s="1"/>
  <c r="F315" i="3"/>
  <c r="G315" i="3" s="1"/>
  <c r="E314" i="2" s="1"/>
  <c r="F313" i="3"/>
  <c r="G313" i="3" s="1"/>
  <c r="E312" i="2" s="1"/>
  <c r="F10" i="3"/>
  <c r="G10" i="3" s="1"/>
  <c r="E9" i="2" s="1"/>
  <c r="F137" i="3"/>
  <c r="G137" i="3" s="1"/>
  <c r="E136" i="2" s="1"/>
  <c r="F184" i="3"/>
  <c r="G184" i="3" s="1"/>
  <c r="E183" i="2" s="1"/>
  <c r="G234" i="2"/>
  <c r="G81" i="2"/>
  <c r="F148" i="3"/>
  <c r="G148" i="3" s="1"/>
  <c r="E147" i="2" s="1"/>
  <c r="F146" i="3"/>
  <c r="G146" i="3" s="1"/>
  <c r="E145" i="2" s="1"/>
  <c r="G145" i="2" s="1"/>
  <c r="F286" i="3"/>
  <c r="G286" i="3" s="1"/>
  <c r="E285" i="2" s="1"/>
  <c r="G285" i="2" s="1"/>
  <c r="F230" i="3"/>
  <c r="G230" i="3" s="1"/>
  <c r="E229" i="2" s="1"/>
  <c r="G229" i="2" s="1"/>
  <c r="I295" i="2"/>
  <c r="G254" i="2"/>
  <c r="F31" i="3"/>
  <c r="G31" i="3" s="1"/>
  <c r="E30" i="2" s="1"/>
  <c r="F196" i="3"/>
  <c r="G196" i="3" s="1"/>
  <c r="E195" i="2" s="1"/>
  <c r="H195" i="2" s="1"/>
  <c r="F169" i="3"/>
  <c r="G169" i="3" s="1"/>
  <c r="E168" i="2" s="1"/>
  <c r="G168" i="2" s="1"/>
  <c r="F293" i="3"/>
  <c r="G293" i="3" s="1"/>
  <c r="E292" i="2" s="1"/>
  <c r="H292" i="2" s="1"/>
  <c r="F117" i="3"/>
  <c r="G117" i="3" s="1"/>
  <c r="E116" i="2" s="1"/>
  <c r="F273" i="3"/>
  <c r="G273" i="3" s="1"/>
  <c r="E272" i="2" s="1"/>
  <c r="H272" i="2" s="1"/>
  <c r="G32" i="2"/>
  <c r="I153" i="2"/>
  <c r="I239" i="2"/>
  <c r="I254" i="2"/>
  <c r="F220" i="3"/>
  <c r="G220" i="3" s="1"/>
  <c r="E219" i="2" s="1"/>
  <c r="F43" i="3"/>
  <c r="G43" i="3" s="1"/>
  <c r="E42" i="2" s="1"/>
  <c r="F122" i="3"/>
  <c r="G122" i="3" s="1"/>
  <c r="E121" i="2" s="1"/>
  <c r="H121" i="2" s="1"/>
  <c r="F332" i="3"/>
  <c r="G332" i="3" s="1"/>
  <c r="E331" i="2" s="1"/>
  <c r="G331" i="2" s="1"/>
  <c r="F63" i="3"/>
  <c r="G63" i="3" s="1"/>
  <c r="E62" i="2" s="1"/>
  <c r="H62" i="2" s="1"/>
  <c r="G153" i="2"/>
  <c r="F13" i="3"/>
  <c r="G13" i="3" s="1"/>
  <c r="E12" i="2" s="1"/>
  <c r="H12" i="2" s="1"/>
  <c r="G239" i="2"/>
  <c r="F173" i="3"/>
  <c r="G173" i="3" s="1"/>
  <c r="E172" i="2" s="1"/>
  <c r="H172" i="2" s="1"/>
  <c r="F155" i="3"/>
  <c r="G155" i="3" s="1"/>
  <c r="E154" i="2" s="1"/>
  <c r="H154" i="2" s="1"/>
  <c r="F250" i="3"/>
  <c r="G250" i="3" s="1"/>
  <c r="E249" i="2" s="1"/>
  <c r="I249" i="2" s="1"/>
  <c r="F48" i="3"/>
  <c r="G48" i="3" s="1"/>
  <c r="E47" i="2" s="1"/>
  <c r="H47" i="2" s="1"/>
  <c r="F156" i="3"/>
  <c r="G156" i="3" s="1"/>
  <c r="E155" i="2" s="1"/>
  <c r="H155" i="2" s="1"/>
  <c r="F103" i="3"/>
  <c r="G103" i="3" s="1"/>
  <c r="E102" i="2" s="1"/>
  <c r="I102" i="2" s="1"/>
  <c r="F183" i="3"/>
  <c r="G183" i="3" s="1"/>
  <c r="E182" i="2" s="1"/>
  <c r="G182" i="2" s="1"/>
  <c r="F14" i="3"/>
  <c r="G14" i="3" s="1"/>
  <c r="E13" i="2" s="1"/>
  <c r="H13" i="2" s="1"/>
  <c r="F218" i="3"/>
  <c r="G218" i="3" s="1"/>
  <c r="E217" i="2" s="1"/>
  <c r="F19" i="3"/>
  <c r="G19" i="3" s="1"/>
  <c r="E18" i="2" s="1"/>
  <c r="F67" i="3"/>
  <c r="G67" i="3" s="1"/>
  <c r="E66" i="2" s="1"/>
  <c r="F264" i="3"/>
  <c r="G264" i="3" s="1"/>
  <c r="E263" i="2" s="1"/>
  <c r="F270" i="3"/>
  <c r="G270" i="3" s="1"/>
  <c r="E269" i="2" s="1"/>
  <c r="I145" i="2"/>
  <c r="G88" i="2"/>
  <c r="I88" i="2"/>
  <c r="H88" i="2"/>
  <c r="I303" i="2"/>
  <c r="H303" i="2"/>
  <c r="G303" i="2"/>
  <c r="H177" i="2"/>
  <c r="G177" i="2"/>
  <c r="I177" i="2"/>
  <c r="G296" i="2"/>
  <c r="H296" i="2"/>
  <c r="I296" i="2"/>
  <c r="G67" i="2"/>
  <c r="I67" i="2"/>
  <c r="H67" i="2"/>
  <c r="H42" i="2"/>
  <c r="G42" i="2"/>
  <c r="I42" i="2"/>
  <c r="G171" i="2"/>
  <c r="I171" i="2"/>
  <c r="H171" i="2"/>
  <c r="G170" i="2"/>
  <c r="I170" i="2"/>
  <c r="H170" i="2"/>
  <c r="I44" i="2"/>
  <c r="H44" i="2"/>
  <c r="G44" i="2"/>
  <c r="G149" i="2"/>
  <c r="I149" i="2"/>
  <c r="H149" i="2"/>
  <c r="H21" i="2"/>
  <c r="G21" i="2"/>
  <c r="I21" i="2"/>
  <c r="G48" i="2"/>
  <c r="I48" i="2"/>
  <c r="H48" i="2"/>
  <c r="G12" i="2"/>
  <c r="I12" i="2"/>
  <c r="I124" i="2"/>
  <c r="H124" i="2"/>
  <c r="G124" i="2"/>
  <c r="G225" i="2"/>
  <c r="I225" i="2"/>
  <c r="H225" i="2"/>
  <c r="H281" i="2"/>
  <c r="I281" i="2"/>
  <c r="G281" i="2"/>
  <c r="G28" i="2"/>
  <c r="I28" i="2"/>
  <c r="H28" i="2"/>
  <c r="H140" i="2"/>
  <c r="G140" i="2"/>
  <c r="I140" i="2"/>
  <c r="H262" i="2"/>
  <c r="G262" i="2"/>
  <c r="I262" i="2"/>
  <c r="G290" i="2"/>
  <c r="I290" i="2"/>
  <c r="H290" i="2"/>
  <c r="G249" i="2"/>
  <c r="H249" i="2"/>
  <c r="H297" i="2"/>
  <c r="G297" i="2"/>
  <c r="I297" i="2"/>
  <c r="I284" i="2"/>
  <c r="H284" i="2"/>
  <c r="G284" i="2"/>
  <c r="G70" i="2"/>
  <c r="I70" i="2"/>
  <c r="H70" i="2"/>
  <c r="G207" i="2"/>
  <c r="I207" i="2"/>
  <c r="H207" i="2"/>
  <c r="I264" i="2"/>
  <c r="H264" i="2"/>
  <c r="G264" i="2"/>
  <c r="I43" i="2"/>
  <c r="H43" i="2"/>
  <c r="G43" i="2"/>
  <c r="H214" i="2"/>
  <c r="I214" i="2"/>
  <c r="G214" i="2"/>
  <c r="G131" i="2"/>
  <c r="I131" i="2"/>
  <c r="H131" i="2"/>
  <c r="H182" i="2"/>
  <c r="H50" i="2"/>
  <c r="G50" i="2"/>
  <c r="I50" i="2"/>
  <c r="G208" i="2"/>
  <c r="I208" i="2"/>
  <c r="H208" i="2"/>
  <c r="H313" i="2"/>
  <c r="G313" i="2"/>
  <c r="I313" i="2"/>
  <c r="G291" i="2"/>
  <c r="I291" i="2"/>
  <c r="H291" i="2"/>
  <c r="H141" i="2"/>
  <c r="G141" i="2"/>
  <c r="I141" i="2"/>
  <c r="G107" i="2"/>
  <c r="I107" i="2"/>
  <c r="H107" i="2"/>
  <c r="H14" i="2"/>
  <c r="G14" i="2"/>
  <c r="I14" i="2"/>
  <c r="H79" i="2"/>
  <c r="G79" i="2"/>
  <c r="I79" i="2"/>
  <c r="H217" i="2"/>
  <c r="G217" i="2"/>
  <c r="I217" i="2"/>
  <c r="H134" i="2"/>
  <c r="G134" i="2"/>
  <c r="I134" i="2"/>
  <c r="G49" i="2"/>
  <c r="I49" i="2"/>
  <c r="H49" i="2"/>
  <c r="H17" i="2"/>
  <c r="G17" i="2"/>
  <c r="I17" i="2"/>
  <c r="I13" i="2"/>
  <c r="H193" i="2"/>
  <c r="G193" i="2"/>
  <c r="I193" i="2"/>
  <c r="G130" i="2"/>
  <c r="I130" i="2"/>
  <c r="H130" i="2"/>
  <c r="G247" i="2"/>
  <c r="I247" i="2"/>
  <c r="H247" i="2"/>
  <c r="H60" i="2"/>
  <c r="G60" i="2"/>
  <c r="I60" i="2"/>
  <c r="G185" i="2"/>
  <c r="I185" i="2"/>
  <c r="H185" i="2"/>
  <c r="H301" i="2"/>
  <c r="I301" i="2"/>
  <c r="G301" i="2"/>
  <c r="H18" i="2"/>
  <c r="G18" i="2"/>
  <c r="I18" i="2"/>
  <c r="H199" i="2"/>
  <c r="G199" i="2"/>
  <c r="I199" i="2"/>
  <c r="H95" i="2"/>
  <c r="G95" i="2"/>
  <c r="I95" i="2"/>
  <c r="G188" i="2"/>
  <c r="I188" i="2"/>
  <c r="H188" i="2"/>
  <c r="G186" i="2"/>
  <c r="I186" i="2"/>
  <c r="H186" i="2"/>
  <c r="G66" i="2"/>
  <c r="I66" i="2"/>
  <c r="H66" i="2"/>
  <c r="G8" i="2"/>
  <c r="I8" i="2"/>
  <c r="H8" i="2"/>
  <c r="I263" i="2"/>
  <c r="H263" i="2"/>
  <c r="G263" i="2"/>
  <c r="G189" i="2"/>
  <c r="I189" i="2"/>
  <c r="H189" i="2"/>
  <c r="G269" i="2"/>
  <c r="I269" i="2"/>
  <c r="H269" i="2"/>
  <c r="H318" i="2"/>
  <c r="G318" i="2"/>
  <c r="I318" i="2"/>
  <c r="G328" i="2"/>
  <c r="I328" i="2"/>
  <c r="H328" i="2"/>
  <c r="F98" i="3"/>
  <c r="G98" i="3" s="1"/>
  <c r="E97" i="2" s="1"/>
  <c r="G69" i="2"/>
  <c r="I69" i="2"/>
  <c r="H69" i="2"/>
  <c r="H298" i="2"/>
  <c r="G298" i="2"/>
  <c r="I298" i="2"/>
  <c r="H277" i="2"/>
  <c r="G277" i="2"/>
  <c r="I277" i="2"/>
  <c r="I104" i="2"/>
  <c r="H104" i="2"/>
  <c r="G104" i="2"/>
  <c r="G90" i="2"/>
  <c r="I90" i="2"/>
  <c r="H90" i="2"/>
  <c r="H39" i="2"/>
  <c r="G39" i="2"/>
  <c r="I39" i="2"/>
  <c r="H316" i="2"/>
  <c r="G316" i="2"/>
  <c r="I316" i="2"/>
  <c r="G270" i="2"/>
  <c r="I270" i="2"/>
  <c r="H270" i="2"/>
  <c r="G210" i="2"/>
  <c r="I210" i="2"/>
  <c r="H210" i="2"/>
  <c r="H33" i="2"/>
  <c r="G33" i="2"/>
  <c r="I33" i="2"/>
  <c r="H54" i="2"/>
  <c r="G54" i="2"/>
  <c r="I54" i="2"/>
  <c r="G127" i="2"/>
  <c r="I127" i="2"/>
  <c r="H127" i="2"/>
  <c r="G126" i="2"/>
  <c r="I126" i="2"/>
  <c r="H126" i="2"/>
  <c r="I184" i="2"/>
  <c r="H184" i="2"/>
  <c r="G184" i="2"/>
  <c r="G245" i="2"/>
  <c r="I245" i="2"/>
  <c r="H245" i="2"/>
  <c r="F322" i="3"/>
  <c r="G322" i="3" s="1"/>
  <c r="E321" i="2" s="1"/>
  <c r="H237" i="2"/>
  <c r="G237" i="2"/>
  <c r="I237" i="2"/>
  <c r="H274" i="2"/>
  <c r="I274" i="2"/>
  <c r="G274" i="2"/>
  <c r="H257" i="2"/>
  <c r="G257" i="2"/>
  <c r="I257" i="2"/>
  <c r="G109" i="2"/>
  <c r="I109" i="2"/>
  <c r="H109" i="2"/>
  <c r="I201" i="2"/>
  <c r="H201" i="2"/>
  <c r="G201" i="2"/>
  <c r="H96" i="2"/>
  <c r="G96" i="2"/>
  <c r="I96" i="2"/>
  <c r="I304" i="2"/>
  <c r="H304" i="2"/>
  <c r="G304" i="2"/>
  <c r="I84" i="2"/>
  <c r="H84" i="2"/>
  <c r="G84" i="2"/>
  <c r="H122" i="2"/>
  <c r="G122" i="2"/>
  <c r="I122" i="2"/>
  <c r="I203" i="2"/>
  <c r="H203" i="2"/>
  <c r="G203" i="2"/>
  <c r="G325" i="2"/>
  <c r="I325" i="2"/>
  <c r="H325" i="2"/>
  <c r="H174" i="2"/>
  <c r="I174" i="2"/>
  <c r="G174" i="2"/>
  <c r="H259" i="2"/>
  <c r="G259" i="2"/>
  <c r="I259" i="2"/>
  <c r="G125" i="2"/>
  <c r="H180" i="2"/>
  <c r="G180" i="2"/>
  <c r="I180" i="2"/>
  <c r="H320" i="2"/>
  <c r="I320" i="2"/>
  <c r="G320" i="2"/>
  <c r="H2" i="2"/>
  <c r="I2" i="2"/>
  <c r="G2" i="2"/>
  <c r="H19" i="2"/>
  <c r="G19" i="2"/>
  <c r="I19" i="2"/>
  <c r="H22" i="2"/>
  <c r="G22" i="2"/>
  <c r="I22" i="2"/>
  <c r="G251" i="2"/>
  <c r="I251" i="2"/>
  <c r="H251" i="2"/>
  <c r="I61" i="2"/>
  <c r="H61" i="2"/>
  <c r="G61" i="2"/>
  <c r="G330" i="2"/>
  <c r="I330" i="2"/>
  <c r="H330" i="2"/>
  <c r="H260" i="2"/>
  <c r="G260" i="2"/>
  <c r="I260" i="2"/>
  <c r="G211" i="2"/>
  <c r="I211" i="2"/>
  <c r="H211" i="2"/>
  <c r="I24" i="2"/>
  <c r="H24" i="2"/>
  <c r="G24" i="2"/>
  <c r="I204" i="2"/>
  <c r="H204" i="2"/>
  <c r="G204" i="2"/>
  <c r="I64" i="2"/>
  <c r="H64" i="2"/>
  <c r="G64" i="2"/>
  <c r="G86" i="2"/>
  <c r="I86" i="2"/>
  <c r="H86" i="2"/>
  <c r="G242" i="2"/>
  <c r="H242" i="2"/>
  <c r="I242" i="2"/>
  <c r="H196" i="2"/>
  <c r="G196" i="2"/>
  <c r="I196" i="2"/>
  <c r="H115" i="2"/>
  <c r="G115" i="2"/>
  <c r="I115" i="2"/>
  <c r="H332" i="2"/>
  <c r="G332" i="2"/>
  <c r="I332" i="2"/>
  <c r="H252" i="2"/>
  <c r="G252" i="2"/>
  <c r="I252" i="2"/>
  <c r="H300" i="2"/>
  <c r="I300" i="2"/>
  <c r="G300" i="2"/>
  <c r="G230" i="2"/>
  <c r="I230" i="2"/>
  <c r="H230" i="2"/>
  <c r="H181" i="2"/>
  <c r="G181" i="2"/>
  <c r="I181" i="2"/>
  <c r="H133" i="2"/>
  <c r="G133" i="2"/>
  <c r="I133" i="2"/>
  <c r="H198" i="2"/>
  <c r="G198" i="2"/>
  <c r="I198" i="2"/>
  <c r="I323" i="2"/>
  <c r="H323" i="2"/>
  <c r="G323" i="2"/>
  <c r="G310" i="2"/>
  <c r="I310" i="2"/>
  <c r="H310" i="2"/>
  <c r="G228" i="2"/>
  <c r="I228" i="2"/>
  <c r="H228" i="2"/>
  <c r="H280" i="2"/>
  <c r="G280" i="2"/>
  <c r="I280" i="2"/>
  <c r="H213" i="2"/>
  <c r="G213" i="2"/>
  <c r="I213" i="2"/>
  <c r="H15" i="2"/>
  <c r="G15" i="2"/>
  <c r="I15" i="2"/>
  <c r="G148" i="2"/>
  <c r="I148" i="2"/>
  <c r="H148" i="2"/>
  <c r="H216" i="2"/>
  <c r="G216" i="2"/>
  <c r="I216" i="2"/>
  <c r="I143" i="2"/>
  <c r="H143" i="2"/>
  <c r="G143" i="2"/>
  <c r="H215" i="2"/>
  <c r="G215" i="2"/>
  <c r="I215" i="2"/>
  <c r="H236" i="2"/>
  <c r="G236" i="2"/>
  <c r="I236" i="2"/>
  <c r="H255" i="2"/>
  <c r="G255" i="2"/>
  <c r="I255" i="2"/>
  <c r="H279" i="2"/>
  <c r="G279" i="2"/>
  <c r="I279" i="2"/>
  <c r="H202" i="2"/>
  <c r="G202" i="2"/>
  <c r="I202" i="2"/>
  <c r="H82" i="2"/>
  <c r="G82" i="2"/>
  <c r="I82" i="2"/>
  <c r="G46" i="2"/>
  <c r="I46" i="2"/>
  <c r="H46" i="2"/>
  <c r="G167" i="2"/>
  <c r="I167" i="2"/>
  <c r="H167" i="2"/>
  <c r="G265" i="2"/>
  <c r="I265" i="2"/>
  <c r="H265" i="2"/>
  <c r="H114" i="2"/>
  <c r="G114" i="2"/>
  <c r="I114" i="2"/>
  <c r="H275" i="2"/>
  <c r="G275" i="2"/>
  <c r="I275" i="2"/>
  <c r="G87" i="2"/>
  <c r="I87" i="2"/>
  <c r="H87" i="2"/>
  <c r="H99" i="2"/>
  <c r="G99" i="2"/>
  <c r="I99" i="2"/>
  <c r="G25" i="2"/>
  <c r="I25" i="2"/>
  <c r="H25" i="2"/>
  <c r="G311" i="2"/>
  <c r="I311" i="2"/>
  <c r="H311" i="2"/>
  <c r="H35" i="2"/>
  <c r="G35" i="2"/>
  <c r="I35" i="2"/>
  <c r="G7" i="2"/>
  <c r="I7" i="2"/>
  <c r="H7" i="2"/>
  <c r="G231" i="2"/>
  <c r="I231" i="2"/>
  <c r="H231" i="2"/>
  <c r="G271" i="2"/>
  <c r="I271" i="2"/>
  <c r="H271" i="2"/>
  <c r="G65" i="2"/>
  <c r="I65" i="2"/>
  <c r="H65" i="2"/>
  <c r="G250" i="2"/>
  <c r="I250" i="2"/>
  <c r="H250" i="2"/>
  <c r="I23" i="2"/>
  <c r="H23" i="2"/>
  <c r="G23" i="2"/>
  <c r="G222" i="2"/>
  <c r="H222" i="2"/>
  <c r="I222" i="2"/>
  <c r="G156" i="2"/>
  <c r="H156" i="2"/>
  <c r="I156" i="2"/>
  <c r="G209" i="2"/>
  <c r="H273" i="2"/>
  <c r="G273" i="2"/>
  <c r="I273" i="2"/>
  <c r="H194" i="2"/>
  <c r="G194" i="2"/>
  <c r="I194" i="2"/>
  <c r="H75" i="2"/>
  <c r="G75" i="2"/>
  <c r="I75" i="2"/>
  <c r="G187" i="2"/>
  <c r="I187" i="2"/>
  <c r="H187" i="2"/>
  <c r="H38" i="2"/>
  <c r="G38" i="2"/>
  <c r="I38" i="2"/>
  <c r="H78" i="2"/>
  <c r="G78" i="2"/>
  <c r="I78" i="2"/>
  <c r="G111" i="2"/>
  <c r="I111" i="2"/>
  <c r="H111" i="2"/>
  <c r="H120" i="2"/>
  <c r="G120" i="2"/>
  <c r="I120" i="2"/>
  <c r="H219" i="2"/>
  <c r="G219" i="2"/>
  <c r="I219" i="2"/>
  <c r="H302" i="2"/>
  <c r="G302" i="2"/>
  <c r="I302" i="2"/>
  <c r="H139" i="2"/>
  <c r="G139" i="2"/>
  <c r="I139" i="2"/>
  <c r="H176" i="2"/>
  <c r="G176" i="2"/>
  <c r="I176" i="2"/>
  <c r="G27" i="2"/>
  <c r="I27" i="2"/>
  <c r="H27" i="2"/>
  <c r="H173" i="2"/>
  <c r="G173" i="2"/>
  <c r="I173" i="2"/>
  <c r="G29" i="2"/>
  <c r="I29" i="2"/>
  <c r="H29" i="2"/>
  <c r="H135" i="2"/>
  <c r="G135" i="2"/>
  <c r="I135" i="2"/>
  <c r="H59" i="2"/>
  <c r="G59" i="2"/>
  <c r="I59" i="2"/>
  <c r="H179" i="2"/>
  <c r="G179" i="2"/>
  <c r="I179" i="2"/>
  <c r="G128" i="2"/>
  <c r="I128" i="2"/>
  <c r="H128" i="2"/>
  <c r="I241" i="2"/>
  <c r="H241" i="2"/>
  <c r="G241" i="2"/>
  <c r="I101" i="2"/>
  <c r="H101" i="2"/>
  <c r="G101" i="2"/>
  <c r="H20" i="2"/>
  <c r="G20" i="2"/>
  <c r="I20" i="2"/>
  <c r="H212" i="2"/>
  <c r="G212" i="2"/>
  <c r="I212" i="2"/>
  <c r="G116" i="2"/>
  <c r="H116" i="2"/>
  <c r="I116" i="2"/>
  <c r="I6" i="2"/>
  <c r="G6" i="2"/>
  <c r="H6" i="2"/>
  <c r="I63" i="2"/>
  <c r="H63" i="2"/>
  <c r="G63" i="2"/>
  <c r="H240" i="2"/>
  <c r="G240" i="2"/>
  <c r="I240" i="2"/>
  <c r="H76" i="2"/>
  <c r="G76" i="2"/>
  <c r="I76" i="2"/>
  <c r="I3" i="2"/>
  <c r="H3" i="2"/>
  <c r="G3" i="2"/>
  <c r="G256" i="2"/>
  <c r="H256" i="2"/>
  <c r="I256" i="2"/>
  <c r="H113" i="2"/>
  <c r="G113" i="2"/>
  <c r="I113" i="2"/>
  <c r="H192" i="2"/>
  <c r="G192" i="2"/>
  <c r="I192" i="2"/>
  <c r="H293" i="2"/>
  <c r="G293" i="2"/>
  <c r="I293" i="2"/>
  <c r="I272" i="2"/>
  <c r="G289" i="2"/>
  <c r="I289" i="2"/>
  <c r="H289" i="2"/>
  <c r="H80" i="2"/>
  <c r="G80" i="2"/>
  <c r="I80" i="2"/>
  <c r="G108" i="2"/>
  <c r="I108" i="2"/>
  <c r="H108" i="2"/>
  <c r="F143" i="3"/>
  <c r="G143" i="3" s="1"/>
  <c r="E142" i="2" s="1"/>
  <c r="G110" i="2"/>
  <c r="I110" i="2"/>
  <c r="H110" i="2"/>
  <c r="H34" i="2"/>
  <c r="G34" i="2"/>
  <c r="I34" i="2"/>
  <c r="H282" i="2"/>
  <c r="G282" i="2"/>
  <c r="I282" i="2"/>
  <c r="G205" i="2"/>
  <c r="I205" i="2"/>
  <c r="H205" i="2"/>
  <c r="F295" i="3"/>
  <c r="G295" i="3" s="1"/>
  <c r="E294" i="2" s="1"/>
  <c r="G71" i="2"/>
  <c r="I71" i="2"/>
  <c r="H71" i="2"/>
  <c r="F138" i="3"/>
  <c r="G138" i="3" s="1"/>
  <c r="E137" i="2" s="1"/>
  <c r="G286" i="2"/>
  <c r="I286" i="2"/>
  <c r="H286" i="2"/>
  <c r="H57" i="2"/>
  <c r="G57" i="2"/>
  <c r="I57" i="2"/>
  <c r="G30" i="2"/>
  <c r="I30" i="2"/>
  <c r="H30" i="2"/>
  <c r="G309" i="2"/>
  <c r="I309" i="2"/>
  <c r="H309" i="2"/>
  <c r="H159" i="2"/>
  <c r="G159" i="2"/>
  <c r="I159" i="2"/>
  <c r="F166" i="3"/>
  <c r="G166" i="3" s="1"/>
  <c r="E165" i="2" s="1"/>
  <c r="G190" i="2"/>
  <c r="I190" i="2"/>
  <c r="H190" i="2"/>
  <c r="I163" i="2"/>
  <c r="I103" i="2"/>
  <c r="H103" i="2"/>
  <c r="G103" i="2"/>
  <c r="I144" i="2"/>
  <c r="H144" i="2"/>
  <c r="G144" i="2"/>
  <c r="I164" i="2"/>
  <c r="H164" i="2"/>
  <c r="G164" i="2"/>
  <c r="G246" i="2"/>
  <c r="I246" i="2"/>
  <c r="H246" i="2"/>
  <c r="I324" i="2"/>
  <c r="H324" i="2"/>
  <c r="G324" i="2"/>
  <c r="G305" i="2"/>
  <c r="I305" i="2"/>
  <c r="H305" i="2"/>
  <c r="F92" i="3"/>
  <c r="G92" i="3" s="1"/>
  <c r="E91" i="2" s="1"/>
  <c r="H200" i="2"/>
  <c r="G200" i="2"/>
  <c r="I200" i="2"/>
  <c r="F93" i="3"/>
  <c r="G93" i="3" s="1"/>
  <c r="E92" i="2" s="1"/>
  <c r="H94" i="2"/>
  <c r="G94" i="2"/>
  <c r="I94" i="2"/>
  <c r="H197" i="2"/>
  <c r="G197" i="2"/>
  <c r="I197" i="2"/>
  <c r="G308" i="2"/>
  <c r="I308" i="2"/>
  <c r="H308" i="2"/>
  <c r="H276" i="2"/>
  <c r="G276" i="2"/>
  <c r="I276" i="2"/>
  <c r="F284" i="3"/>
  <c r="G284" i="3" s="1"/>
  <c r="E283" i="2" s="1"/>
  <c r="H232" i="2"/>
  <c r="G232" i="2"/>
  <c r="I232" i="2"/>
  <c r="G56" i="2"/>
  <c r="H56" i="2"/>
  <c r="I56" i="2"/>
  <c r="G266" i="2"/>
  <c r="I266" i="2"/>
  <c r="H266" i="2"/>
  <c r="I74" i="2"/>
  <c r="F328" i="3"/>
  <c r="G328" i="3" s="1"/>
  <c r="E327" i="2" s="1"/>
  <c r="I4" i="2"/>
  <c r="G4" i="2"/>
  <c r="H4" i="2"/>
  <c r="I224" i="2"/>
  <c r="H224" i="2"/>
  <c r="G224" i="2"/>
  <c r="G89" i="2"/>
  <c r="I89" i="2"/>
  <c r="H89" i="2"/>
  <c r="H16" i="2"/>
  <c r="G16" i="2"/>
  <c r="I16" i="2"/>
  <c r="G147" i="2"/>
  <c r="I147" i="2"/>
  <c r="H147" i="2"/>
  <c r="G169" i="2"/>
  <c r="I169" i="2"/>
  <c r="H169" i="2"/>
  <c r="H258" i="2"/>
  <c r="G258" i="2"/>
  <c r="I258" i="2"/>
  <c r="H73" i="2"/>
  <c r="G73" i="2"/>
  <c r="I73" i="2"/>
  <c r="H41" i="2"/>
  <c r="I41" i="2"/>
  <c r="G41" i="2"/>
  <c r="H319" i="2"/>
  <c r="G319" i="2"/>
  <c r="I319" i="2"/>
  <c r="H161" i="2"/>
  <c r="I161" i="2"/>
  <c r="G161" i="2"/>
  <c r="H55" i="2"/>
  <c r="G55" i="2"/>
  <c r="I55" i="2"/>
  <c r="G45" i="2"/>
  <c r="I45" i="2"/>
  <c r="H45" i="2"/>
  <c r="G326" i="2"/>
  <c r="I326" i="2"/>
  <c r="H326" i="2"/>
  <c r="H175" i="2"/>
  <c r="G175" i="2"/>
  <c r="I175" i="2"/>
  <c r="I244" i="2"/>
  <c r="H244" i="2"/>
  <c r="G244" i="2"/>
  <c r="F106" i="3"/>
  <c r="G106" i="3" s="1"/>
  <c r="E105" i="2" s="1"/>
  <c r="H119" i="2"/>
  <c r="G119" i="2"/>
  <c r="I119" i="2"/>
  <c r="G129" i="2"/>
  <c r="I129" i="2"/>
  <c r="H129" i="2"/>
  <c r="H317" i="2"/>
  <c r="G317" i="2"/>
  <c r="I317" i="2"/>
  <c r="H278" i="2"/>
  <c r="G278" i="2"/>
  <c r="I278" i="2"/>
  <c r="H100" i="2"/>
  <c r="G100" i="2"/>
  <c r="I100" i="2"/>
  <c r="H314" i="2"/>
  <c r="I314" i="2"/>
  <c r="G314" i="2"/>
  <c r="H312" i="2"/>
  <c r="G312" i="2"/>
  <c r="I312" i="2"/>
  <c r="G9" i="2"/>
  <c r="I9" i="2"/>
  <c r="H9" i="2"/>
  <c r="H136" i="2"/>
  <c r="G136" i="2"/>
  <c r="I136" i="2"/>
  <c r="G26" i="2"/>
  <c r="I26" i="2"/>
  <c r="H26" i="2"/>
  <c r="I183" i="2"/>
  <c r="H183" i="2"/>
  <c r="G183" i="2"/>
  <c r="F118" i="3"/>
  <c r="G118" i="3" s="1"/>
  <c r="E117" i="2" s="1"/>
  <c r="G68" i="2"/>
  <c r="I68" i="2"/>
  <c r="H68" i="2"/>
  <c r="H53" i="2"/>
  <c r="G53" i="2"/>
  <c r="I53" i="2"/>
  <c r="H322" i="2"/>
  <c r="G322" i="2"/>
  <c r="I322" i="2"/>
  <c r="F153" i="3"/>
  <c r="G153" i="3" s="1"/>
  <c r="E152" i="2" s="1"/>
  <c r="F308" i="3"/>
  <c r="G308" i="3" s="1"/>
  <c r="E307" i="2" s="1"/>
  <c r="F163" i="3"/>
  <c r="G163" i="3" s="1"/>
  <c r="E162" i="2" s="1"/>
  <c r="F52" i="3"/>
  <c r="G52" i="3" s="1"/>
  <c r="E51" i="2" s="1"/>
  <c r="F288" i="3"/>
  <c r="G288" i="3" s="1"/>
  <c r="E287" i="2" s="1"/>
  <c r="F219" i="3"/>
  <c r="G219" i="3" s="1"/>
  <c r="E218" i="2" s="1"/>
  <c r="F152" i="3"/>
  <c r="G152" i="3" s="1"/>
  <c r="E151" i="2" s="1"/>
  <c r="F254" i="3"/>
  <c r="G254" i="3" s="1"/>
  <c r="E253" i="2" s="1"/>
  <c r="F11" i="3"/>
  <c r="F86" i="3"/>
  <c r="G86" i="3" s="1"/>
  <c r="E85" i="2" s="1"/>
  <c r="F207" i="3"/>
  <c r="G207" i="3" s="1"/>
  <c r="E206" i="2" s="1"/>
  <c r="F119" i="3"/>
  <c r="G119" i="3" s="1"/>
  <c r="E118" i="2" s="1"/>
  <c r="F234" i="3"/>
  <c r="G234" i="3" s="1"/>
  <c r="E233" i="2" s="1"/>
  <c r="F268" i="3"/>
  <c r="G268" i="3" s="1"/>
  <c r="E267" i="2" s="1"/>
  <c r="F227" i="3"/>
  <c r="G227" i="3" s="1"/>
  <c r="E226" i="2" s="1"/>
  <c r="F161" i="3"/>
  <c r="G161" i="3" s="1"/>
  <c r="E160" i="2" s="1"/>
  <c r="F78" i="3"/>
  <c r="G78" i="3" s="1"/>
  <c r="E77" i="2" s="1"/>
  <c r="H235" i="2" l="1"/>
  <c r="I112" i="2"/>
  <c r="G112" i="2"/>
  <c r="I299" i="2"/>
  <c r="G299" i="2"/>
  <c r="H157" i="2"/>
  <c r="H238" i="2"/>
  <c r="I121" i="2"/>
  <c r="I36" i="2"/>
  <c r="I47" i="2"/>
  <c r="H36" i="2"/>
  <c r="H31" i="2"/>
  <c r="G47" i="2"/>
  <c r="I229" i="2"/>
  <c r="I31" i="2"/>
  <c r="I62" i="2"/>
  <c r="I191" i="2"/>
  <c r="G191" i="2"/>
  <c r="H306" i="2"/>
  <c r="H285" i="2"/>
  <c r="I154" i="2"/>
  <c r="I195" i="2"/>
  <c r="I306" i="2"/>
  <c r="I285" i="2"/>
  <c r="G154" i="2"/>
  <c r="H331" i="2"/>
  <c r="G195" i="2"/>
  <c r="I331" i="2"/>
  <c r="G157" i="2"/>
  <c r="H102" i="2"/>
  <c r="G123" i="2"/>
  <c r="G102" i="2"/>
  <c r="H123" i="2"/>
  <c r="I235" i="2"/>
  <c r="G121" i="2"/>
  <c r="G13" i="2"/>
  <c r="G62" i="2"/>
  <c r="G74" i="2"/>
  <c r="H145" i="2"/>
  <c r="G272" i="2"/>
  <c r="I182" i="2"/>
  <c r="H229" i="2"/>
  <c r="H168" i="2"/>
  <c r="I172" i="2"/>
  <c r="H150" i="2"/>
  <c r="I168" i="2"/>
  <c r="I155" i="2"/>
  <c r="G172" i="2"/>
  <c r="I150" i="2"/>
  <c r="G155" i="2"/>
  <c r="I238" i="2"/>
  <c r="G163" i="2"/>
  <c r="H209" i="2"/>
  <c r="I37" i="2"/>
  <c r="H125" i="2"/>
  <c r="I292" i="2"/>
  <c r="G37" i="2"/>
  <c r="G292" i="2"/>
  <c r="G162" i="2"/>
  <c r="H162" i="2"/>
  <c r="I162" i="2"/>
  <c r="G307" i="2"/>
  <c r="I307" i="2"/>
  <c r="H307" i="2"/>
  <c r="H152" i="2"/>
  <c r="G152" i="2"/>
  <c r="I152" i="2"/>
  <c r="G91" i="2"/>
  <c r="I91" i="2"/>
  <c r="H91" i="2"/>
  <c r="H92" i="2"/>
  <c r="G92" i="2"/>
  <c r="I92" i="2"/>
  <c r="H137" i="2"/>
  <c r="G137" i="2"/>
  <c r="I137" i="2"/>
  <c r="H142" i="2"/>
  <c r="G142" i="2"/>
  <c r="I142" i="2"/>
  <c r="I283" i="2"/>
  <c r="H283" i="2"/>
  <c r="G283" i="2"/>
  <c r="H77" i="2"/>
  <c r="G77" i="2"/>
  <c r="I77" i="2"/>
  <c r="G105" i="2"/>
  <c r="I105" i="2"/>
  <c r="H105" i="2"/>
  <c r="G165" i="2"/>
  <c r="I165" i="2"/>
  <c r="H165" i="2"/>
  <c r="H160" i="2"/>
  <c r="G160" i="2"/>
  <c r="I160" i="2"/>
  <c r="G226" i="2"/>
  <c r="I226" i="2"/>
  <c r="H226" i="2"/>
  <c r="G267" i="2"/>
  <c r="I267" i="2"/>
  <c r="H267" i="2"/>
  <c r="G151" i="2"/>
  <c r="I151" i="2"/>
  <c r="H151" i="2"/>
  <c r="G327" i="2"/>
  <c r="I327" i="2"/>
  <c r="H327" i="2"/>
  <c r="H321" i="2"/>
  <c r="G321" i="2"/>
  <c r="I321" i="2"/>
  <c r="H233" i="2"/>
  <c r="G233" i="2"/>
  <c r="I233" i="2"/>
  <c r="H118" i="2"/>
  <c r="G118" i="2"/>
  <c r="I118" i="2"/>
  <c r="H294" i="2"/>
  <c r="G294" i="2"/>
  <c r="I294" i="2"/>
  <c r="G206" i="2"/>
  <c r="I206" i="2"/>
  <c r="H206" i="2"/>
  <c r="H117" i="2"/>
  <c r="G117" i="2"/>
  <c r="I117" i="2"/>
  <c r="G51" i="2"/>
  <c r="I51" i="2"/>
  <c r="H51" i="2"/>
  <c r="G85" i="2"/>
  <c r="I85" i="2"/>
  <c r="H85" i="2"/>
  <c r="H97" i="2"/>
  <c r="G97" i="2"/>
  <c r="I97" i="2"/>
  <c r="H253" i="2"/>
  <c r="G253" i="2"/>
  <c r="I253" i="2"/>
  <c r="H218" i="2"/>
  <c r="G218" i="2"/>
  <c r="I218" i="2"/>
  <c r="G287" i="2"/>
  <c r="I287" i="2"/>
  <c r="H287" i="2"/>
  <c r="G11" i="3"/>
  <c r="E10" i="2" s="1"/>
  <c r="F335" i="3"/>
  <c r="G10" i="2" l="1"/>
  <c r="I10" i="2"/>
  <c r="H10" i="2"/>
</calcChain>
</file>

<file path=xl/sharedStrings.xml><?xml version="1.0" encoding="utf-8"?>
<sst xmlns="http://schemas.openxmlformats.org/spreadsheetml/2006/main" count="1639" uniqueCount="893">
  <si>
    <t>PassengerId</t>
  </si>
  <si>
    <t>Survived</t>
  </si>
  <si>
    <t>Pclass</t>
  </si>
  <si>
    <t>Name</t>
  </si>
  <si>
    <t>Sex</t>
  </si>
  <si>
    <t>Age</t>
  </si>
  <si>
    <t>SibSp</t>
  </si>
  <si>
    <t>Parch</t>
  </si>
  <si>
    <t>Ticket</t>
  </si>
  <si>
    <t>Fare</t>
  </si>
  <si>
    <t>Cabin</t>
  </si>
  <si>
    <t>Embarked</t>
  </si>
  <si>
    <t>Kelly, Mr. James</t>
  </si>
  <si>
    <t>male</t>
  </si>
  <si>
    <t>Q</t>
  </si>
  <si>
    <t>Wilkes, Mrs. James (Ellen Needs)</t>
  </si>
  <si>
    <t>female</t>
  </si>
  <si>
    <t>S</t>
  </si>
  <si>
    <t>Myles, Mr. Thomas Francis</t>
  </si>
  <si>
    <t>Wirz, Mr. Albert</t>
  </si>
  <si>
    <t>Hirvonen, Mrs. Alexander (Helga E Lindqvist)</t>
  </si>
  <si>
    <t>Svensson, Mr. Johan Cervin</t>
  </si>
  <si>
    <t>Connolly, Miss. Kate</t>
  </si>
  <si>
    <t>Caldwell, Mr. Albert Francis</t>
  </si>
  <si>
    <t>Abrahim, Mrs. Joseph (Sophie Halaut Easu)</t>
  </si>
  <si>
    <t>C</t>
  </si>
  <si>
    <t>Davies, Mr. John Samuel</t>
  </si>
  <si>
    <t>A/4 48871</t>
  </si>
  <si>
    <t>Jones, Mr. Charles Cresson</t>
  </si>
  <si>
    <t>Snyder, Mrs. John Pillsbury (Nelle Stevenson)</t>
  </si>
  <si>
    <t>B45</t>
  </si>
  <si>
    <t>Howard, Mr. Benjamin</t>
  </si>
  <si>
    <t>Chaffee, Mrs. Herbert Fuller (Carrie Constance Toogood)</t>
  </si>
  <si>
    <t>W.E.P. 5734</t>
  </si>
  <si>
    <t>E31</t>
  </si>
  <si>
    <t>del Carlo, Mrs. Sebastiano (Argenia Genovesi)</t>
  </si>
  <si>
    <t>SC/PARIS 2167</t>
  </si>
  <si>
    <t>Keane, Mr. Daniel</t>
  </si>
  <si>
    <t>Assaf, Mr. Gerios</t>
  </si>
  <si>
    <t>Ilmakangas, Miss. Ida Livija</t>
  </si>
  <si>
    <t>STON/O2. 3101270</t>
  </si>
  <si>
    <t>Assaf Khalil, Mrs. Mariana (Miriam")"</t>
  </si>
  <si>
    <t>Rothschild, Mr. Martin</t>
  </si>
  <si>
    <t>PC 17603</t>
  </si>
  <si>
    <t>Olsen, Master. Artur Karl</t>
  </si>
  <si>
    <t>C 17368</t>
  </si>
  <si>
    <t>Williams, Mr. Richard Norris II</t>
  </si>
  <si>
    <t>PC 17597</t>
  </si>
  <si>
    <t>Ryerson, Mrs. Arthur Larned (Emily Maria Borie)</t>
  </si>
  <si>
    <t>PC 17608</t>
  </si>
  <si>
    <t>B57 B59 B63 B66</t>
  </si>
  <si>
    <t>Robins, Mr. Alexander A</t>
  </si>
  <si>
    <t>A/5. 3337</t>
  </si>
  <si>
    <t>Ostby, Miss. Helene Ragnhild</t>
  </si>
  <si>
    <t>B36</t>
  </si>
  <si>
    <t>Daher, Mr. Shedid</t>
  </si>
  <si>
    <t>Brady, Mr. John Bertram</t>
  </si>
  <si>
    <t>A21</t>
  </si>
  <si>
    <t>Louch, Mr. Charles Alexander</t>
  </si>
  <si>
    <t>SC/AH 3085</t>
  </si>
  <si>
    <t>Jefferys, Mr. Clifford Thomas</t>
  </si>
  <si>
    <t>C.A. 31029</t>
  </si>
  <si>
    <t>Dean, Mrs. Bertram (Eva Georgetta Light)</t>
  </si>
  <si>
    <t>C.A. 2315</t>
  </si>
  <si>
    <t>Mock, Mr. Philipp Edmund</t>
  </si>
  <si>
    <t>C78</t>
  </si>
  <si>
    <t>Katavelas, Mr. Vassilios (Catavelas Vassilios")"</t>
  </si>
  <si>
    <t>Cacic, Miss. Manda</t>
  </si>
  <si>
    <t>Sap, Mr. Julius</t>
  </si>
  <si>
    <t>Karun, Mr. Franz</t>
  </si>
  <si>
    <t>Goldsmith, Mr. Nathan</t>
  </si>
  <si>
    <t>SOTON/O.Q. 3101263</t>
  </si>
  <si>
    <t>Corbett, Mrs. Walter H (Irene Colvin)</t>
  </si>
  <si>
    <t>Kimball, Mrs. Edwin Nelson Jr (Gertrude Parsons)</t>
  </si>
  <si>
    <t>D19</t>
  </si>
  <si>
    <t>Peltomaki, Mr. Nikolai Johannes</t>
  </si>
  <si>
    <t>STON/O 2. 3101291</t>
  </si>
  <si>
    <t>Chevre, Mr. Paul Romaine</t>
  </si>
  <si>
    <t>PC 17594</t>
  </si>
  <si>
    <t>A9</t>
  </si>
  <si>
    <t>Bucknell, Mrs. William Robert (Emma Eliza Ward)</t>
  </si>
  <si>
    <t>D15</t>
  </si>
  <si>
    <t>Coutts, Mrs. William (Winnie Minnie" Treanor)"</t>
  </si>
  <si>
    <t>C.A. 37671</t>
  </si>
  <si>
    <t>Smith, Mr. Lucien Philip</t>
  </si>
  <si>
    <t>C31</t>
  </si>
  <si>
    <t>Pulbaum, Mr. Franz</t>
  </si>
  <si>
    <t>SC/PARIS 2168</t>
  </si>
  <si>
    <t>Hocking, Miss. Ellen Nellie""</t>
  </si>
  <si>
    <t>Fortune, Miss. Ethel Flora</t>
  </si>
  <si>
    <t>C23 C25 C27</t>
  </si>
  <si>
    <t>Rice, Master. Albert</t>
  </si>
  <si>
    <t>Cor, Mr. Bartol</t>
  </si>
  <si>
    <t>Abelseth, Mr. Olaus Jorgensen</t>
  </si>
  <si>
    <t>F G63</t>
  </si>
  <si>
    <t>Chaudanson, Miss. Victorine</t>
  </si>
  <si>
    <t>B61</t>
  </si>
  <si>
    <t>Dika, Mr. Mirko</t>
  </si>
  <si>
    <t>McCrae, Mr. Arthur Gordon</t>
  </si>
  <si>
    <t>Bjorklund, Mr. Ernst Herbert</t>
  </si>
  <si>
    <t>Bradley, Miss. Bridget Delia</t>
  </si>
  <si>
    <t>Ryerson, Master. John Borie</t>
  </si>
  <si>
    <t>F.C.C. 13534</t>
  </si>
  <si>
    <t>Burns, Miss. Mary Delia</t>
  </si>
  <si>
    <t>Moore, Mr. Clarence Bloomfield</t>
  </si>
  <si>
    <t>Tucker, Mr. Gilbert Milligan Jr</t>
  </si>
  <si>
    <t>C53</t>
  </si>
  <si>
    <t>Fortune, Mrs. Mark (Mary McDougald)</t>
  </si>
  <si>
    <t>Mulvihill, Miss. Bertha E</t>
  </si>
  <si>
    <t>Minkoff, Mr. Lazar</t>
  </si>
  <si>
    <t>Nieminen, Miss. Manta Josefina</t>
  </si>
  <si>
    <t>Ovies y Rodriguez, Mr. Servando</t>
  </si>
  <si>
    <t>PC 17562</t>
  </si>
  <si>
    <t>D43</t>
  </si>
  <si>
    <t>Geiger, Miss. Amalie</t>
  </si>
  <si>
    <t>C130</t>
  </si>
  <si>
    <t>Keeping, Mr. Edwin</t>
  </si>
  <si>
    <t>C132</t>
  </si>
  <si>
    <t>Cornell, Mrs. Robert Clifford (Malvina Helen Lamson)</t>
  </si>
  <si>
    <t>C101</t>
  </si>
  <si>
    <t>Aldworth, Mr. Charles Augustus</t>
  </si>
  <si>
    <t>Doyle, Miss. Elizabeth</t>
  </si>
  <si>
    <t>Boulos, Master. Akar</t>
  </si>
  <si>
    <t>Straus, Mr. Isidor</t>
  </si>
  <si>
    <t>PC 17483</t>
  </si>
  <si>
    <t>C55 C57</t>
  </si>
  <si>
    <t>Case, Mr. Howard Brown</t>
  </si>
  <si>
    <t>Barry, Miss. Julia</t>
  </si>
  <si>
    <t>Badman, Miss. Emily Louisa</t>
  </si>
  <si>
    <t>A/4 31416</t>
  </si>
  <si>
    <t>Wells, Master. Ralph Lester</t>
  </si>
  <si>
    <t>Dyker, Mrs. Adolf Fredrik (Anna Elisabeth Judith Andersson)</t>
  </si>
  <si>
    <t>Davidson, Mrs. Thornton (Orian Hays)</t>
  </si>
  <si>
    <t>F.C. 12750</t>
  </si>
  <si>
    <t>B71</t>
  </si>
  <si>
    <t>Birnbaum, Mr. Jakob</t>
  </si>
  <si>
    <t>Tenglin, Mr. Gunnar Isidor</t>
  </si>
  <si>
    <t>Cavendish, Mrs. Tyrell William (Julia Florence Siegel)</t>
  </si>
  <si>
    <t>C46</t>
  </si>
  <si>
    <t>Makinen, Mr. Kalle Edvard</t>
  </si>
  <si>
    <t>STON/O 2. 3101268</t>
  </si>
  <si>
    <t>Braf, Miss. Elin Ester Maria</t>
  </si>
  <si>
    <t>Nancarrow, Mr. William Henry</t>
  </si>
  <si>
    <t>A./5. 3338</t>
  </si>
  <si>
    <t>Stengel, Mrs. Charles Emil Henry (Annie May Morris)</t>
  </si>
  <si>
    <t>C116</t>
  </si>
  <si>
    <t>Weisz, Mr. Leopold</t>
  </si>
  <si>
    <t>Johansson Palmquist, Mr. Oskar Leander</t>
  </si>
  <si>
    <t>Thomas, Mrs. Alexander (Thamine Thelma")"</t>
  </si>
  <si>
    <t>Holthen, Mr. Johan Martin</t>
  </si>
  <si>
    <t>C 4001</t>
  </si>
  <si>
    <t>Buckley, Mr. Daniel</t>
  </si>
  <si>
    <t>Swane, Mr. George</t>
  </si>
  <si>
    <t>F</t>
  </si>
  <si>
    <t>Stanton, Mr. Samuel Ward</t>
  </si>
  <si>
    <t>Evans, Miss. Edith Corse</t>
  </si>
  <si>
    <t>PC 17531</t>
  </si>
  <si>
    <t>A29</t>
  </si>
  <si>
    <t>Buckley, Miss. Katherine</t>
  </si>
  <si>
    <t>Straus, Mrs. Isidor (Rosalie Ida Blun)</t>
  </si>
  <si>
    <t>Chronopoulos, Mr. Demetrios</t>
  </si>
  <si>
    <t>Sandstrom, Miss. Beatrice Irene</t>
  </si>
  <si>
    <t>PP 9549</t>
  </si>
  <si>
    <t>G6</t>
  </si>
  <si>
    <t>Beattie, Mr. Thomson</t>
  </si>
  <si>
    <t>C6</t>
  </si>
  <si>
    <t>Chapman, Mrs. John Henry (Sara Elizabeth Lawry)</t>
  </si>
  <si>
    <t>SC/AH 29037</t>
  </si>
  <si>
    <t>Watt, Miss. Bertha J</t>
  </si>
  <si>
    <t>C.A. 33595</t>
  </si>
  <si>
    <t>Schabert, Mrs. Paul (Emma Mock)</t>
  </si>
  <si>
    <t>C28</t>
  </si>
  <si>
    <t>Carver, Mr. Alfred John</t>
  </si>
  <si>
    <t>Cribb, Miss. Laura Alice</t>
  </si>
  <si>
    <t>Brobeck, Mr. Karl Rudolf</t>
  </si>
  <si>
    <t>Bowenur, Mr. Solomon</t>
  </si>
  <si>
    <t>Petersen, Mr. Marius</t>
  </si>
  <si>
    <t>Spinner, Mr. Henry John</t>
  </si>
  <si>
    <t>STON/OQ. 369943</t>
  </si>
  <si>
    <t>Gracie, Col. Archibald IV</t>
  </si>
  <si>
    <t>C51</t>
  </si>
  <si>
    <t>Dintcheff, Mr. Valtcho</t>
  </si>
  <si>
    <t>Carlsson, Mr. Carl Robert</t>
  </si>
  <si>
    <t>Zakarian, Mr. Mapriededer</t>
  </si>
  <si>
    <t>Schmidt, Mr. August</t>
  </si>
  <si>
    <t>Drapkin, Miss. Jennie</t>
  </si>
  <si>
    <t>SOTON/OQ 392083</t>
  </si>
  <si>
    <t>Goodwin, Mr. Charles Frederick</t>
  </si>
  <si>
    <t>CA 2144</t>
  </si>
  <si>
    <t>Goodwin, Miss. Jessie Allis</t>
  </si>
  <si>
    <t>Daniels, Miss. Sarah</t>
  </si>
  <si>
    <t>Ryerson, Mr. Arthur Larned</t>
  </si>
  <si>
    <t>Beauchamp, Mr. Henry James</t>
  </si>
  <si>
    <t>Lindeberg-Lind, Mr. Erik Gustaf (Mr Edward Lingrey")"</t>
  </si>
  <si>
    <t>Vander Planke, Mr. Julius</t>
  </si>
  <si>
    <t>Davies, Mr. Evan</t>
  </si>
  <si>
    <t>SC/A4 23568</t>
  </si>
  <si>
    <t>Lahtinen, Rev. William</t>
  </si>
  <si>
    <t>Earnshaw, Mrs. Boulton (Olive Potter)</t>
  </si>
  <si>
    <t>C54</t>
  </si>
  <si>
    <t>Klasen, Mrs. (Hulda Kristina Eugenia Lofqvist)</t>
  </si>
  <si>
    <t>Asplund, Master. Filip Oscar</t>
  </si>
  <si>
    <t>Duquemin, Mr. Joseph</t>
  </si>
  <si>
    <t>S.O./P.P. 752</t>
  </si>
  <si>
    <t>Bird, Miss. Ellen</t>
  </si>
  <si>
    <t>C97</t>
  </si>
  <si>
    <t>Lundin, Miss. Olga Elida</t>
  </si>
  <si>
    <t>Borebank, Mr. John James</t>
  </si>
  <si>
    <t>D22</t>
  </si>
  <si>
    <t>Peacock, Mrs. Benjamin (Edith Nile)</t>
  </si>
  <si>
    <t>SOTON/O.Q. 3101315</t>
  </si>
  <si>
    <t>Touma, Master. Georges Youssef</t>
  </si>
  <si>
    <t>Wright, Miss. Marion</t>
  </si>
  <si>
    <t>Peruschitz, Rev. Joseph Maria</t>
  </si>
  <si>
    <t>Kink-Heilmann, Mrs. Anton (Luise Heilmann)</t>
  </si>
  <si>
    <t>Brandeis, Mr. Emil</t>
  </si>
  <si>
    <t>PC 17591</t>
  </si>
  <si>
    <t>B10</t>
  </si>
  <si>
    <t>Ford, Mr. Edward Watson</t>
  </si>
  <si>
    <t>W./C. 6608</t>
  </si>
  <si>
    <t>Hellstrom, Miss. Hilda Maria</t>
  </si>
  <si>
    <t>Zakarian, Mr. Ortin</t>
  </si>
  <si>
    <t>Dyker, Mr. Adolf Fredrik</t>
  </si>
  <si>
    <t>Asplund, Mr. Carl Oscar Vilhelm Gustafsson</t>
  </si>
  <si>
    <t>Brown, Miss. Edith Eileen</t>
  </si>
  <si>
    <t>Sincock, Miss. Maude</t>
  </si>
  <si>
    <t>C.A. 33112</t>
  </si>
  <si>
    <t>Stengel, Mr. Charles Emil Henry</t>
  </si>
  <si>
    <t>Becker, Mrs. Allen Oliver (Nellie E Baumgardner)</t>
  </si>
  <si>
    <t>F4</t>
  </si>
  <si>
    <t>Compton, Mrs. Alexander Taylor (Mary Eliza Ingersoll)</t>
  </si>
  <si>
    <t>PC 17756</t>
  </si>
  <si>
    <t>E45</t>
  </si>
  <si>
    <t>McCrie, Mr. James Matthew</t>
  </si>
  <si>
    <t>Compton, Mr. Alexander Taylor Jr</t>
  </si>
  <si>
    <t>E52</t>
  </si>
  <si>
    <t>Marvin, Mrs. Daniel Warner (Mary Graham Carmichael Farquarson)</t>
  </si>
  <si>
    <t>D30</t>
  </si>
  <si>
    <t>Douglas, Mrs. Frederick Charles (Mary Helene Baxter)</t>
  </si>
  <si>
    <t>PC 17558</t>
  </si>
  <si>
    <t>B58 B60</t>
  </si>
  <si>
    <t>Maybery, Mr. Frank Hubert</t>
  </si>
  <si>
    <t>Phillips, Miss. Alice Frances Louisa</t>
  </si>
  <si>
    <t>S.O./P.P. 2</t>
  </si>
  <si>
    <t>Davies, Mr. Joseph</t>
  </si>
  <si>
    <t>A/4 48873</t>
  </si>
  <si>
    <t>CA. 2343</t>
  </si>
  <si>
    <t>Veal, Mr. James</t>
  </si>
  <si>
    <t>Angle, Mr. William A</t>
  </si>
  <si>
    <t>van Billiard, Master. Walter John</t>
  </si>
  <si>
    <t>A/5. 851</t>
  </si>
  <si>
    <t>Lingane, Mr. John</t>
  </si>
  <si>
    <t>Drew, Master. Marshall Brines</t>
  </si>
  <si>
    <t>Karlsson, Mr. Julius Konrad Eugen</t>
  </si>
  <si>
    <t>Spedden, Master. Robert Douglas</t>
  </si>
  <si>
    <t>E34</t>
  </si>
  <si>
    <t>Nilsson, Miss. Berta Olivia</t>
  </si>
  <si>
    <t>Baimbrigge, Mr. Charles Robert</t>
  </si>
  <si>
    <t>C.A. 31030</t>
  </si>
  <si>
    <t>Danbom, Master. Gilbert Sigvard Emanuel</t>
  </si>
  <si>
    <t>Astor, Col. John Jacob</t>
  </si>
  <si>
    <t>PC 17757</t>
  </si>
  <si>
    <t>C62 C64</t>
  </si>
  <si>
    <t>Quick, Miss. Winifred Vera</t>
  </si>
  <si>
    <t>Andrew, Mr. Frank Thomas</t>
  </si>
  <si>
    <t>C.A. 34050</t>
  </si>
  <si>
    <t>McGowan, Miss. Katherine</t>
  </si>
  <si>
    <t>Collett, Mr. Sidney C Stuart</t>
  </si>
  <si>
    <t>Rosenbaum, Miss. Edith Louise</t>
  </si>
  <si>
    <t>PC 17613</t>
  </si>
  <si>
    <t>A11</t>
  </si>
  <si>
    <t>Delalic, Mr. Redjo</t>
  </si>
  <si>
    <t>Andersen, Mr. Albert Karvin</t>
  </si>
  <si>
    <t>Deacon, Mr. Percy William</t>
  </si>
  <si>
    <t>S.O.C. 14879</t>
  </si>
  <si>
    <t>Howard, Mrs. Benjamin (Ellen Truelove Arman)</t>
  </si>
  <si>
    <t>Andersson, Miss. Ida Augusta Margareta</t>
  </si>
  <si>
    <t>Head, Mr. Christopher</t>
  </si>
  <si>
    <t>B11</t>
  </si>
  <si>
    <t>Wick, Mr. George Dennick</t>
  </si>
  <si>
    <t>Widener, Mrs. George Dunton (Eleanor Elkins)</t>
  </si>
  <si>
    <t>C80</t>
  </si>
  <si>
    <t>Duran y More, Miss. Florentina</t>
  </si>
  <si>
    <t>SC/PARIS 2148</t>
  </si>
  <si>
    <t>Reynolds, Mr. Harold J</t>
  </si>
  <si>
    <t>Cook, Mrs. (Selena Rogers)</t>
  </si>
  <si>
    <t>W./C. 14266</t>
  </si>
  <si>
    <t>F33</t>
  </si>
  <si>
    <t>Karlsson, Mr. Einar Gervasius</t>
  </si>
  <si>
    <t>Candee, Mrs. Edward (Helen Churchill Hungerford)</t>
  </si>
  <si>
    <t>PC 17606</t>
  </si>
  <si>
    <t>Asplund, Mr. Johan Charles</t>
  </si>
  <si>
    <t>Everett, Mr. Thomas James</t>
  </si>
  <si>
    <t>C.A. 6212</t>
  </si>
  <si>
    <t>Hocking, Mr. Samuel James Metcalfe</t>
  </si>
  <si>
    <t>Sweet, Mr. George Frederick</t>
  </si>
  <si>
    <t>Willard, Miss. Constance</t>
  </si>
  <si>
    <t>Wiklund, Mr. Karl Johan</t>
  </si>
  <si>
    <t>Cumings, Mr. John Bradley</t>
  </si>
  <si>
    <t>PC 17599</t>
  </si>
  <si>
    <t>C85</t>
  </si>
  <si>
    <t>Vendel, Mr. Olof Edvin</t>
  </si>
  <si>
    <t>Warren, Mr. Frank Manley</t>
  </si>
  <si>
    <t>D37</t>
  </si>
  <si>
    <t>Baccos, Mr. Raffull</t>
  </si>
  <si>
    <t>Hiltunen, Miss. Marta</t>
  </si>
  <si>
    <t>Douglas, Mrs. Walter Donald (Mahala Dutton)</t>
  </si>
  <si>
    <t>PC 17761</t>
  </si>
  <si>
    <t>C86</t>
  </si>
  <si>
    <t>Lindstrom, Mrs. Carl Johan (Sigrid Posse)</t>
  </si>
  <si>
    <t>Christy, Mrs. (Alice Frances)</t>
  </si>
  <si>
    <t>Spedden, Mr. Frederic Oakley</t>
  </si>
  <si>
    <t>Kenyon, Mr. Frederick R</t>
  </si>
  <si>
    <t>D21</t>
  </si>
  <si>
    <t>Karnes, Mrs. J Frank (Claire Bennett)</t>
  </si>
  <si>
    <t>Drew, Mr. James Vivian</t>
  </si>
  <si>
    <t>Hold, Mrs. Stephen (Annie Margaret Hill)</t>
  </si>
  <si>
    <t>West, Miss. Barbara J</t>
  </si>
  <si>
    <t>C.A. 34651</t>
  </si>
  <si>
    <t>Abrahamsson, Mr. Abraham August Johannes</t>
  </si>
  <si>
    <t>SOTON/O2 3101284</t>
  </si>
  <si>
    <t>Clark, Mr. Walter Miller</t>
  </si>
  <si>
    <t>C89</t>
  </si>
  <si>
    <t>Salander, Mr. Karl Johan</t>
  </si>
  <si>
    <t>Wenzel, Mr. Linhart</t>
  </si>
  <si>
    <t>Niklasson, Mr. Samuel</t>
  </si>
  <si>
    <t>Bentham, Miss. Lilian W</t>
  </si>
  <si>
    <t>Midtsjo, Mr. Karl Albert</t>
  </si>
  <si>
    <t>de Messemaeker, Mr. Guillaume Joseph</t>
  </si>
  <si>
    <t>Nilsson, Mr. August Ferdinand</t>
  </si>
  <si>
    <t>Wells, Mrs. Arthur Henry (Addie" Dart Trevaskis)"</t>
  </si>
  <si>
    <t>Klasen, Miss. Gertrud Emilia</t>
  </si>
  <si>
    <t>Portaluppi, Mr. Emilio Ilario Giuseppe</t>
  </si>
  <si>
    <t>C.A. 34644</t>
  </si>
  <si>
    <t>Pokrnic, Mr. Mate</t>
  </si>
  <si>
    <t>McCaffry, Mr. Thomas Francis</t>
  </si>
  <si>
    <t>Clark, Mrs. Walter Miller (Virginia McDowell)</t>
  </si>
  <si>
    <t xml:space="preserve">Bryhl, Miss. Dagmar Jenny Ingeborg </t>
  </si>
  <si>
    <t>Parker, Mr. Clifford Richard</t>
  </si>
  <si>
    <t>SC 14888</t>
  </si>
  <si>
    <t>Faunthorpe, Mr. Harry</t>
  </si>
  <si>
    <t>Ware, Mr. John James</t>
  </si>
  <si>
    <t>CA 31352</t>
  </si>
  <si>
    <t>Oxenham, Mr. Percy Thomas</t>
  </si>
  <si>
    <t>W./C. 14260</t>
  </si>
  <si>
    <t>Oreskovic, Miss. Jelka</t>
  </si>
  <si>
    <t>Peacock, Master. Alfred Edward</t>
  </si>
  <si>
    <t>Touma, Miss. Maria Youssef</t>
  </si>
  <si>
    <t>Rosblom, Miss. Salli Helena</t>
  </si>
  <si>
    <t>Dennis, Mr. William</t>
  </si>
  <si>
    <t>A/5 21175</t>
  </si>
  <si>
    <t>Snyder, Mr. John Pillsbury</t>
  </si>
  <si>
    <t>Daly, Miss. Margaret Marcella Maggie""</t>
  </si>
  <si>
    <t>Dodge, Dr. Washington</t>
  </si>
  <si>
    <t>A34</t>
  </si>
  <si>
    <t>Wittevrongel, Mr. Camille</t>
  </si>
  <si>
    <t>Angheloff, Mr. Minko</t>
  </si>
  <si>
    <t>Laroche, Miss. Louise</t>
  </si>
  <si>
    <t>SC/Paris 2123</t>
  </si>
  <si>
    <t>Loring, Mr. Joseph Holland</t>
  </si>
  <si>
    <t>Johansson, Mr. Nils</t>
  </si>
  <si>
    <t>Olsson, Mr. Oscar Wilhelm</t>
  </si>
  <si>
    <t>Phillips, Mr. Escott Robert</t>
  </si>
  <si>
    <t>Pokrnic, Mr. Tome</t>
  </si>
  <si>
    <t>Crosby, Mrs. Edward Gifford (Catherine Elizabeth Halstead)</t>
  </si>
  <si>
    <t>B26</t>
  </si>
  <si>
    <t>Allison, Mr. Hudson Joshua Creighton</t>
  </si>
  <si>
    <t>C22 C26</t>
  </si>
  <si>
    <t>Aks, Master. Philip Frank</t>
  </si>
  <si>
    <t>Hays, Mr. Charles Melville</t>
  </si>
  <si>
    <t>B69</t>
  </si>
  <si>
    <t>Hansen, Mrs. Claus Peter (Jennie L Howard)</t>
  </si>
  <si>
    <t>Cacic, Mr. Jego Grga</t>
  </si>
  <si>
    <t>Vartanian, Mr. David</t>
  </si>
  <si>
    <t>Carr, Miss. Jeannie</t>
  </si>
  <si>
    <t>White, Mrs. John Stuart (Ella Holmes)</t>
  </si>
  <si>
    <t>PC 17760</t>
  </si>
  <si>
    <t>C32</t>
  </si>
  <si>
    <t>Hagardon, Miss. Kate</t>
  </si>
  <si>
    <t>AQ/3. 30631</t>
  </si>
  <si>
    <t>Spencer, Mr. William Augustus</t>
  </si>
  <si>
    <t>PC 17569</t>
  </si>
  <si>
    <t>B78</t>
  </si>
  <si>
    <t>Rogers, Mr. Reginald Harry</t>
  </si>
  <si>
    <t>Jonsson, Mr. Nils Hilding</t>
  </si>
  <si>
    <t>Jefferys, Mr. Ernest Wilfred</t>
  </si>
  <si>
    <t>Andersson, Mr. Johan Samuel</t>
  </si>
  <si>
    <t>Krekorian, Mr. Neshan</t>
  </si>
  <si>
    <t>F E57</t>
  </si>
  <si>
    <t>Nesson, Mr. Israel</t>
  </si>
  <si>
    <t>F2</t>
  </si>
  <si>
    <t>Rowe, Mr. Alfred G</t>
  </si>
  <si>
    <t>Kreuchen, Miss. Emilie</t>
  </si>
  <si>
    <t>Assam, Mr. Ali</t>
  </si>
  <si>
    <t>SOTON/O.Q. 3101309</t>
  </si>
  <si>
    <t>Becker, Miss. Ruth Elizabeth</t>
  </si>
  <si>
    <t>Rosenshine, Mr. George (Mr George Thorne")"</t>
  </si>
  <si>
    <t>PC 17585</t>
  </si>
  <si>
    <t>Clarke, Mr. Charles Valentine</t>
  </si>
  <si>
    <t>Enander, Mr. Ingvar</t>
  </si>
  <si>
    <t xml:space="preserve">Davies, Mrs. John Morgan (Elizabeth Agnes Mary White) </t>
  </si>
  <si>
    <t>Dulles, Mr. William Crothers</t>
  </si>
  <si>
    <t>PC 17580</t>
  </si>
  <si>
    <t>A18</t>
  </si>
  <si>
    <t>Nakid, Mrs. Said (Waika Mary" Mowad)"</t>
  </si>
  <si>
    <t>Cor, Mr. Ivan</t>
  </si>
  <si>
    <t>Maguire, Mr. John Edward</t>
  </si>
  <si>
    <t>C106</t>
  </si>
  <si>
    <t>de Brito, Mr. Jose Joaquim</t>
  </si>
  <si>
    <t>Elias, Mr. Joseph</t>
  </si>
  <si>
    <t>Denbury, Mr. Herbert</t>
  </si>
  <si>
    <t>Fillbrook, Mr. Joseph Charles</t>
  </si>
  <si>
    <t>C.A. 15185</t>
  </si>
  <si>
    <t>Lundstrom, Mr. Thure Edvin</t>
  </si>
  <si>
    <t>Cardeza, Mrs. James Warburton Martinez (Charlotte Wardle Drake)</t>
  </si>
  <si>
    <t>PC 17755</t>
  </si>
  <si>
    <t>B51 B53 B55</t>
  </si>
  <si>
    <t>Abelseth, Miss. Karen Marie</t>
  </si>
  <si>
    <t>Botsford, Mr. William Hull</t>
  </si>
  <si>
    <t>Whabee, Mrs. George Joseph (Shawneene Abi-Saab)</t>
  </si>
  <si>
    <t>Giles, Mr. Ralph</t>
  </si>
  <si>
    <t>Walcroft, Miss. Nellie</t>
  </si>
  <si>
    <t>F.C.C. 13528</t>
  </si>
  <si>
    <t>Greenfield, Mrs. Leo David (Blanche Strouse)</t>
  </si>
  <si>
    <t>PC 17759</t>
  </si>
  <si>
    <t>D10 D12</t>
  </si>
  <si>
    <t>Stokes, Mr. Philip Joseph</t>
  </si>
  <si>
    <t>F.C.C. 13540</t>
  </si>
  <si>
    <t>Dibden, Mr. William</t>
  </si>
  <si>
    <t>Herman, Mr. Samuel</t>
  </si>
  <si>
    <t>Dean, Miss. Elizabeth Gladys Millvina""</t>
  </si>
  <si>
    <t>Julian, Mr. Henry Forbes</t>
  </si>
  <si>
    <t>E60</t>
  </si>
  <si>
    <t>Brown, Mrs. John Murray (Caroline Lane Lamson)</t>
  </si>
  <si>
    <t>Lindell, Mrs. Edvard Bengtsson (Elin Gerda Persson)</t>
  </si>
  <si>
    <t>Sage, Master. William Henry</t>
  </si>
  <si>
    <t>Mallet, Mrs. Albert (Antoinette Magnin)</t>
  </si>
  <si>
    <t>S.C./PARIS 2079</t>
  </si>
  <si>
    <t>Ware, Mrs. John James (Florence Louise Long)</t>
  </si>
  <si>
    <t>Strilic, Mr. Ivan</t>
  </si>
  <si>
    <t>Harder, Mrs. George Achilles (Dorothy Annan)</t>
  </si>
  <si>
    <t>E50</t>
  </si>
  <si>
    <t>Riihivouri, Miss. Susanna Juhantytar Sanni""</t>
  </si>
  <si>
    <t>Gibson, Mrs. Leonard (Pauline C Boeson)</t>
  </si>
  <si>
    <t>Pallas y Castello, Mr. Emilio</t>
  </si>
  <si>
    <t>SC/PARIS 2147</t>
  </si>
  <si>
    <t>Giles, Mr. Edgar</t>
  </si>
  <si>
    <t>Wilson, Miss. Helen Alice</t>
  </si>
  <si>
    <t>E39 E41</t>
  </si>
  <si>
    <t>Ismay, Mr. Joseph Bruce</t>
  </si>
  <si>
    <t>B52 B54 B56</t>
  </si>
  <si>
    <t>Harbeck, Mr. William H</t>
  </si>
  <si>
    <t>Dodge, Mrs. Washington (Ruth Vidaver)</t>
  </si>
  <si>
    <t>Bowen, Miss. Grace Scott</t>
  </si>
  <si>
    <t>Kink, Miss. Maria</t>
  </si>
  <si>
    <t>Cotterill, Mr. Henry Harry""</t>
  </si>
  <si>
    <t>Hipkins, Mr. William Edward</t>
  </si>
  <si>
    <t>C39</t>
  </si>
  <si>
    <t>Asplund, Master. Carl Edgar</t>
  </si>
  <si>
    <t>Foley, Mr. Joseph</t>
  </si>
  <si>
    <t>McNamee, Mrs. Neal (Eileen O'Leary)</t>
  </si>
  <si>
    <t>Herman, Miss. Kate</t>
  </si>
  <si>
    <t>Aronsson, Mr. Ernst Axel Algot</t>
  </si>
  <si>
    <t>Ashby, Mr. John</t>
  </si>
  <si>
    <t>Canavan, Mr. Patrick</t>
  </si>
  <si>
    <t>Palsson, Master. Paul Folke</t>
  </si>
  <si>
    <t>Payne, Mr. Vivian Ponsonby</t>
  </si>
  <si>
    <t>B24</t>
  </si>
  <si>
    <t>Lines, Mrs. Ernest H (Elizabeth Lindsey James)</t>
  </si>
  <si>
    <t>PC 17592</t>
  </si>
  <si>
    <t>D28</t>
  </si>
  <si>
    <t>Abbott, Master. Eugene Joseph</t>
  </si>
  <si>
    <t>C.A. 2673</t>
  </si>
  <si>
    <t>Gilbert, Mr. William</t>
  </si>
  <si>
    <t>C.A. 30769</t>
  </si>
  <si>
    <t>Kink-Heilmann, Mr. Anton</t>
  </si>
  <si>
    <t>Smith, Mrs. Lucien Philip (Mary Eloise Hughes)</t>
  </si>
  <si>
    <t>Colbert, Mr. Patrick</t>
  </si>
  <si>
    <t>Frolicher-Stehli, Mrs. Maxmillian (Margaretha Emerentia Stehli)</t>
  </si>
  <si>
    <t>B41</t>
  </si>
  <si>
    <t>Larsson-Rondberg, Mr. Edvard A</t>
  </si>
  <si>
    <t>Conlon, Mr. Thomas Henry</t>
  </si>
  <si>
    <t>Bonnell, Miss. Caroline</t>
  </si>
  <si>
    <t>C7</t>
  </si>
  <si>
    <t>Gale, Mr. Harry</t>
  </si>
  <si>
    <t>Gibson, Miss. Dorothy Winifred</t>
  </si>
  <si>
    <t>Carrau, Mr. Jose Pedro</t>
  </si>
  <si>
    <t>Frauenthal, Mr. Isaac Gerald</t>
  </si>
  <si>
    <t>D40</t>
  </si>
  <si>
    <t>Nourney, Mr. Alfred (Baron von Drachstedt")"</t>
  </si>
  <si>
    <t>SC/PARIS 2166</t>
  </si>
  <si>
    <t>D38</t>
  </si>
  <si>
    <t>Ware, Mr. William Jeffery</t>
  </si>
  <si>
    <t>Widener, Mr. George Dunton</t>
  </si>
  <si>
    <t>Peacock, Miss. Treasteall</t>
  </si>
  <si>
    <t>Minahan, Mrs. William Edward (Lillian E Thorpe)</t>
  </si>
  <si>
    <t>Henriksson, Miss. Jenny Lovisa</t>
  </si>
  <si>
    <t>Oliva y Ocana, Dona. Fermina</t>
  </si>
  <si>
    <t>PC 17758</t>
  </si>
  <si>
    <t>C105</t>
  </si>
  <si>
    <t>Saether, Mr. Simon Sivertsen</t>
  </si>
  <si>
    <t>SOTON/O.Q. 3101262</t>
  </si>
  <si>
    <t>Average</t>
  </si>
  <si>
    <t>Std Dev</t>
  </si>
  <si>
    <t>Data Mining: K-Means Clustering - Predicted Clusters</t>
  </si>
  <si>
    <t>Date: 01-Mar-2023 14:41:59</t>
  </si>
  <si>
    <t>Output Navigator</t>
  </si>
  <si>
    <t>Elapsed Times in Milliseconds</t>
  </si>
  <si>
    <t>Data Reading Time</t>
  </si>
  <si>
    <t>Algorithm Time</t>
  </si>
  <si>
    <t>Report Time</t>
  </si>
  <si>
    <t>Total</t>
  </si>
  <si>
    <t>Cluster Labels</t>
  </si>
  <si>
    <t>Record ID</t>
  </si>
  <si>
    <t>Cluster</t>
  </si>
  <si>
    <t>Cluster 1</t>
  </si>
  <si>
    <t>Cluster 2</t>
  </si>
  <si>
    <t>Cluster 3</t>
  </si>
  <si>
    <t>Record 1</t>
  </si>
  <si>
    <t>Record 2</t>
  </si>
  <si>
    <t>Record 3</t>
  </si>
  <si>
    <t>Record 4</t>
  </si>
  <si>
    <t>Record 5</t>
  </si>
  <si>
    <t>Record 6</t>
  </si>
  <si>
    <t>Record 7</t>
  </si>
  <si>
    <t>Record 8</t>
  </si>
  <si>
    <t>Record 9</t>
  </si>
  <si>
    <t>Record 10</t>
  </si>
  <si>
    <t>Record 11</t>
  </si>
  <si>
    <t>Record 12</t>
  </si>
  <si>
    <t>Record 13</t>
  </si>
  <si>
    <t>Record 14</t>
  </si>
  <si>
    <t>Record 15</t>
  </si>
  <si>
    <t>Record 16</t>
  </si>
  <si>
    <t>Record 17</t>
  </si>
  <si>
    <t>Record 18</t>
  </si>
  <si>
    <t>Record 19</t>
  </si>
  <si>
    <t>Record 20</t>
  </si>
  <si>
    <t>Record 21</t>
  </si>
  <si>
    <t>Record 22</t>
  </si>
  <si>
    <t>Record 23</t>
  </si>
  <si>
    <t>Record 24</t>
  </si>
  <si>
    <t>Record 25</t>
  </si>
  <si>
    <t>Record 26</t>
  </si>
  <si>
    <t>Record 27</t>
  </si>
  <si>
    <t>Record 28</t>
  </si>
  <si>
    <t>Record 29</t>
  </si>
  <si>
    <t>Record 30</t>
  </si>
  <si>
    <t>Record 31</t>
  </si>
  <si>
    <t>Record 32</t>
  </si>
  <si>
    <t>Record 33</t>
  </si>
  <si>
    <t>Record 34</t>
  </si>
  <si>
    <t>Record 35</t>
  </si>
  <si>
    <t>Record 36</t>
  </si>
  <si>
    <t>Record 37</t>
  </si>
  <si>
    <t>Record 38</t>
  </si>
  <si>
    <t>Record 39</t>
  </si>
  <si>
    <t>Record 40</t>
  </si>
  <si>
    <t>Record 41</t>
  </si>
  <si>
    <t>Record 42</t>
  </si>
  <si>
    <t>Record 43</t>
  </si>
  <si>
    <t>Record 44</t>
  </si>
  <si>
    <t>Record 45</t>
  </si>
  <si>
    <t>Record 46</t>
  </si>
  <si>
    <t>Record 47</t>
  </si>
  <si>
    <t>Record 48</t>
  </si>
  <si>
    <t>Record 49</t>
  </si>
  <si>
    <t>Record 50</t>
  </si>
  <si>
    <t>Record 51</t>
  </si>
  <si>
    <t>Record 52</t>
  </si>
  <si>
    <t>Record 53</t>
  </si>
  <si>
    <t>Record 54</t>
  </si>
  <si>
    <t>Record 55</t>
  </si>
  <si>
    <t>Record 56</t>
  </si>
  <si>
    <t>Record 57</t>
  </si>
  <si>
    <t>Record 58</t>
  </si>
  <si>
    <t>Record 59</t>
  </si>
  <si>
    <t>Record 60</t>
  </si>
  <si>
    <t>Record 61</t>
  </si>
  <si>
    <t>Record 62</t>
  </si>
  <si>
    <t>Record 63</t>
  </si>
  <si>
    <t>Record 64</t>
  </si>
  <si>
    <t>Record 65</t>
  </si>
  <si>
    <t>Record 66</t>
  </si>
  <si>
    <t>Record 67</t>
  </si>
  <si>
    <t>Record 68</t>
  </si>
  <si>
    <t>Record 69</t>
  </si>
  <si>
    <t>Record 70</t>
  </si>
  <si>
    <t>Record 71</t>
  </si>
  <si>
    <t>Record 72</t>
  </si>
  <si>
    <t>Record 73</t>
  </si>
  <si>
    <t>Record 74</t>
  </si>
  <si>
    <t>Record 75</t>
  </si>
  <si>
    <t>Record 76</t>
  </si>
  <si>
    <t>Record 77</t>
  </si>
  <si>
    <t>Record 78</t>
  </si>
  <si>
    <t>Record 79</t>
  </si>
  <si>
    <t>Record 80</t>
  </si>
  <si>
    <t>Record 81</t>
  </si>
  <si>
    <t>Record 82</t>
  </si>
  <si>
    <t>Record 83</t>
  </si>
  <si>
    <t>Record 84</t>
  </si>
  <si>
    <t>Record 85</t>
  </si>
  <si>
    <t>Record 86</t>
  </si>
  <si>
    <t>Record 87</t>
  </si>
  <si>
    <t>Record 88</t>
  </si>
  <si>
    <t>Record 89</t>
  </si>
  <si>
    <t>Record 90</t>
  </si>
  <si>
    <t>Record 91</t>
  </si>
  <si>
    <t>Record 92</t>
  </si>
  <si>
    <t>Record 93</t>
  </si>
  <si>
    <t>Record 94</t>
  </si>
  <si>
    <t>Record 95</t>
  </si>
  <si>
    <t>Record 96</t>
  </si>
  <si>
    <t>Record 97</t>
  </si>
  <si>
    <t>Record 98</t>
  </si>
  <si>
    <t>Record 99</t>
  </si>
  <si>
    <t>Record 100</t>
  </si>
  <si>
    <t>Record 101</t>
  </si>
  <si>
    <t>Record 102</t>
  </si>
  <si>
    <t>Record 103</t>
  </si>
  <si>
    <t>Record 104</t>
  </si>
  <si>
    <t>Record 105</t>
  </si>
  <si>
    <t>Record 106</t>
  </si>
  <si>
    <t>Record 107</t>
  </si>
  <si>
    <t>Record 108</t>
  </si>
  <si>
    <t>Record 109</t>
  </si>
  <si>
    <t>Record 110</t>
  </si>
  <si>
    <t>Record 111</t>
  </si>
  <si>
    <t>Record 112</t>
  </si>
  <si>
    <t>Record 113</t>
  </si>
  <si>
    <t>Record 114</t>
  </si>
  <si>
    <t>Record 115</t>
  </si>
  <si>
    <t>Record 116</t>
  </si>
  <si>
    <t>Record 117</t>
  </si>
  <si>
    <t>Record 118</t>
  </si>
  <si>
    <t>Record 119</t>
  </si>
  <si>
    <t>Record 120</t>
  </si>
  <si>
    <t>Record 121</t>
  </si>
  <si>
    <t>Record 122</t>
  </si>
  <si>
    <t>Record 123</t>
  </si>
  <si>
    <t>Record 124</t>
  </si>
  <si>
    <t>Record 125</t>
  </si>
  <si>
    <t>Record 126</t>
  </si>
  <si>
    <t>Record 127</t>
  </si>
  <si>
    <t>Record 128</t>
  </si>
  <si>
    <t>Record 129</t>
  </si>
  <si>
    <t>Record 130</t>
  </si>
  <si>
    <t>Record 131</t>
  </si>
  <si>
    <t>Record 132</t>
  </si>
  <si>
    <t>Record 133</t>
  </si>
  <si>
    <t>Record 134</t>
  </si>
  <si>
    <t>Record 135</t>
  </si>
  <si>
    <t>Record 136</t>
  </si>
  <si>
    <t>Record 137</t>
  </si>
  <si>
    <t>Record 138</t>
  </si>
  <si>
    <t>Record 139</t>
  </si>
  <si>
    <t>Record 140</t>
  </si>
  <si>
    <t>Record 141</t>
  </si>
  <si>
    <t>Record 142</t>
  </si>
  <si>
    <t>Record 143</t>
  </si>
  <si>
    <t>Record 144</t>
  </si>
  <si>
    <t>Record 145</t>
  </si>
  <si>
    <t>Record 146</t>
  </si>
  <si>
    <t>Record 147</t>
  </si>
  <si>
    <t>Record 148</t>
  </si>
  <si>
    <t>Record 149</t>
  </si>
  <si>
    <t>Record 150</t>
  </si>
  <si>
    <t>Record 151</t>
  </si>
  <si>
    <t>Record 152</t>
  </si>
  <si>
    <t>Record 153</t>
  </si>
  <si>
    <t>Record 154</t>
  </si>
  <si>
    <t>Record 155</t>
  </si>
  <si>
    <t>Record 156</t>
  </si>
  <si>
    <t>Record 157</t>
  </si>
  <si>
    <t>Record 158</t>
  </si>
  <si>
    <t>Record 159</t>
  </si>
  <si>
    <t>Record 160</t>
  </si>
  <si>
    <t>Record 161</t>
  </si>
  <si>
    <t>Record 162</t>
  </si>
  <si>
    <t>Record 163</t>
  </si>
  <si>
    <t>Record 164</t>
  </si>
  <si>
    <t>Record 165</t>
  </si>
  <si>
    <t>Record 166</t>
  </si>
  <si>
    <t>Record 167</t>
  </si>
  <si>
    <t>Record 168</t>
  </si>
  <si>
    <t>Record 169</t>
  </si>
  <si>
    <t>Record 170</t>
  </si>
  <si>
    <t>Record 171</t>
  </si>
  <si>
    <t>Record 172</t>
  </si>
  <si>
    <t>Record 173</t>
  </si>
  <si>
    <t>Record 174</t>
  </si>
  <si>
    <t>Record 175</t>
  </si>
  <si>
    <t>Record 176</t>
  </si>
  <si>
    <t>Record 177</t>
  </si>
  <si>
    <t>Record 178</t>
  </si>
  <si>
    <t>Record 179</t>
  </si>
  <si>
    <t>Record 180</t>
  </si>
  <si>
    <t>Record 181</t>
  </si>
  <si>
    <t>Record 182</t>
  </si>
  <si>
    <t>Record 183</t>
  </si>
  <si>
    <t>Record 184</t>
  </si>
  <si>
    <t>Record 185</t>
  </si>
  <si>
    <t>Record 186</t>
  </si>
  <si>
    <t>Record 187</t>
  </si>
  <si>
    <t>Record 188</t>
  </si>
  <si>
    <t>Record 189</t>
  </si>
  <si>
    <t>Record 190</t>
  </si>
  <si>
    <t>Record 191</t>
  </si>
  <si>
    <t>Record 192</t>
  </si>
  <si>
    <t>Record 193</t>
  </si>
  <si>
    <t>Record 194</t>
  </si>
  <si>
    <t>Record 195</t>
  </si>
  <si>
    <t>Record 196</t>
  </si>
  <si>
    <t>Record 197</t>
  </si>
  <si>
    <t>Record 198</t>
  </si>
  <si>
    <t>Record 199</t>
  </si>
  <si>
    <t>Record 200</t>
  </si>
  <si>
    <t>Record 201</t>
  </si>
  <si>
    <t>Record 202</t>
  </si>
  <si>
    <t>Record 203</t>
  </si>
  <si>
    <t>Record 204</t>
  </si>
  <si>
    <t>Record 205</t>
  </si>
  <si>
    <t>Record 206</t>
  </si>
  <si>
    <t>Record 207</t>
  </si>
  <si>
    <t>Record 208</t>
  </si>
  <si>
    <t>Record 209</t>
  </si>
  <si>
    <t>Record 210</t>
  </si>
  <si>
    <t>Record 211</t>
  </si>
  <si>
    <t>Record 212</t>
  </si>
  <si>
    <t>Record 213</t>
  </si>
  <si>
    <t>Record 214</t>
  </si>
  <si>
    <t>Record 215</t>
  </si>
  <si>
    <t>Record 216</t>
  </si>
  <si>
    <t>Record 217</t>
  </si>
  <si>
    <t>Record 218</t>
  </si>
  <si>
    <t>Record 219</t>
  </si>
  <si>
    <t>Record 220</t>
  </si>
  <si>
    <t>Record 221</t>
  </si>
  <si>
    <t>Record 222</t>
  </si>
  <si>
    <t>Record 223</t>
  </si>
  <si>
    <t>Record 224</t>
  </si>
  <si>
    <t>Record 225</t>
  </si>
  <si>
    <t>Record 226</t>
  </si>
  <si>
    <t>Record 227</t>
  </si>
  <si>
    <t>Record 228</t>
  </si>
  <si>
    <t>Record 229</t>
  </si>
  <si>
    <t>Record 230</t>
  </si>
  <si>
    <t>Record 231</t>
  </si>
  <si>
    <t>Record 232</t>
  </si>
  <si>
    <t>Record 233</t>
  </si>
  <si>
    <t>Record 234</t>
  </si>
  <si>
    <t>Record 235</t>
  </si>
  <si>
    <t>Record 236</t>
  </si>
  <si>
    <t>Record 237</t>
  </si>
  <si>
    <t>Record 238</t>
  </si>
  <si>
    <t>Record 239</t>
  </si>
  <si>
    <t>Record 240</t>
  </si>
  <si>
    <t>Record 241</t>
  </si>
  <si>
    <t>Record 242</t>
  </si>
  <si>
    <t>Record 243</t>
  </si>
  <si>
    <t>Record 244</t>
  </si>
  <si>
    <t>Record 245</t>
  </si>
  <si>
    <t>Record 246</t>
  </si>
  <si>
    <t>Record 247</t>
  </si>
  <si>
    <t>Record 248</t>
  </si>
  <si>
    <t>Record 249</t>
  </si>
  <si>
    <t>Record 250</t>
  </si>
  <si>
    <t>Record 251</t>
  </si>
  <si>
    <t>Record 252</t>
  </si>
  <si>
    <t>Record 253</t>
  </si>
  <si>
    <t>Record 254</t>
  </si>
  <si>
    <t>Record 255</t>
  </si>
  <si>
    <t>Record 256</t>
  </si>
  <si>
    <t>Record 257</t>
  </si>
  <si>
    <t>Record 258</t>
  </si>
  <si>
    <t>Record 259</t>
  </si>
  <si>
    <t>Record 260</t>
  </si>
  <si>
    <t>Record 261</t>
  </si>
  <si>
    <t>Record 262</t>
  </si>
  <si>
    <t>Record 263</t>
  </si>
  <si>
    <t>Record 264</t>
  </si>
  <si>
    <t>Record 265</t>
  </si>
  <si>
    <t>Record 266</t>
  </si>
  <si>
    <t>Record 267</t>
  </si>
  <si>
    <t>Record 268</t>
  </si>
  <si>
    <t>Record 269</t>
  </si>
  <si>
    <t>Record 270</t>
  </si>
  <si>
    <t>Record 271</t>
  </si>
  <si>
    <t>Record 272</t>
  </si>
  <si>
    <t>Record 273</t>
  </si>
  <si>
    <t>Record 274</t>
  </si>
  <si>
    <t>Record 275</t>
  </si>
  <si>
    <t>Record 276</t>
  </si>
  <si>
    <t>Record 277</t>
  </si>
  <si>
    <t>Record 278</t>
  </si>
  <si>
    <t>Record 279</t>
  </si>
  <si>
    <t>Record 280</t>
  </si>
  <si>
    <t>Record 281</t>
  </si>
  <si>
    <t>Record 282</t>
  </si>
  <si>
    <t>Record 283</t>
  </si>
  <si>
    <t>Record 284</t>
  </si>
  <si>
    <t>Record 285</t>
  </si>
  <si>
    <t>Record 286</t>
  </si>
  <si>
    <t>Record 287</t>
  </si>
  <si>
    <t>Record 288</t>
  </si>
  <si>
    <t>Record 289</t>
  </si>
  <si>
    <t>Record 290</t>
  </si>
  <si>
    <t>Record 291</t>
  </si>
  <si>
    <t>Record 292</t>
  </si>
  <si>
    <t>Record 293</t>
  </si>
  <si>
    <t>Record 294</t>
  </si>
  <si>
    <t>Record 295</t>
  </si>
  <si>
    <t>Record 296</t>
  </si>
  <si>
    <t>Record 297</t>
  </si>
  <si>
    <t>Record 298</t>
  </si>
  <si>
    <t>Record 299</t>
  </si>
  <si>
    <t>Record 300</t>
  </si>
  <si>
    <t>Record 301</t>
  </si>
  <si>
    <t>Record 302</t>
  </si>
  <si>
    <t>Record 303</t>
  </si>
  <si>
    <t>Record 304</t>
  </si>
  <si>
    <t>Record 305</t>
  </si>
  <si>
    <t>Record 306</t>
  </si>
  <si>
    <t>Record 307</t>
  </si>
  <si>
    <t>Record 308</t>
  </si>
  <si>
    <t>Record 309</t>
  </si>
  <si>
    <t>Record 310</t>
  </si>
  <si>
    <t>Record 311</t>
  </si>
  <si>
    <t>Record 312</t>
  </si>
  <si>
    <t>Record 313</t>
  </si>
  <si>
    <t>Record 314</t>
  </si>
  <si>
    <t>Record 315</t>
  </si>
  <si>
    <t>Record 316</t>
  </si>
  <si>
    <t>Record 317</t>
  </si>
  <si>
    <t>Record 318</t>
  </si>
  <si>
    <t>Record 319</t>
  </si>
  <si>
    <t>Record 320</t>
  </si>
  <si>
    <t>Record 321</t>
  </si>
  <si>
    <t>Record 322</t>
  </si>
  <si>
    <t>Record 323</t>
  </si>
  <si>
    <t>Record 324</t>
  </si>
  <si>
    <t>Record 325</t>
  </si>
  <si>
    <t>Record 326</t>
  </si>
  <si>
    <t>Record 327</t>
  </si>
  <si>
    <t>Record 328</t>
  </si>
  <si>
    <t>Record 329</t>
  </si>
  <si>
    <t>Record 330</t>
  </si>
  <si>
    <t>Record 331</t>
  </si>
  <si>
    <t>Inputs</t>
  </si>
  <si>
    <t>Cluster Centers</t>
  </si>
  <si>
    <t>Inter-Cluster Distances</t>
  </si>
  <si>
    <t>Cluster Summary</t>
  </si>
  <si>
    <t>Data Mining: K-Means Clustering</t>
  </si>
  <si>
    <t>Data</t>
  </si>
  <si>
    <t>Workbook</t>
  </si>
  <si>
    <t>TitanicDataClustering.csv</t>
  </si>
  <si>
    <t>Worksheet</t>
  </si>
  <si>
    <t>TitanicDataClustering</t>
  </si>
  <si>
    <t>Range</t>
  </si>
  <si>
    <t>$A$1:$L$332</t>
  </si>
  <si>
    <t># Records in the input data</t>
  </si>
  <si>
    <t>Variables</t>
  </si>
  <si>
    <t># Selected Variables</t>
  </si>
  <si>
    <t>Selected Variables</t>
  </si>
  <si>
    <t>K-Means Clustering: Fitting Parameters</t>
  </si>
  <si>
    <t># Clusters</t>
  </si>
  <si>
    <t>Start type</t>
  </si>
  <si>
    <t>Fixed Start</t>
  </si>
  <si>
    <t># Iterations</t>
  </si>
  <si>
    <t>Random seed: initial centroids</t>
  </si>
  <si>
    <t>K-Means Clustering: Reporting Parameters</t>
  </si>
  <si>
    <t>Show data summary</t>
  </si>
  <si>
    <t>Show distance from each cluster</t>
  </si>
  <si>
    <t>Normalized?</t>
  </si>
  <si>
    <t>{"comment":"this RASON template was auto-generated by Analytic Solver Data Mining","datasources":{},"datasets":{},"estimator":{"kmeansClusteringEstimator":{"type":"clustering","algorithm":"kMeans","parameters":{"maxIterations":10,"numClusters":3,"numStarts":0,"randomSeed":12345}}},"actions":{}}</t>
  </si>
  <si>
    <t>Size</t>
  </si>
  <si>
    <t>Average Distance</t>
  </si>
  <si>
    <t>Cluster1Dist</t>
  </si>
  <si>
    <t>Cluster3Dist</t>
  </si>
  <si>
    <t>Cluster2Dist</t>
  </si>
  <si>
    <t>Min Distance</t>
  </si>
  <si>
    <t>Cluster Assignment</t>
  </si>
  <si>
    <t>Total sq distance</t>
  </si>
  <si>
    <t>Squared distance to each cluster</t>
  </si>
  <si>
    <t>Number</t>
  </si>
  <si>
    <t>Cluster1</t>
  </si>
  <si>
    <t>Cluster2</t>
  </si>
  <si>
    <t>Cluster3</t>
  </si>
  <si>
    <t>KMC_Cluster3</t>
  </si>
  <si>
    <t>KMC_Cluster2</t>
  </si>
  <si>
    <t>KMC_Cluster1</t>
  </si>
  <si>
    <t>Total sq dist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</si>
</sst>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rgb="FF4169E1"/>
      <name val="Calibri"/>
      <family val="2"/>
      <scheme val="minor"/>
    </font>
    <font>
      <b/>
      <sz val="14"/>
      <name val="Calibri"/>
      <family val="2"/>
      <scheme val="minor"/>
    </font>
    <font>
      <b/>
      <sz val="12"/>
      <name val="Calibri"/>
      <family val="2"/>
      <scheme val="minor"/>
    </font>
    <font>
      <b/>
      <sz val="10"/>
      <color rgb="FF4169E1"/>
      <name val="Calibri"/>
      <family val="2"/>
      <scheme val="minor"/>
    </font>
    <font>
      <u/>
      <sz val="11"/>
      <color theme="1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3D3D3"/>
        <bgColor indexed="64"/>
      </patternFill>
    </fill>
    <fill>
      <patternFill patternType="solid">
        <fgColor rgb="FFEBEBFA"/>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22">
    <xf numFmtId="0" fontId="0" fillId="0" borderId="0" xfId="0"/>
    <xf numFmtId="0" fontId="0" fillId="0" borderId="0" xfId="0" quotePrefix="1"/>
    <xf numFmtId="0" fontId="18" fillId="0" borderId="0" xfId="0" applyFont="1" applyAlignment="1">
      <alignment horizontal="left"/>
    </xf>
    <xf numFmtId="0" fontId="19" fillId="0" borderId="0" xfId="0" applyFont="1" applyAlignment="1">
      <alignment horizontal="left"/>
    </xf>
    <xf numFmtId="0" fontId="0" fillId="0" borderId="0" xfId="0" applyAlignment="1">
      <alignment horizontal="right"/>
    </xf>
    <xf numFmtId="0" fontId="0" fillId="0" borderId="0" xfId="0" applyAlignment="1">
      <alignment horizontal="left"/>
    </xf>
    <xf numFmtId="0" fontId="0" fillId="0" borderId="10" xfId="0" applyBorder="1"/>
    <xf numFmtId="0" fontId="21" fillId="34" borderId="10" xfId="0" applyFont="1" applyFill="1" applyBorder="1" applyAlignment="1">
      <alignment horizontal="center"/>
    </xf>
    <xf numFmtId="164" fontId="0" fillId="0" borderId="0" xfId="0" applyNumberFormat="1"/>
    <xf numFmtId="0" fontId="20" fillId="33" borderId="11" xfId="0" applyFont="1" applyFill="1" applyBorder="1" applyAlignment="1">
      <alignment horizontal="left"/>
    </xf>
    <xf numFmtId="0" fontId="20" fillId="33" borderId="13" xfId="0" applyFont="1" applyFill="1" applyBorder="1" applyAlignment="1">
      <alignment horizontal="left"/>
    </xf>
    <xf numFmtId="0" fontId="20" fillId="33" borderId="12" xfId="0" applyFont="1" applyFill="1" applyBorder="1" applyAlignment="1">
      <alignment horizontal="left"/>
    </xf>
    <xf numFmtId="0" fontId="22" fillId="0" borderId="11" xfId="42" applyFill="1" applyBorder="1"/>
    <xf numFmtId="0" fontId="0" fillId="0" borderId="12" xfId="0" applyBorder="1"/>
    <xf numFmtId="0" fontId="21" fillId="34" borderId="11" xfId="0" applyFont="1" applyFill="1" applyBorder="1" applyAlignment="1">
      <alignment horizontal="left"/>
    </xf>
    <xf numFmtId="0" fontId="21" fillId="34" borderId="13" xfId="0" applyFont="1" applyFill="1" applyBorder="1" applyAlignment="1">
      <alignment horizontal="left"/>
    </xf>
    <xf numFmtId="0" fontId="21" fillId="34" borderId="12" xfId="0" applyFont="1" applyFill="1" applyBorder="1" applyAlignment="1">
      <alignment horizontal="left"/>
    </xf>
    <xf numFmtId="0" fontId="0" fillId="0" borderId="11" xfId="0" applyBorder="1" applyAlignment="1">
      <alignment horizontal="left"/>
    </xf>
    <xf numFmtId="0" fontId="0" fillId="0" borderId="13" xfId="0" applyBorder="1" applyAlignment="1">
      <alignment horizontal="left"/>
    </xf>
    <xf numFmtId="0" fontId="0" fillId="0" borderId="12" xfId="0" applyBorder="1" applyAlignment="1">
      <alignment horizontal="left"/>
    </xf>
    <xf numFmtId="0" fontId="0" fillId="0" borderId="11" xfId="0" applyBorder="1"/>
    <xf numFmtId="0" fontId="0" fillId="0" borderId="13"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Fare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TitanicDataClustering!$J$1</c:f>
              <c:strCache>
                <c:ptCount val="1"/>
                <c:pt idx="0">
                  <c:v>Fare</c:v>
                </c:pt>
              </c:strCache>
            </c:strRef>
          </c:tx>
          <c:spPr>
            <a:ln w="19050" cap="rnd">
              <a:noFill/>
              <a:round/>
            </a:ln>
            <a:effectLst/>
          </c:spPr>
          <c:marker>
            <c:symbol val="circle"/>
            <c:size val="5"/>
            <c:spPr>
              <a:solidFill>
                <a:schemeClr val="accent1"/>
              </a:solidFill>
              <a:ln w="9525">
                <a:solidFill>
                  <a:schemeClr val="accent1"/>
                </a:solidFill>
              </a:ln>
              <a:effectLst/>
            </c:spPr>
          </c:marker>
          <c:xVal>
            <c:numRef>
              <c:f>TitanicDataClustering!$F$2:$F$421</c:f>
              <c:numCache>
                <c:formatCode>General</c:formatCode>
                <c:ptCount val="420"/>
                <c:pt idx="0">
                  <c:v>34.5</c:v>
                </c:pt>
                <c:pt idx="1">
                  <c:v>47</c:v>
                </c:pt>
                <c:pt idx="2">
                  <c:v>62</c:v>
                </c:pt>
                <c:pt idx="3">
                  <c:v>27</c:v>
                </c:pt>
                <c:pt idx="4">
                  <c:v>22</c:v>
                </c:pt>
                <c:pt idx="5">
                  <c:v>14</c:v>
                </c:pt>
                <c:pt idx="6">
                  <c:v>30</c:v>
                </c:pt>
                <c:pt idx="7">
                  <c:v>26</c:v>
                </c:pt>
                <c:pt idx="8">
                  <c:v>18</c:v>
                </c:pt>
                <c:pt idx="9">
                  <c:v>21</c:v>
                </c:pt>
                <c:pt idx="10">
                  <c:v>46</c:v>
                </c:pt>
                <c:pt idx="11">
                  <c:v>23</c:v>
                </c:pt>
                <c:pt idx="12">
                  <c:v>63</c:v>
                </c:pt>
                <c:pt idx="13">
                  <c:v>47</c:v>
                </c:pt>
                <c:pt idx="14">
                  <c:v>24</c:v>
                </c:pt>
                <c:pt idx="15">
                  <c:v>35</c:v>
                </c:pt>
                <c:pt idx="16">
                  <c:v>21</c:v>
                </c:pt>
                <c:pt idx="17">
                  <c:v>27</c:v>
                </c:pt>
                <c:pt idx="18">
                  <c:v>45</c:v>
                </c:pt>
                <c:pt idx="19">
                  <c:v>55</c:v>
                </c:pt>
                <c:pt idx="20">
                  <c:v>9</c:v>
                </c:pt>
                <c:pt idx="21">
                  <c:v>21</c:v>
                </c:pt>
                <c:pt idx="22">
                  <c:v>48</c:v>
                </c:pt>
                <c:pt idx="23">
                  <c:v>50</c:v>
                </c:pt>
                <c:pt idx="24">
                  <c:v>22</c:v>
                </c:pt>
                <c:pt idx="25">
                  <c:v>22.5</c:v>
                </c:pt>
                <c:pt idx="26">
                  <c:v>41</c:v>
                </c:pt>
                <c:pt idx="27">
                  <c:v>50</c:v>
                </c:pt>
                <c:pt idx="28">
                  <c:v>24</c:v>
                </c:pt>
                <c:pt idx="29">
                  <c:v>33</c:v>
                </c:pt>
                <c:pt idx="30">
                  <c:v>30</c:v>
                </c:pt>
                <c:pt idx="31">
                  <c:v>18.5</c:v>
                </c:pt>
                <c:pt idx="32">
                  <c:v>21</c:v>
                </c:pt>
                <c:pt idx="33">
                  <c:v>25</c:v>
                </c:pt>
                <c:pt idx="34">
                  <c:v>39</c:v>
                </c:pt>
                <c:pt idx="35">
                  <c:v>41</c:v>
                </c:pt>
                <c:pt idx="36">
                  <c:v>30</c:v>
                </c:pt>
                <c:pt idx="37">
                  <c:v>45</c:v>
                </c:pt>
                <c:pt idx="38">
                  <c:v>25</c:v>
                </c:pt>
                <c:pt idx="39">
                  <c:v>45</c:v>
                </c:pt>
                <c:pt idx="40">
                  <c:v>60</c:v>
                </c:pt>
                <c:pt idx="41">
                  <c:v>36</c:v>
                </c:pt>
                <c:pt idx="42">
                  <c:v>24</c:v>
                </c:pt>
                <c:pt idx="43">
                  <c:v>27</c:v>
                </c:pt>
                <c:pt idx="44">
                  <c:v>20</c:v>
                </c:pt>
                <c:pt idx="45">
                  <c:v>28</c:v>
                </c:pt>
                <c:pt idx="46">
                  <c:v>10</c:v>
                </c:pt>
                <c:pt idx="47">
                  <c:v>35</c:v>
                </c:pt>
                <c:pt idx="48">
                  <c:v>25</c:v>
                </c:pt>
                <c:pt idx="49">
                  <c:v>36</c:v>
                </c:pt>
                <c:pt idx="50">
                  <c:v>17</c:v>
                </c:pt>
                <c:pt idx="51">
                  <c:v>32</c:v>
                </c:pt>
                <c:pt idx="52">
                  <c:v>18</c:v>
                </c:pt>
                <c:pt idx="53">
                  <c:v>22</c:v>
                </c:pt>
                <c:pt idx="54">
                  <c:v>13</c:v>
                </c:pt>
                <c:pt idx="55">
                  <c:v>18</c:v>
                </c:pt>
                <c:pt idx="56">
                  <c:v>47</c:v>
                </c:pt>
                <c:pt idx="57">
                  <c:v>31</c:v>
                </c:pt>
                <c:pt idx="58">
                  <c:v>60</c:v>
                </c:pt>
                <c:pt idx="59">
                  <c:v>24</c:v>
                </c:pt>
                <c:pt idx="60">
                  <c:v>21</c:v>
                </c:pt>
                <c:pt idx="61">
                  <c:v>29</c:v>
                </c:pt>
                <c:pt idx="62">
                  <c:v>28.5</c:v>
                </c:pt>
                <c:pt idx="63">
                  <c:v>35</c:v>
                </c:pt>
                <c:pt idx="64">
                  <c:v>32.5</c:v>
                </c:pt>
                <c:pt idx="65">
                  <c:v>55</c:v>
                </c:pt>
                <c:pt idx="66">
                  <c:v>30</c:v>
                </c:pt>
                <c:pt idx="67">
                  <c:v>24</c:v>
                </c:pt>
                <c:pt idx="68">
                  <c:v>6</c:v>
                </c:pt>
                <c:pt idx="69">
                  <c:v>67</c:v>
                </c:pt>
                <c:pt idx="70">
                  <c:v>49</c:v>
                </c:pt>
                <c:pt idx="71">
                  <c:v>27</c:v>
                </c:pt>
                <c:pt idx="72">
                  <c:v>18</c:v>
                </c:pt>
                <c:pt idx="73">
                  <c:v>2</c:v>
                </c:pt>
                <c:pt idx="74">
                  <c:v>22</c:v>
                </c:pt>
                <c:pt idx="75">
                  <c:v>27</c:v>
                </c:pt>
                <c:pt idx="76">
                  <c:v>25</c:v>
                </c:pt>
                <c:pt idx="77">
                  <c:v>25</c:v>
                </c:pt>
                <c:pt idx="78">
                  <c:v>76</c:v>
                </c:pt>
                <c:pt idx="79">
                  <c:v>29</c:v>
                </c:pt>
                <c:pt idx="80">
                  <c:v>20</c:v>
                </c:pt>
                <c:pt idx="81">
                  <c:v>33</c:v>
                </c:pt>
                <c:pt idx="82">
                  <c:v>43</c:v>
                </c:pt>
                <c:pt idx="83">
                  <c:v>27</c:v>
                </c:pt>
                <c:pt idx="84">
                  <c:v>26</c:v>
                </c:pt>
                <c:pt idx="85">
                  <c:v>16</c:v>
                </c:pt>
                <c:pt idx="86">
                  <c:v>28</c:v>
                </c:pt>
                <c:pt idx="87">
                  <c:v>21</c:v>
                </c:pt>
                <c:pt idx="88">
                  <c:v>18.5</c:v>
                </c:pt>
                <c:pt idx="89">
                  <c:v>41</c:v>
                </c:pt>
                <c:pt idx="90">
                  <c:v>36</c:v>
                </c:pt>
                <c:pt idx="91">
                  <c:v>18.5</c:v>
                </c:pt>
                <c:pt idx="92">
                  <c:v>63</c:v>
                </c:pt>
                <c:pt idx="93">
                  <c:v>18</c:v>
                </c:pt>
                <c:pt idx="94">
                  <c:v>1</c:v>
                </c:pt>
                <c:pt idx="95">
                  <c:v>36</c:v>
                </c:pt>
                <c:pt idx="96">
                  <c:v>29</c:v>
                </c:pt>
                <c:pt idx="97">
                  <c:v>12</c:v>
                </c:pt>
                <c:pt idx="98">
                  <c:v>35</c:v>
                </c:pt>
                <c:pt idx="99">
                  <c:v>28</c:v>
                </c:pt>
                <c:pt idx="100">
                  <c:v>17</c:v>
                </c:pt>
                <c:pt idx="101">
                  <c:v>22</c:v>
                </c:pt>
                <c:pt idx="102">
                  <c:v>42</c:v>
                </c:pt>
                <c:pt idx="103">
                  <c:v>24</c:v>
                </c:pt>
                <c:pt idx="104">
                  <c:v>32</c:v>
                </c:pt>
                <c:pt idx="105">
                  <c:v>53</c:v>
                </c:pt>
                <c:pt idx="106">
                  <c:v>43</c:v>
                </c:pt>
                <c:pt idx="107">
                  <c:v>24</c:v>
                </c:pt>
                <c:pt idx="108">
                  <c:v>26.5</c:v>
                </c:pt>
                <c:pt idx="109">
                  <c:v>26</c:v>
                </c:pt>
                <c:pt idx="110">
                  <c:v>23</c:v>
                </c:pt>
                <c:pt idx="111">
                  <c:v>40</c:v>
                </c:pt>
                <c:pt idx="112">
                  <c:v>10</c:v>
                </c:pt>
                <c:pt idx="113">
                  <c:v>33</c:v>
                </c:pt>
                <c:pt idx="114">
                  <c:v>61</c:v>
                </c:pt>
                <c:pt idx="115">
                  <c:v>28</c:v>
                </c:pt>
                <c:pt idx="116">
                  <c:v>42</c:v>
                </c:pt>
                <c:pt idx="117">
                  <c:v>31</c:v>
                </c:pt>
                <c:pt idx="118">
                  <c:v>22</c:v>
                </c:pt>
                <c:pt idx="119">
                  <c:v>30</c:v>
                </c:pt>
                <c:pt idx="120">
                  <c:v>23</c:v>
                </c:pt>
                <c:pt idx="121">
                  <c:v>36</c:v>
                </c:pt>
                <c:pt idx="122">
                  <c:v>13</c:v>
                </c:pt>
                <c:pt idx="123">
                  <c:v>24</c:v>
                </c:pt>
                <c:pt idx="124">
                  <c:v>29</c:v>
                </c:pt>
                <c:pt idx="125">
                  <c:v>23</c:v>
                </c:pt>
                <c:pt idx="126">
                  <c:v>42</c:v>
                </c:pt>
                <c:pt idx="127">
                  <c:v>26</c:v>
                </c:pt>
                <c:pt idx="128">
                  <c:v>7</c:v>
                </c:pt>
                <c:pt idx="129">
                  <c:v>26</c:v>
                </c:pt>
                <c:pt idx="130">
                  <c:v>41</c:v>
                </c:pt>
                <c:pt idx="131">
                  <c:v>26</c:v>
                </c:pt>
                <c:pt idx="132">
                  <c:v>48</c:v>
                </c:pt>
                <c:pt idx="133">
                  <c:v>18</c:v>
                </c:pt>
                <c:pt idx="134">
                  <c:v>22</c:v>
                </c:pt>
                <c:pt idx="135">
                  <c:v>27</c:v>
                </c:pt>
                <c:pt idx="136">
                  <c:v>23</c:v>
                </c:pt>
                <c:pt idx="137">
                  <c:v>40</c:v>
                </c:pt>
                <c:pt idx="138">
                  <c:v>15</c:v>
                </c:pt>
                <c:pt idx="139">
                  <c:v>20</c:v>
                </c:pt>
                <c:pt idx="140">
                  <c:v>54</c:v>
                </c:pt>
                <c:pt idx="141">
                  <c:v>36</c:v>
                </c:pt>
                <c:pt idx="142">
                  <c:v>64</c:v>
                </c:pt>
                <c:pt idx="143">
                  <c:v>30</c:v>
                </c:pt>
                <c:pt idx="144">
                  <c:v>37</c:v>
                </c:pt>
                <c:pt idx="145">
                  <c:v>18</c:v>
                </c:pt>
                <c:pt idx="146">
                  <c:v>27</c:v>
                </c:pt>
                <c:pt idx="147">
                  <c:v>40</c:v>
                </c:pt>
                <c:pt idx="148">
                  <c:v>21</c:v>
                </c:pt>
                <c:pt idx="149">
                  <c:v>17</c:v>
                </c:pt>
                <c:pt idx="150">
                  <c:v>40</c:v>
                </c:pt>
                <c:pt idx="151">
                  <c:v>34</c:v>
                </c:pt>
                <c:pt idx="152">
                  <c:v>11.5</c:v>
                </c:pt>
                <c:pt idx="153">
                  <c:v>61</c:v>
                </c:pt>
                <c:pt idx="154">
                  <c:v>8</c:v>
                </c:pt>
                <c:pt idx="155">
                  <c:v>33</c:v>
                </c:pt>
                <c:pt idx="156">
                  <c:v>6</c:v>
                </c:pt>
                <c:pt idx="157">
                  <c:v>18</c:v>
                </c:pt>
                <c:pt idx="158">
                  <c:v>23</c:v>
                </c:pt>
                <c:pt idx="159">
                  <c:v>0.33</c:v>
                </c:pt>
                <c:pt idx="160">
                  <c:v>47</c:v>
                </c:pt>
                <c:pt idx="161">
                  <c:v>8</c:v>
                </c:pt>
                <c:pt idx="162">
                  <c:v>25</c:v>
                </c:pt>
                <c:pt idx="163">
                  <c:v>35</c:v>
                </c:pt>
                <c:pt idx="164">
                  <c:v>24</c:v>
                </c:pt>
                <c:pt idx="165">
                  <c:v>33</c:v>
                </c:pt>
                <c:pt idx="166">
                  <c:v>25</c:v>
                </c:pt>
                <c:pt idx="167">
                  <c:v>32</c:v>
                </c:pt>
                <c:pt idx="168">
                  <c:v>17</c:v>
                </c:pt>
                <c:pt idx="169">
                  <c:v>60</c:v>
                </c:pt>
                <c:pt idx="170">
                  <c:v>38</c:v>
                </c:pt>
                <c:pt idx="171">
                  <c:v>42</c:v>
                </c:pt>
                <c:pt idx="172">
                  <c:v>57</c:v>
                </c:pt>
                <c:pt idx="173">
                  <c:v>50</c:v>
                </c:pt>
                <c:pt idx="174">
                  <c:v>30</c:v>
                </c:pt>
                <c:pt idx="175">
                  <c:v>21</c:v>
                </c:pt>
                <c:pt idx="176">
                  <c:v>22</c:v>
                </c:pt>
                <c:pt idx="177">
                  <c:v>21</c:v>
                </c:pt>
                <c:pt idx="178">
                  <c:v>53</c:v>
                </c:pt>
                <c:pt idx="179">
                  <c:v>23</c:v>
                </c:pt>
                <c:pt idx="180">
                  <c:v>40.5</c:v>
                </c:pt>
                <c:pt idx="181">
                  <c:v>36</c:v>
                </c:pt>
                <c:pt idx="182">
                  <c:v>14</c:v>
                </c:pt>
                <c:pt idx="183">
                  <c:v>21</c:v>
                </c:pt>
                <c:pt idx="184">
                  <c:v>21</c:v>
                </c:pt>
                <c:pt idx="185">
                  <c:v>39</c:v>
                </c:pt>
                <c:pt idx="186">
                  <c:v>20</c:v>
                </c:pt>
                <c:pt idx="187">
                  <c:v>64</c:v>
                </c:pt>
                <c:pt idx="188">
                  <c:v>20</c:v>
                </c:pt>
                <c:pt idx="189">
                  <c:v>18</c:v>
                </c:pt>
                <c:pt idx="190">
                  <c:v>48</c:v>
                </c:pt>
                <c:pt idx="191">
                  <c:v>55</c:v>
                </c:pt>
                <c:pt idx="192">
                  <c:v>45</c:v>
                </c:pt>
                <c:pt idx="193">
                  <c:v>45</c:v>
                </c:pt>
                <c:pt idx="194">
                  <c:v>41</c:v>
                </c:pt>
                <c:pt idx="195">
                  <c:v>22</c:v>
                </c:pt>
                <c:pt idx="196">
                  <c:v>42</c:v>
                </c:pt>
                <c:pt idx="197">
                  <c:v>29</c:v>
                </c:pt>
                <c:pt idx="198">
                  <c:v>0.92</c:v>
                </c:pt>
                <c:pt idx="199">
                  <c:v>20</c:v>
                </c:pt>
                <c:pt idx="200">
                  <c:v>27</c:v>
                </c:pt>
                <c:pt idx="201">
                  <c:v>24</c:v>
                </c:pt>
                <c:pt idx="202">
                  <c:v>32.5</c:v>
                </c:pt>
                <c:pt idx="203">
                  <c:v>28</c:v>
                </c:pt>
                <c:pt idx="204">
                  <c:v>19</c:v>
                </c:pt>
                <c:pt idx="205">
                  <c:v>21</c:v>
                </c:pt>
                <c:pt idx="206">
                  <c:v>36.5</c:v>
                </c:pt>
                <c:pt idx="207">
                  <c:v>21</c:v>
                </c:pt>
                <c:pt idx="208">
                  <c:v>29</c:v>
                </c:pt>
                <c:pt idx="209">
                  <c:v>1</c:v>
                </c:pt>
                <c:pt idx="210">
                  <c:v>30</c:v>
                </c:pt>
                <c:pt idx="211">
                  <c:v>17</c:v>
                </c:pt>
                <c:pt idx="212">
                  <c:v>46</c:v>
                </c:pt>
                <c:pt idx="213">
                  <c:v>26</c:v>
                </c:pt>
                <c:pt idx="214">
                  <c:v>20</c:v>
                </c:pt>
                <c:pt idx="215">
                  <c:v>28</c:v>
                </c:pt>
                <c:pt idx="216">
                  <c:v>40</c:v>
                </c:pt>
                <c:pt idx="217">
                  <c:v>30</c:v>
                </c:pt>
                <c:pt idx="218">
                  <c:v>22</c:v>
                </c:pt>
                <c:pt idx="219">
                  <c:v>23</c:v>
                </c:pt>
                <c:pt idx="220">
                  <c:v>0.75</c:v>
                </c:pt>
                <c:pt idx="221">
                  <c:v>9</c:v>
                </c:pt>
                <c:pt idx="222">
                  <c:v>2</c:v>
                </c:pt>
                <c:pt idx="223">
                  <c:v>36</c:v>
                </c:pt>
                <c:pt idx="224">
                  <c:v>24</c:v>
                </c:pt>
                <c:pt idx="225">
                  <c:v>30</c:v>
                </c:pt>
                <c:pt idx="226">
                  <c:v>53</c:v>
                </c:pt>
                <c:pt idx="227">
                  <c:v>36</c:v>
                </c:pt>
                <c:pt idx="228">
                  <c:v>26</c:v>
                </c:pt>
                <c:pt idx="229">
                  <c:v>1</c:v>
                </c:pt>
                <c:pt idx="230">
                  <c:v>30</c:v>
                </c:pt>
                <c:pt idx="231">
                  <c:v>29</c:v>
                </c:pt>
                <c:pt idx="232">
                  <c:v>32</c:v>
                </c:pt>
                <c:pt idx="233">
                  <c:v>43</c:v>
                </c:pt>
                <c:pt idx="234">
                  <c:v>24</c:v>
                </c:pt>
                <c:pt idx="235">
                  <c:v>64</c:v>
                </c:pt>
                <c:pt idx="236">
                  <c:v>30</c:v>
                </c:pt>
                <c:pt idx="237">
                  <c:v>0.83</c:v>
                </c:pt>
                <c:pt idx="238">
                  <c:v>55</c:v>
                </c:pt>
                <c:pt idx="239">
                  <c:v>45</c:v>
                </c:pt>
                <c:pt idx="240">
                  <c:v>18</c:v>
                </c:pt>
                <c:pt idx="241">
                  <c:v>22</c:v>
                </c:pt>
                <c:pt idx="242">
                  <c:v>37</c:v>
                </c:pt>
                <c:pt idx="243">
                  <c:v>55</c:v>
                </c:pt>
                <c:pt idx="244">
                  <c:v>17</c:v>
                </c:pt>
                <c:pt idx="245">
                  <c:v>57</c:v>
                </c:pt>
                <c:pt idx="246">
                  <c:v>19</c:v>
                </c:pt>
                <c:pt idx="247">
                  <c:v>27</c:v>
                </c:pt>
                <c:pt idx="248">
                  <c:v>22</c:v>
                </c:pt>
                <c:pt idx="249">
                  <c:v>26</c:v>
                </c:pt>
                <c:pt idx="250">
                  <c:v>25</c:v>
                </c:pt>
                <c:pt idx="251">
                  <c:v>26</c:v>
                </c:pt>
                <c:pt idx="252">
                  <c:v>33</c:v>
                </c:pt>
                <c:pt idx="253">
                  <c:v>39</c:v>
                </c:pt>
                <c:pt idx="254">
                  <c:v>23</c:v>
                </c:pt>
                <c:pt idx="255">
                  <c:v>12</c:v>
                </c:pt>
                <c:pt idx="256">
                  <c:v>46</c:v>
                </c:pt>
                <c:pt idx="257">
                  <c:v>29</c:v>
                </c:pt>
                <c:pt idx="258">
                  <c:v>21</c:v>
                </c:pt>
                <c:pt idx="259">
                  <c:v>48</c:v>
                </c:pt>
                <c:pt idx="260">
                  <c:v>39</c:v>
                </c:pt>
                <c:pt idx="261">
                  <c:v>19</c:v>
                </c:pt>
                <c:pt idx="262">
                  <c:v>27</c:v>
                </c:pt>
                <c:pt idx="263">
                  <c:v>30</c:v>
                </c:pt>
                <c:pt idx="264">
                  <c:v>32</c:v>
                </c:pt>
                <c:pt idx="265">
                  <c:v>39</c:v>
                </c:pt>
                <c:pt idx="266">
                  <c:v>25</c:v>
                </c:pt>
                <c:pt idx="267">
                  <c:v>18</c:v>
                </c:pt>
                <c:pt idx="268">
                  <c:v>32</c:v>
                </c:pt>
                <c:pt idx="269">
                  <c:v>58</c:v>
                </c:pt>
                <c:pt idx="270">
                  <c:v>16</c:v>
                </c:pt>
                <c:pt idx="271">
                  <c:v>26</c:v>
                </c:pt>
                <c:pt idx="272">
                  <c:v>38</c:v>
                </c:pt>
                <c:pt idx="273">
                  <c:v>24</c:v>
                </c:pt>
                <c:pt idx="274">
                  <c:v>31</c:v>
                </c:pt>
                <c:pt idx="275">
                  <c:v>45</c:v>
                </c:pt>
                <c:pt idx="276">
                  <c:v>25</c:v>
                </c:pt>
                <c:pt idx="277">
                  <c:v>18</c:v>
                </c:pt>
                <c:pt idx="278">
                  <c:v>49</c:v>
                </c:pt>
                <c:pt idx="279">
                  <c:v>0.17</c:v>
                </c:pt>
                <c:pt idx="280">
                  <c:v>50</c:v>
                </c:pt>
                <c:pt idx="281">
                  <c:v>59</c:v>
                </c:pt>
                <c:pt idx="282">
                  <c:v>30</c:v>
                </c:pt>
                <c:pt idx="283">
                  <c:v>14.5</c:v>
                </c:pt>
                <c:pt idx="284">
                  <c:v>24</c:v>
                </c:pt>
                <c:pt idx="285">
                  <c:v>31</c:v>
                </c:pt>
                <c:pt idx="286">
                  <c:v>27</c:v>
                </c:pt>
                <c:pt idx="287">
                  <c:v>25</c:v>
                </c:pt>
                <c:pt idx="288">
                  <c:v>22</c:v>
                </c:pt>
                <c:pt idx="289">
                  <c:v>45</c:v>
                </c:pt>
                <c:pt idx="290">
                  <c:v>29</c:v>
                </c:pt>
                <c:pt idx="291">
                  <c:v>21</c:v>
                </c:pt>
                <c:pt idx="292">
                  <c:v>31</c:v>
                </c:pt>
                <c:pt idx="293">
                  <c:v>49</c:v>
                </c:pt>
                <c:pt idx="294">
                  <c:v>44</c:v>
                </c:pt>
                <c:pt idx="295">
                  <c:v>54</c:v>
                </c:pt>
                <c:pt idx="296">
                  <c:v>45</c:v>
                </c:pt>
                <c:pt idx="297">
                  <c:v>22</c:v>
                </c:pt>
                <c:pt idx="298">
                  <c:v>21</c:v>
                </c:pt>
                <c:pt idx="299">
                  <c:v>55</c:v>
                </c:pt>
                <c:pt idx="300">
                  <c:v>5</c:v>
                </c:pt>
                <c:pt idx="301">
                  <c:v>26</c:v>
                </c:pt>
                <c:pt idx="302">
                  <c:v>19</c:v>
                </c:pt>
                <c:pt idx="303">
                  <c:v>24</c:v>
                </c:pt>
                <c:pt idx="304">
                  <c:v>24</c:v>
                </c:pt>
                <c:pt idx="305">
                  <c:v>57</c:v>
                </c:pt>
                <c:pt idx="306">
                  <c:v>21</c:v>
                </c:pt>
                <c:pt idx="307">
                  <c:v>6</c:v>
                </c:pt>
                <c:pt idx="308">
                  <c:v>23</c:v>
                </c:pt>
                <c:pt idx="309">
                  <c:v>51</c:v>
                </c:pt>
                <c:pt idx="310">
                  <c:v>13</c:v>
                </c:pt>
                <c:pt idx="311">
                  <c:v>47</c:v>
                </c:pt>
                <c:pt idx="312">
                  <c:v>29</c:v>
                </c:pt>
                <c:pt idx="313">
                  <c:v>18</c:v>
                </c:pt>
                <c:pt idx="314">
                  <c:v>24</c:v>
                </c:pt>
                <c:pt idx="315">
                  <c:v>48</c:v>
                </c:pt>
                <c:pt idx="316">
                  <c:v>22</c:v>
                </c:pt>
                <c:pt idx="317">
                  <c:v>31</c:v>
                </c:pt>
                <c:pt idx="318">
                  <c:v>30</c:v>
                </c:pt>
                <c:pt idx="319">
                  <c:v>38</c:v>
                </c:pt>
                <c:pt idx="320">
                  <c:v>22</c:v>
                </c:pt>
                <c:pt idx="321">
                  <c:v>17</c:v>
                </c:pt>
                <c:pt idx="322">
                  <c:v>43</c:v>
                </c:pt>
                <c:pt idx="323">
                  <c:v>20</c:v>
                </c:pt>
                <c:pt idx="324">
                  <c:v>23</c:v>
                </c:pt>
                <c:pt idx="325">
                  <c:v>50</c:v>
                </c:pt>
                <c:pt idx="326">
                  <c:v>3</c:v>
                </c:pt>
                <c:pt idx="327">
                  <c:v>37</c:v>
                </c:pt>
                <c:pt idx="328">
                  <c:v>28</c:v>
                </c:pt>
                <c:pt idx="329">
                  <c:v>39</c:v>
                </c:pt>
                <c:pt idx="330">
                  <c:v>38.5</c:v>
                </c:pt>
                <c:pt idx="333">
                  <c:v>30.181268882175228</c:v>
                </c:pt>
                <c:pt idx="334">
                  <c:v>14.10457259480161</c:v>
                </c:pt>
              </c:numCache>
            </c:numRef>
          </c:xVal>
          <c:yVal>
            <c:numRef>
              <c:f>TitanicDataClustering!$J$2:$J$421</c:f>
              <c:numCache>
                <c:formatCode>General</c:formatCode>
                <c:ptCount val="420"/>
                <c:pt idx="0">
                  <c:v>7.8292000000000002</c:v>
                </c:pt>
                <c:pt idx="1">
                  <c:v>7</c:v>
                </c:pt>
                <c:pt idx="2">
                  <c:v>9.6875</c:v>
                </c:pt>
                <c:pt idx="3">
                  <c:v>8.6624999999999996</c:v>
                </c:pt>
                <c:pt idx="4">
                  <c:v>12.2875</c:v>
                </c:pt>
                <c:pt idx="5">
                  <c:v>9.2249999999999996</c:v>
                </c:pt>
                <c:pt idx="6">
                  <c:v>7.6292</c:v>
                </c:pt>
                <c:pt idx="7">
                  <c:v>29</c:v>
                </c:pt>
                <c:pt idx="8">
                  <c:v>7.2291999999999996</c:v>
                </c:pt>
                <c:pt idx="9">
                  <c:v>24.15</c:v>
                </c:pt>
                <c:pt idx="10">
                  <c:v>26</c:v>
                </c:pt>
                <c:pt idx="11">
                  <c:v>82.2667</c:v>
                </c:pt>
                <c:pt idx="12">
                  <c:v>26</c:v>
                </c:pt>
                <c:pt idx="13">
                  <c:v>61.174999999999997</c:v>
                </c:pt>
                <c:pt idx="14">
                  <c:v>27.720800000000001</c:v>
                </c:pt>
                <c:pt idx="15">
                  <c:v>12.35</c:v>
                </c:pt>
                <c:pt idx="16">
                  <c:v>7.2249999999999996</c:v>
                </c:pt>
                <c:pt idx="17">
                  <c:v>7.9249999999999998</c:v>
                </c:pt>
                <c:pt idx="18">
                  <c:v>7.2249999999999996</c:v>
                </c:pt>
                <c:pt idx="19">
                  <c:v>59.4</c:v>
                </c:pt>
                <c:pt idx="20">
                  <c:v>3.1707999999999998</c:v>
                </c:pt>
                <c:pt idx="21">
                  <c:v>61.379199999999997</c:v>
                </c:pt>
                <c:pt idx="22">
                  <c:v>262.375</c:v>
                </c:pt>
                <c:pt idx="23">
                  <c:v>14.5</c:v>
                </c:pt>
                <c:pt idx="24">
                  <c:v>61.979199999999999</c:v>
                </c:pt>
                <c:pt idx="25">
                  <c:v>7.2249999999999996</c:v>
                </c:pt>
                <c:pt idx="26">
                  <c:v>30.5</c:v>
                </c:pt>
                <c:pt idx="27">
                  <c:v>26</c:v>
                </c:pt>
                <c:pt idx="28">
                  <c:v>31.5</c:v>
                </c:pt>
                <c:pt idx="29">
                  <c:v>20.574999999999999</c:v>
                </c:pt>
                <c:pt idx="30">
                  <c:v>57.75</c:v>
                </c:pt>
                <c:pt idx="31">
                  <c:v>7.2291999999999996</c:v>
                </c:pt>
                <c:pt idx="32">
                  <c:v>8.6624999999999996</c:v>
                </c:pt>
                <c:pt idx="33">
                  <c:v>9.5</c:v>
                </c:pt>
                <c:pt idx="34">
                  <c:v>13.416700000000001</c:v>
                </c:pt>
                <c:pt idx="35">
                  <c:v>7.85</c:v>
                </c:pt>
                <c:pt idx="36">
                  <c:v>13</c:v>
                </c:pt>
                <c:pt idx="37">
                  <c:v>52.554200000000002</c:v>
                </c:pt>
                <c:pt idx="38">
                  <c:v>7.9249999999999998</c:v>
                </c:pt>
                <c:pt idx="39">
                  <c:v>29.7</c:v>
                </c:pt>
                <c:pt idx="40">
                  <c:v>76.291700000000006</c:v>
                </c:pt>
                <c:pt idx="41">
                  <c:v>15.9</c:v>
                </c:pt>
                <c:pt idx="42">
                  <c:v>60</c:v>
                </c:pt>
                <c:pt idx="43">
                  <c:v>15.033300000000001</c:v>
                </c:pt>
                <c:pt idx="44">
                  <c:v>23</c:v>
                </c:pt>
                <c:pt idx="45">
                  <c:v>263</c:v>
                </c:pt>
                <c:pt idx="46">
                  <c:v>29.125</c:v>
                </c:pt>
                <c:pt idx="47">
                  <c:v>7.8958000000000004</c:v>
                </c:pt>
                <c:pt idx="48">
                  <c:v>7.65</c:v>
                </c:pt>
                <c:pt idx="49">
                  <c:v>262.375</c:v>
                </c:pt>
                <c:pt idx="50">
                  <c:v>7.8958000000000004</c:v>
                </c:pt>
                <c:pt idx="51">
                  <c:v>13.5</c:v>
                </c:pt>
                <c:pt idx="52">
                  <c:v>7.75</c:v>
                </c:pt>
                <c:pt idx="53">
                  <c:v>7.7249999999999996</c:v>
                </c:pt>
                <c:pt idx="54">
                  <c:v>262.375</c:v>
                </c:pt>
                <c:pt idx="55">
                  <c:v>7.8792</c:v>
                </c:pt>
                <c:pt idx="56">
                  <c:v>42.4</c:v>
                </c:pt>
                <c:pt idx="57">
                  <c:v>28.537500000000001</c:v>
                </c:pt>
                <c:pt idx="58">
                  <c:v>263</c:v>
                </c:pt>
                <c:pt idx="59">
                  <c:v>7.75</c:v>
                </c:pt>
                <c:pt idx="60">
                  <c:v>7.8958000000000004</c:v>
                </c:pt>
                <c:pt idx="61">
                  <c:v>7.9249999999999998</c:v>
                </c:pt>
                <c:pt idx="62">
                  <c:v>27.720800000000001</c:v>
                </c:pt>
                <c:pt idx="63">
                  <c:v>211.5</c:v>
                </c:pt>
                <c:pt idx="64">
                  <c:v>211.5</c:v>
                </c:pt>
                <c:pt idx="65">
                  <c:v>25.7</c:v>
                </c:pt>
                <c:pt idx="66">
                  <c:v>13</c:v>
                </c:pt>
                <c:pt idx="67">
                  <c:v>7.75</c:v>
                </c:pt>
                <c:pt idx="68">
                  <c:v>15.245799999999999</c:v>
                </c:pt>
                <c:pt idx="69">
                  <c:v>221.7792</c:v>
                </c:pt>
                <c:pt idx="70">
                  <c:v>26</c:v>
                </c:pt>
                <c:pt idx="71">
                  <c:v>7.8792</c:v>
                </c:pt>
                <c:pt idx="72">
                  <c:v>8.0500000000000007</c:v>
                </c:pt>
                <c:pt idx="73">
                  <c:v>23</c:v>
                </c:pt>
                <c:pt idx="74">
                  <c:v>13.9</c:v>
                </c:pt>
                <c:pt idx="75">
                  <c:v>52</c:v>
                </c:pt>
                <c:pt idx="76">
                  <c:v>26</c:v>
                </c:pt>
                <c:pt idx="77">
                  <c:v>7.7957999999999998</c:v>
                </c:pt>
                <c:pt idx="78">
                  <c:v>78.849999999999994</c:v>
                </c:pt>
                <c:pt idx="79">
                  <c:v>7.9249999999999998</c:v>
                </c:pt>
                <c:pt idx="80">
                  <c:v>7.8541999999999996</c:v>
                </c:pt>
                <c:pt idx="81">
                  <c:v>8.0500000000000007</c:v>
                </c:pt>
                <c:pt idx="82">
                  <c:v>55.441699999999997</c:v>
                </c:pt>
                <c:pt idx="83">
                  <c:v>26</c:v>
                </c:pt>
                <c:pt idx="84">
                  <c:v>7.7750000000000004</c:v>
                </c:pt>
                <c:pt idx="85">
                  <c:v>8.5167000000000002</c:v>
                </c:pt>
                <c:pt idx="86">
                  <c:v>22.524999999999999</c:v>
                </c:pt>
                <c:pt idx="87">
                  <c:v>7.8208000000000002</c:v>
                </c:pt>
                <c:pt idx="88">
                  <c:v>13</c:v>
                </c:pt>
                <c:pt idx="89">
                  <c:v>15.0458</c:v>
                </c:pt>
                <c:pt idx="90">
                  <c:v>31.679200000000002</c:v>
                </c:pt>
                <c:pt idx="91">
                  <c:v>7.2832999999999997</c:v>
                </c:pt>
                <c:pt idx="92">
                  <c:v>221.7792</c:v>
                </c:pt>
                <c:pt idx="93">
                  <c:v>14.4542</c:v>
                </c:pt>
                <c:pt idx="94">
                  <c:v>16.7</c:v>
                </c:pt>
                <c:pt idx="95">
                  <c:v>75.241699999999994</c:v>
                </c:pt>
                <c:pt idx="96">
                  <c:v>26</c:v>
                </c:pt>
                <c:pt idx="97">
                  <c:v>15.75</c:v>
                </c:pt>
                <c:pt idx="98">
                  <c:v>57.75</c:v>
                </c:pt>
                <c:pt idx="99">
                  <c:v>7.25</c:v>
                </c:pt>
                <c:pt idx="100">
                  <c:v>16.100000000000001</c:v>
                </c:pt>
                <c:pt idx="101">
                  <c:v>7.7957999999999998</c:v>
                </c:pt>
                <c:pt idx="102">
                  <c:v>13</c:v>
                </c:pt>
                <c:pt idx="103">
                  <c:v>8.0500000000000007</c:v>
                </c:pt>
                <c:pt idx="104">
                  <c:v>8.0500000000000007</c:v>
                </c:pt>
                <c:pt idx="105">
                  <c:v>28.5</c:v>
                </c:pt>
                <c:pt idx="106">
                  <c:v>7.8958000000000004</c:v>
                </c:pt>
                <c:pt idx="107">
                  <c:v>7.8541999999999996</c:v>
                </c:pt>
                <c:pt idx="108">
                  <c:v>7.2249999999999996</c:v>
                </c:pt>
                <c:pt idx="109">
                  <c:v>13</c:v>
                </c:pt>
                <c:pt idx="110">
                  <c:v>8.0500000000000007</c:v>
                </c:pt>
                <c:pt idx="111">
                  <c:v>46.9</c:v>
                </c:pt>
                <c:pt idx="112">
                  <c:v>46.9</c:v>
                </c:pt>
                <c:pt idx="113">
                  <c:v>151.55000000000001</c:v>
                </c:pt>
                <c:pt idx="114">
                  <c:v>262.375</c:v>
                </c:pt>
                <c:pt idx="115">
                  <c:v>26</c:v>
                </c:pt>
                <c:pt idx="116">
                  <c:v>26.55</c:v>
                </c:pt>
                <c:pt idx="117">
                  <c:v>18</c:v>
                </c:pt>
                <c:pt idx="118">
                  <c:v>8.0500000000000007</c:v>
                </c:pt>
                <c:pt idx="119">
                  <c:v>26</c:v>
                </c:pt>
                <c:pt idx="120">
                  <c:v>83.158299999999997</c:v>
                </c:pt>
                <c:pt idx="121">
                  <c:v>12.183299999999999</c:v>
                </c:pt>
                <c:pt idx="122">
                  <c:v>31.387499999999999</c:v>
                </c:pt>
                <c:pt idx="123">
                  <c:v>7.55</c:v>
                </c:pt>
                <c:pt idx="124">
                  <c:v>221.7792</c:v>
                </c:pt>
                <c:pt idx="125">
                  <c:v>7.8541999999999996</c:v>
                </c:pt>
                <c:pt idx="126">
                  <c:v>26.55</c:v>
                </c:pt>
                <c:pt idx="127">
                  <c:v>13.775</c:v>
                </c:pt>
                <c:pt idx="128">
                  <c:v>15.245799999999999</c:v>
                </c:pt>
                <c:pt idx="129">
                  <c:v>13.5</c:v>
                </c:pt>
                <c:pt idx="130">
                  <c:v>13</c:v>
                </c:pt>
                <c:pt idx="131">
                  <c:v>22.024999999999999</c:v>
                </c:pt>
                <c:pt idx="132">
                  <c:v>50.495800000000003</c:v>
                </c:pt>
                <c:pt idx="133">
                  <c:v>34.375</c:v>
                </c:pt>
                <c:pt idx="134">
                  <c:v>8.9625000000000004</c:v>
                </c:pt>
                <c:pt idx="135">
                  <c:v>7.2249999999999996</c:v>
                </c:pt>
                <c:pt idx="136">
                  <c:v>13.9</c:v>
                </c:pt>
                <c:pt idx="137">
                  <c:v>31.387499999999999</c:v>
                </c:pt>
                <c:pt idx="138">
                  <c:v>39</c:v>
                </c:pt>
                <c:pt idx="139">
                  <c:v>36.75</c:v>
                </c:pt>
                <c:pt idx="140">
                  <c:v>55.441699999999997</c:v>
                </c:pt>
                <c:pt idx="141">
                  <c:v>39</c:v>
                </c:pt>
                <c:pt idx="142">
                  <c:v>83.158299999999997</c:v>
                </c:pt>
                <c:pt idx="143">
                  <c:v>13</c:v>
                </c:pt>
                <c:pt idx="144">
                  <c:v>83.158299999999997</c:v>
                </c:pt>
                <c:pt idx="145">
                  <c:v>53.1</c:v>
                </c:pt>
                <c:pt idx="146">
                  <c:v>247.52080000000001</c:v>
                </c:pt>
                <c:pt idx="147">
                  <c:v>16</c:v>
                </c:pt>
                <c:pt idx="148">
                  <c:v>21</c:v>
                </c:pt>
                <c:pt idx="149">
                  <c:v>8.0500000000000007</c:v>
                </c:pt>
                <c:pt idx="150">
                  <c:v>13</c:v>
                </c:pt>
                <c:pt idx="151">
                  <c:v>26</c:v>
                </c:pt>
                <c:pt idx="152">
                  <c:v>14.5</c:v>
                </c:pt>
                <c:pt idx="153">
                  <c:v>12.35</c:v>
                </c:pt>
                <c:pt idx="154">
                  <c:v>32.5</c:v>
                </c:pt>
                <c:pt idx="155">
                  <c:v>7.8541999999999996</c:v>
                </c:pt>
                <c:pt idx="156">
                  <c:v>134.5</c:v>
                </c:pt>
                <c:pt idx="157">
                  <c:v>7.7750000000000004</c:v>
                </c:pt>
                <c:pt idx="158">
                  <c:v>10.5</c:v>
                </c:pt>
                <c:pt idx="159">
                  <c:v>14.4</c:v>
                </c:pt>
                <c:pt idx="160">
                  <c:v>227.52500000000001</c:v>
                </c:pt>
                <c:pt idx="161">
                  <c:v>26</c:v>
                </c:pt>
                <c:pt idx="162">
                  <c:v>10.5</c:v>
                </c:pt>
                <c:pt idx="163">
                  <c:v>7.75</c:v>
                </c:pt>
                <c:pt idx="164">
                  <c:v>10.5</c:v>
                </c:pt>
                <c:pt idx="165">
                  <c:v>27.720800000000001</c:v>
                </c:pt>
                <c:pt idx="166">
                  <c:v>7.8958000000000004</c:v>
                </c:pt>
                <c:pt idx="167">
                  <c:v>22.524999999999999</c:v>
                </c:pt>
                <c:pt idx="168">
                  <c:v>73.5</c:v>
                </c:pt>
                <c:pt idx="169">
                  <c:v>26</c:v>
                </c:pt>
                <c:pt idx="170">
                  <c:v>7.7750000000000004</c:v>
                </c:pt>
                <c:pt idx="171">
                  <c:v>42.5</c:v>
                </c:pt>
                <c:pt idx="172">
                  <c:v>164.86670000000001</c:v>
                </c:pt>
                <c:pt idx="173">
                  <c:v>211.5</c:v>
                </c:pt>
                <c:pt idx="174">
                  <c:v>13.8583</c:v>
                </c:pt>
                <c:pt idx="175">
                  <c:v>8.0500000000000007</c:v>
                </c:pt>
                <c:pt idx="176">
                  <c:v>10.5</c:v>
                </c:pt>
                <c:pt idx="177">
                  <c:v>7.7957999999999998</c:v>
                </c:pt>
                <c:pt idx="178">
                  <c:v>27.445799999999998</c:v>
                </c:pt>
                <c:pt idx="179">
                  <c:v>7.7957999999999998</c:v>
                </c:pt>
                <c:pt idx="180">
                  <c:v>15.1</c:v>
                </c:pt>
                <c:pt idx="181">
                  <c:v>13</c:v>
                </c:pt>
                <c:pt idx="182">
                  <c:v>65</c:v>
                </c:pt>
                <c:pt idx="183">
                  <c:v>26.55</c:v>
                </c:pt>
                <c:pt idx="184">
                  <c:v>6.4958</c:v>
                </c:pt>
                <c:pt idx="185">
                  <c:v>71.283299999999997</c:v>
                </c:pt>
                <c:pt idx="186">
                  <c:v>7.8541999999999996</c:v>
                </c:pt>
                <c:pt idx="187">
                  <c:v>75.25</c:v>
                </c:pt>
                <c:pt idx="188">
                  <c:v>7.2249999999999996</c:v>
                </c:pt>
                <c:pt idx="189">
                  <c:v>13</c:v>
                </c:pt>
                <c:pt idx="190">
                  <c:v>106.425</c:v>
                </c:pt>
                <c:pt idx="191">
                  <c:v>27.720800000000001</c:v>
                </c:pt>
                <c:pt idx="192">
                  <c:v>30</c:v>
                </c:pt>
                <c:pt idx="193">
                  <c:v>134.5</c:v>
                </c:pt>
                <c:pt idx="194">
                  <c:v>51.862499999999997</c:v>
                </c:pt>
                <c:pt idx="195">
                  <c:v>21</c:v>
                </c:pt>
                <c:pt idx="196">
                  <c:v>32.5</c:v>
                </c:pt>
                <c:pt idx="197">
                  <c:v>26</c:v>
                </c:pt>
                <c:pt idx="198">
                  <c:v>27.75</c:v>
                </c:pt>
                <c:pt idx="199">
                  <c:v>7.9249999999999998</c:v>
                </c:pt>
                <c:pt idx="200">
                  <c:v>136.7792</c:v>
                </c:pt>
                <c:pt idx="201">
                  <c:v>9.3249999999999993</c:v>
                </c:pt>
                <c:pt idx="202">
                  <c:v>9.5</c:v>
                </c:pt>
                <c:pt idx="203">
                  <c:v>8.0500000000000007</c:v>
                </c:pt>
                <c:pt idx="204">
                  <c:v>13</c:v>
                </c:pt>
                <c:pt idx="205">
                  <c:v>7.7750000000000004</c:v>
                </c:pt>
                <c:pt idx="206">
                  <c:v>17.399999999999999</c:v>
                </c:pt>
                <c:pt idx="207">
                  <c:v>7.8541999999999996</c:v>
                </c:pt>
                <c:pt idx="208">
                  <c:v>23</c:v>
                </c:pt>
                <c:pt idx="209">
                  <c:v>12.183299999999999</c:v>
                </c:pt>
                <c:pt idx="210">
                  <c:v>12.737500000000001</c:v>
                </c:pt>
                <c:pt idx="211">
                  <c:v>8.6624999999999996</c:v>
                </c:pt>
                <c:pt idx="212">
                  <c:v>75.241699999999994</c:v>
                </c:pt>
                <c:pt idx="213">
                  <c:v>136.7792</c:v>
                </c:pt>
                <c:pt idx="214">
                  <c:v>26</c:v>
                </c:pt>
                <c:pt idx="215">
                  <c:v>10.5</c:v>
                </c:pt>
                <c:pt idx="216">
                  <c:v>26</c:v>
                </c:pt>
                <c:pt idx="217">
                  <c:v>21</c:v>
                </c:pt>
                <c:pt idx="218">
                  <c:v>10.5</c:v>
                </c:pt>
                <c:pt idx="219">
                  <c:v>8.6624999999999996</c:v>
                </c:pt>
                <c:pt idx="220">
                  <c:v>13.775</c:v>
                </c:pt>
                <c:pt idx="221">
                  <c:v>15.245799999999999</c:v>
                </c:pt>
                <c:pt idx="222">
                  <c:v>20.212499999999999</c:v>
                </c:pt>
                <c:pt idx="223">
                  <c:v>7.25</c:v>
                </c:pt>
                <c:pt idx="224">
                  <c:v>82.2667</c:v>
                </c:pt>
                <c:pt idx="225">
                  <c:v>6.95</c:v>
                </c:pt>
                <c:pt idx="226">
                  <c:v>81.8583</c:v>
                </c:pt>
                <c:pt idx="227">
                  <c:v>9.5</c:v>
                </c:pt>
                <c:pt idx="228">
                  <c:v>7.8958000000000004</c:v>
                </c:pt>
                <c:pt idx="229">
                  <c:v>41.5792</c:v>
                </c:pt>
                <c:pt idx="230">
                  <c:v>45.5</c:v>
                </c:pt>
                <c:pt idx="231">
                  <c:v>7.8541999999999996</c:v>
                </c:pt>
                <c:pt idx="232">
                  <c:v>7.7750000000000004</c:v>
                </c:pt>
                <c:pt idx="233">
                  <c:v>21</c:v>
                </c:pt>
                <c:pt idx="234">
                  <c:v>8.6624999999999996</c:v>
                </c:pt>
                <c:pt idx="235">
                  <c:v>26.55</c:v>
                </c:pt>
                <c:pt idx="236">
                  <c:v>151.55000000000001</c:v>
                </c:pt>
                <c:pt idx="237">
                  <c:v>9.35</c:v>
                </c:pt>
                <c:pt idx="238">
                  <c:v>93.5</c:v>
                </c:pt>
                <c:pt idx="239">
                  <c:v>14.1083</c:v>
                </c:pt>
                <c:pt idx="240">
                  <c:v>8.6624999999999996</c:v>
                </c:pt>
                <c:pt idx="241">
                  <c:v>7.2249999999999996</c:v>
                </c:pt>
                <c:pt idx="242">
                  <c:v>7.75</c:v>
                </c:pt>
                <c:pt idx="243">
                  <c:v>135.63329999999999</c:v>
                </c:pt>
                <c:pt idx="244">
                  <c:v>7.7332999999999998</c:v>
                </c:pt>
                <c:pt idx="245">
                  <c:v>146.52080000000001</c:v>
                </c:pt>
                <c:pt idx="246">
                  <c:v>10.5</c:v>
                </c:pt>
                <c:pt idx="247">
                  <c:v>7.8541999999999996</c:v>
                </c:pt>
                <c:pt idx="248">
                  <c:v>31.5</c:v>
                </c:pt>
                <c:pt idx="249">
                  <c:v>7.7750000000000004</c:v>
                </c:pt>
                <c:pt idx="250">
                  <c:v>7.2291999999999996</c:v>
                </c:pt>
                <c:pt idx="251">
                  <c:v>13</c:v>
                </c:pt>
                <c:pt idx="252">
                  <c:v>26.55</c:v>
                </c:pt>
                <c:pt idx="253">
                  <c:v>211.33750000000001</c:v>
                </c:pt>
                <c:pt idx="254">
                  <c:v>7.05</c:v>
                </c:pt>
                <c:pt idx="255">
                  <c:v>39</c:v>
                </c:pt>
                <c:pt idx="256">
                  <c:v>79.2</c:v>
                </c:pt>
                <c:pt idx="257">
                  <c:v>26</c:v>
                </c:pt>
                <c:pt idx="258">
                  <c:v>13</c:v>
                </c:pt>
                <c:pt idx="259">
                  <c:v>36.75</c:v>
                </c:pt>
                <c:pt idx="260">
                  <c:v>29.7</c:v>
                </c:pt>
                <c:pt idx="261">
                  <c:v>15.7417</c:v>
                </c:pt>
                <c:pt idx="262">
                  <c:v>7.8958000000000004</c:v>
                </c:pt>
                <c:pt idx="263">
                  <c:v>26</c:v>
                </c:pt>
                <c:pt idx="264">
                  <c:v>13</c:v>
                </c:pt>
                <c:pt idx="265">
                  <c:v>7.2291999999999996</c:v>
                </c:pt>
                <c:pt idx="266">
                  <c:v>31.5</c:v>
                </c:pt>
                <c:pt idx="267">
                  <c:v>10.5</c:v>
                </c:pt>
                <c:pt idx="268">
                  <c:v>7.5792000000000002</c:v>
                </c:pt>
                <c:pt idx="269">
                  <c:v>512.32920000000001</c:v>
                </c:pt>
                <c:pt idx="270">
                  <c:v>7.65</c:v>
                </c:pt>
                <c:pt idx="271">
                  <c:v>13</c:v>
                </c:pt>
                <c:pt idx="272">
                  <c:v>7.2291999999999996</c:v>
                </c:pt>
                <c:pt idx="273">
                  <c:v>13.5</c:v>
                </c:pt>
                <c:pt idx="274">
                  <c:v>21</c:v>
                </c:pt>
                <c:pt idx="275">
                  <c:v>63.3583</c:v>
                </c:pt>
                <c:pt idx="276">
                  <c:v>10.5</c:v>
                </c:pt>
                <c:pt idx="277">
                  <c:v>73.5</c:v>
                </c:pt>
                <c:pt idx="278">
                  <c:v>65</c:v>
                </c:pt>
                <c:pt idx="279">
                  <c:v>20.574999999999999</c:v>
                </c:pt>
                <c:pt idx="280">
                  <c:v>26</c:v>
                </c:pt>
                <c:pt idx="281">
                  <c:v>51.479199999999999</c:v>
                </c:pt>
                <c:pt idx="282">
                  <c:v>15.55</c:v>
                </c:pt>
                <c:pt idx="283">
                  <c:v>69.55</c:v>
                </c:pt>
                <c:pt idx="284">
                  <c:v>37.004199999999997</c:v>
                </c:pt>
                <c:pt idx="285">
                  <c:v>21</c:v>
                </c:pt>
                <c:pt idx="286">
                  <c:v>8.6624999999999996</c:v>
                </c:pt>
                <c:pt idx="287">
                  <c:v>55.441699999999997</c:v>
                </c:pt>
                <c:pt idx="288">
                  <c:v>39.6875</c:v>
                </c:pt>
                <c:pt idx="289">
                  <c:v>59.4</c:v>
                </c:pt>
                <c:pt idx="290">
                  <c:v>13.8583</c:v>
                </c:pt>
                <c:pt idx="291">
                  <c:v>11.5</c:v>
                </c:pt>
                <c:pt idx="292">
                  <c:v>134.5</c:v>
                </c:pt>
                <c:pt idx="293">
                  <c:v>0</c:v>
                </c:pt>
                <c:pt idx="294">
                  <c:v>13</c:v>
                </c:pt>
                <c:pt idx="295">
                  <c:v>81.8583</c:v>
                </c:pt>
                <c:pt idx="296">
                  <c:v>262.375</c:v>
                </c:pt>
                <c:pt idx="297">
                  <c:v>8.6624999999999996</c:v>
                </c:pt>
                <c:pt idx="298">
                  <c:v>11.5</c:v>
                </c:pt>
                <c:pt idx="299">
                  <c:v>50</c:v>
                </c:pt>
                <c:pt idx="300">
                  <c:v>31.387499999999999</c:v>
                </c:pt>
                <c:pt idx="301">
                  <c:v>7.8792</c:v>
                </c:pt>
                <c:pt idx="302">
                  <c:v>16.100000000000001</c:v>
                </c:pt>
                <c:pt idx="303">
                  <c:v>65</c:v>
                </c:pt>
                <c:pt idx="304">
                  <c:v>7.7750000000000004</c:v>
                </c:pt>
                <c:pt idx="305">
                  <c:v>13</c:v>
                </c:pt>
                <c:pt idx="306">
                  <c:v>7.75</c:v>
                </c:pt>
                <c:pt idx="307">
                  <c:v>21.074999999999999</c:v>
                </c:pt>
                <c:pt idx="308">
                  <c:v>93.5</c:v>
                </c:pt>
                <c:pt idx="309">
                  <c:v>39.4</c:v>
                </c:pt>
                <c:pt idx="310">
                  <c:v>20.25</c:v>
                </c:pt>
                <c:pt idx="311">
                  <c:v>10.5</c:v>
                </c:pt>
                <c:pt idx="312">
                  <c:v>22.024999999999999</c:v>
                </c:pt>
                <c:pt idx="313">
                  <c:v>60</c:v>
                </c:pt>
                <c:pt idx="314">
                  <c:v>7.25</c:v>
                </c:pt>
                <c:pt idx="315">
                  <c:v>79.2</c:v>
                </c:pt>
                <c:pt idx="316">
                  <c:v>7.7750000000000004</c:v>
                </c:pt>
                <c:pt idx="317">
                  <c:v>7.7332999999999998</c:v>
                </c:pt>
                <c:pt idx="318">
                  <c:v>164.86670000000001</c:v>
                </c:pt>
                <c:pt idx="319">
                  <c:v>21</c:v>
                </c:pt>
                <c:pt idx="320">
                  <c:v>59.4</c:v>
                </c:pt>
                <c:pt idx="321">
                  <c:v>47.1</c:v>
                </c:pt>
                <c:pt idx="322">
                  <c:v>27.720800000000001</c:v>
                </c:pt>
                <c:pt idx="323">
                  <c:v>13.862500000000001</c:v>
                </c:pt>
                <c:pt idx="324">
                  <c:v>10.5</c:v>
                </c:pt>
                <c:pt idx="325">
                  <c:v>211.5</c:v>
                </c:pt>
                <c:pt idx="326">
                  <c:v>13.775</c:v>
                </c:pt>
                <c:pt idx="327">
                  <c:v>90</c:v>
                </c:pt>
                <c:pt idx="328">
                  <c:v>7.7750000000000004</c:v>
                </c:pt>
                <c:pt idx="329">
                  <c:v>108.9</c:v>
                </c:pt>
                <c:pt idx="330">
                  <c:v>7.25</c:v>
                </c:pt>
                <c:pt idx="333">
                  <c:v>40.982087311178233</c:v>
                </c:pt>
                <c:pt idx="334">
                  <c:v>61.228558225549257</c:v>
                </c:pt>
              </c:numCache>
            </c:numRef>
          </c:yVal>
          <c:smooth val="0"/>
          <c:extLst>
            <c:ext xmlns:c16="http://schemas.microsoft.com/office/drawing/2014/chart" uri="{C3380CC4-5D6E-409C-BE32-E72D297353CC}">
              <c16:uniqueId val="{00000000-8877-4263-85CF-3D887CBE3C58}"/>
            </c:ext>
          </c:extLst>
        </c:ser>
        <c:dLbls>
          <c:showLegendKey val="0"/>
          <c:showVal val="0"/>
          <c:showCatName val="0"/>
          <c:showSerName val="0"/>
          <c:showPercent val="0"/>
          <c:showBubbleSize val="0"/>
        </c:dLbls>
        <c:axId val="1450282144"/>
        <c:axId val="1450285472"/>
      </c:scatterChart>
      <c:valAx>
        <c:axId val="1450282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285472"/>
        <c:crosses val="autoZero"/>
        <c:crossBetween val="midCat"/>
      </c:valAx>
      <c:valAx>
        <c:axId val="145028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282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Frontline</a:t>
            </a:r>
            <a:r>
              <a:rPr lang="en-US" baseline="0"/>
              <a:t> Solvers' Analytic Solver Clustering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KMC_ScatterPlot!$E$1</c:f>
              <c:strCache>
                <c:ptCount val="1"/>
                <c:pt idx="0">
                  <c:v>KMC_Cluster1</c:v>
                </c:pt>
              </c:strCache>
            </c:strRef>
          </c:tx>
          <c:spPr>
            <a:ln w="19050" cap="rnd">
              <a:noFill/>
              <a:round/>
            </a:ln>
            <a:effectLst/>
          </c:spPr>
          <c:marker>
            <c:symbol val="circle"/>
            <c:size val="5"/>
            <c:spPr>
              <a:solidFill>
                <a:schemeClr val="accent6"/>
              </a:solidFill>
              <a:ln w="9525">
                <a:solidFill>
                  <a:schemeClr val="accent6"/>
                </a:solidFill>
              </a:ln>
              <a:effectLst/>
            </c:spPr>
          </c:marker>
          <c:xVal>
            <c:numRef>
              <c:f>KMC_ScatterPlot!$B$2:$B$344</c:f>
              <c:numCache>
                <c:formatCode>General</c:formatCode>
                <c:ptCount val="343"/>
                <c:pt idx="0">
                  <c:v>34.5</c:v>
                </c:pt>
                <c:pt idx="1">
                  <c:v>47</c:v>
                </c:pt>
                <c:pt idx="2">
                  <c:v>62</c:v>
                </c:pt>
                <c:pt idx="3">
                  <c:v>27</c:v>
                </c:pt>
                <c:pt idx="4">
                  <c:v>22</c:v>
                </c:pt>
                <c:pt idx="5">
                  <c:v>14</c:v>
                </c:pt>
                <c:pt idx="6">
                  <c:v>30</c:v>
                </c:pt>
                <c:pt idx="7">
                  <c:v>26</c:v>
                </c:pt>
                <c:pt idx="8">
                  <c:v>18</c:v>
                </c:pt>
                <c:pt idx="9">
                  <c:v>21</c:v>
                </c:pt>
                <c:pt idx="10">
                  <c:v>46</c:v>
                </c:pt>
                <c:pt idx="11">
                  <c:v>23</c:v>
                </c:pt>
                <c:pt idx="12">
                  <c:v>63</c:v>
                </c:pt>
                <c:pt idx="13">
                  <c:v>47</c:v>
                </c:pt>
                <c:pt idx="14">
                  <c:v>24</c:v>
                </c:pt>
                <c:pt idx="15">
                  <c:v>35</c:v>
                </c:pt>
                <c:pt idx="16">
                  <c:v>21</c:v>
                </c:pt>
                <c:pt idx="17">
                  <c:v>27</c:v>
                </c:pt>
                <c:pt idx="18">
                  <c:v>45</c:v>
                </c:pt>
                <c:pt idx="19">
                  <c:v>55</c:v>
                </c:pt>
                <c:pt idx="20">
                  <c:v>9</c:v>
                </c:pt>
                <c:pt idx="21">
                  <c:v>21</c:v>
                </c:pt>
                <c:pt idx="22">
                  <c:v>48</c:v>
                </c:pt>
                <c:pt idx="23">
                  <c:v>50</c:v>
                </c:pt>
                <c:pt idx="24">
                  <c:v>22</c:v>
                </c:pt>
                <c:pt idx="25">
                  <c:v>22.5</c:v>
                </c:pt>
                <c:pt idx="26">
                  <c:v>41</c:v>
                </c:pt>
                <c:pt idx="27">
                  <c:v>50</c:v>
                </c:pt>
                <c:pt idx="28">
                  <c:v>24</c:v>
                </c:pt>
                <c:pt idx="29">
                  <c:v>33</c:v>
                </c:pt>
                <c:pt idx="30">
                  <c:v>30</c:v>
                </c:pt>
                <c:pt idx="31">
                  <c:v>18.5</c:v>
                </c:pt>
                <c:pt idx="32">
                  <c:v>21</c:v>
                </c:pt>
                <c:pt idx="33">
                  <c:v>25</c:v>
                </c:pt>
                <c:pt idx="34">
                  <c:v>39</c:v>
                </c:pt>
                <c:pt idx="35">
                  <c:v>41</c:v>
                </c:pt>
                <c:pt idx="36">
                  <c:v>30</c:v>
                </c:pt>
                <c:pt idx="37">
                  <c:v>45</c:v>
                </c:pt>
                <c:pt idx="38">
                  <c:v>25</c:v>
                </c:pt>
                <c:pt idx="39">
                  <c:v>45</c:v>
                </c:pt>
                <c:pt idx="40">
                  <c:v>60</c:v>
                </c:pt>
                <c:pt idx="41">
                  <c:v>36</c:v>
                </c:pt>
                <c:pt idx="42">
                  <c:v>24</c:v>
                </c:pt>
                <c:pt idx="43">
                  <c:v>27</c:v>
                </c:pt>
                <c:pt idx="44">
                  <c:v>20</c:v>
                </c:pt>
                <c:pt idx="45">
                  <c:v>28</c:v>
                </c:pt>
                <c:pt idx="46">
                  <c:v>10</c:v>
                </c:pt>
                <c:pt idx="47">
                  <c:v>35</c:v>
                </c:pt>
                <c:pt idx="48">
                  <c:v>25</c:v>
                </c:pt>
                <c:pt idx="49">
                  <c:v>36</c:v>
                </c:pt>
                <c:pt idx="50">
                  <c:v>17</c:v>
                </c:pt>
                <c:pt idx="51">
                  <c:v>32</c:v>
                </c:pt>
                <c:pt idx="52">
                  <c:v>18</c:v>
                </c:pt>
                <c:pt idx="53">
                  <c:v>22</c:v>
                </c:pt>
                <c:pt idx="54">
                  <c:v>13</c:v>
                </c:pt>
                <c:pt idx="55">
                  <c:v>18</c:v>
                </c:pt>
                <c:pt idx="56">
                  <c:v>47</c:v>
                </c:pt>
                <c:pt idx="57">
                  <c:v>31</c:v>
                </c:pt>
                <c:pt idx="58">
                  <c:v>60</c:v>
                </c:pt>
                <c:pt idx="59">
                  <c:v>24</c:v>
                </c:pt>
                <c:pt idx="60">
                  <c:v>21</c:v>
                </c:pt>
                <c:pt idx="61">
                  <c:v>29</c:v>
                </c:pt>
                <c:pt idx="62">
                  <c:v>28.5</c:v>
                </c:pt>
                <c:pt idx="63">
                  <c:v>35</c:v>
                </c:pt>
                <c:pt idx="64">
                  <c:v>32.5</c:v>
                </c:pt>
                <c:pt idx="65">
                  <c:v>55</c:v>
                </c:pt>
                <c:pt idx="66">
                  <c:v>30</c:v>
                </c:pt>
                <c:pt idx="67">
                  <c:v>24</c:v>
                </c:pt>
                <c:pt idx="68">
                  <c:v>6</c:v>
                </c:pt>
                <c:pt idx="69">
                  <c:v>67</c:v>
                </c:pt>
                <c:pt idx="70">
                  <c:v>49</c:v>
                </c:pt>
                <c:pt idx="71">
                  <c:v>27</c:v>
                </c:pt>
                <c:pt idx="72">
                  <c:v>18</c:v>
                </c:pt>
                <c:pt idx="73">
                  <c:v>2</c:v>
                </c:pt>
                <c:pt idx="74">
                  <c:v>22</c:v>
                </c:pt>
                <c:pt idx="75">
                  <c:v>27</c:v>
                </c:pt>
                <c:pt idx="76">
                  <c:v>25</c:v>
                </c:pt>
                <c:pt idx="77">
                  <c:v>25</c:v>
                </c:pt>
                <c:pt idx="78">
                  <c:v>76</c:v>
                </c:pt>
                <c:pt idx="79">
                  <c:v>29</c:v>
                </c:pt>
                <c:pt idx="80">
                  <c:v>20</c:v>
                </c:pt>
                <c:pt idx="81">
                  <c:v>33</c:v>
                </c:pt>
                <c:pt idx="82">
                  <c:v>43</c:v>
                </c:pt>
                <c:pt idx="83">
                  <c:v>27</c:v>
                </c:pt>
                <c:pt idx="84">
                  <c:v>26</c:v>
                </c:pt>
                <c:pt idx="85">
                  <c:v>16</c:v>
                </c:pt>
                <c:pt idx="86">
                  <c:v>28</c:v>
                </c:pt>
                <c:pt idx="87">
                  <c:v>21</c:v>
                </c:pt>
                <c:pt idx="88">
                  <c:v>18.5</c:v>
                </c:pt>
                <c:pt idx="89">
                  <c:v>41</c:v>
                </c:pt>
                <c:pt idx="90">
                  <c:v>36</c:v>
                </c:pt>
                <c:pt idx="91">
                  <c:v>18.5</c:v>
                </c:pt>
                <c:pt idx="92">
                  <c:v>63</c:v>
                </c:pt>
                <c:pt idx="93">
                  <c:v>18</c:v>
                </c:pt>
                <c:pt idx="94">
                  <c:v>1</c:v>
                </c:pt>
                <c:pt idx="95">
                  <c:v>36</c:v>
                </c:pt>
                <c:pt idx="96">
                  <c:v>29</c:v>
                </c:pt>
                <c:pt idx="97">
                  <c:v>12</c:v>
                </c:pt>
                <c:pt idx="98">
                  <c:v>35</c:v>
                </c:pt>
                <c:pt idx="99">
                  <c:v>28</c:v>
                </c:pt>
                <c:pt idx="100">
                  <c:v>17</c:v>
                </c:pt>
                <c:pt idx="101">
                  <c:v>22</c:v>
                </c:pt>
                <c:pt idx="102">
                  <c:v>42</c:v>
                </c:pt>
                <c:pt idx="103">
                  <c:v>24</c:v>
                </c:pt>
                <c:pt idx="104">
                  <c:v>32</c:v>
                </c:pt>
                <c:pt idx="105">
                  <c:v>53</c:v>
                </c:pt>
                <c:pt idx="106">
                  <c:v>43</c:v>
                </c:pt>
                <c:pt idx="107">
                  <c:v>24</c:v>
                </c:pt>
                <c:pt idx="108">
                  <c:v>26.5</c:v>
                </c:pt>
                <c:pt idx="109">
                  <c:v>26</c:v>
                </c:pt>
                <c:pt idx="110">
                  <c:v>23</c:v>
                </c:pt>
                <c:pt idx="111">
                  <c:v>40</c:v>
                </c:pt>
                <c:pt idx="112">
                  <c:v>10</c:v>
                </c:pt>
                <c:pt idx="113">
                  <c:v>33</c:v>
                </c:pt>
                <c:pt idx="114">
                  <c:v>61</c:v>
                </c:pt>
                <c:pt idx="115">
                  <c:v>28</c:v>
                </c:pt>
                <c:pt idx="116">
                  <c:v>42</c:v>
                </c:pt>
                <c:pt idx="117">
                  <c:v>31</c:v>
                </c:pt>
                <c:pt idx="118">
                  <c:v>22</c:v>
                </c:pt>
                <c:pt idx="119">
                  <c:v>30</c:v>
                </c:pt>
                <c:pt idx="120">
                  <c:v>23</c:v>
                </c:pt>
                <c:pt idx="121">
                  <c:v>36</c:v>
                </c:pt>
                <c:pt idx="122">
                  <c:v>13</c:v>
                </c:pt>
                <c:pt idx="123">
                  <c:v>24</c:v>
                </c:pt>
                <c:pt idx="124">
                  <c:v>29</c:v>
                </c:pt>
                <c:pt idx="125">
                  <c:v>23</c:v>
                </c:pt>
                <c:pt idx="126">
                  <c:v>42</c:v>
                </c:pt>
                <c:pt idx="127">
                  <c:v>26</c:v>
                </c:pt>
                <c:pt idx="128">
                  <c:v>7</c:v>
                </c:pt>
                <c:pt idx="129">
                  <c:v>26</c:v>
                </c:pt>
                <c:pt idx="130">
                  <c:v>41</c:v>
                </c:pt>
                <c:pt idx="131">
                  <c:v>26</c:v>
                </c:pt>
                <c:pt idx="132">
                  <c:v>48</c:v>
                </c:pt>
                <c:pt idx="133">
                  <c:v>18</c:v>
                </c:pt>
                <c:pt idx="134">
                  <c:v>22</c:v>
                </c:pt>
                <c:pt idx="135">
                  <c:v>27</c:v>
                </c:pt>
                <c:pt idx="136">
                  <c:v>23</c:v>
                </c:pt>
                <c:pt idx="137">
                  <c:v>40</c:v>
                </c:pt>
                <c:pt idx="138">
                  <c:v>15</c:v>
                </c:pt>
                <c:pt idx="139">
                  <c:v>20</c:v>
                </c:pt>
                <c:pt idx="140">
                  <c:v>54</c:v>
                </c:pt>
                <c:pt idx="141">
                  <c:v>36</c:v>
                </c:pt>
                <c:pt idx="142">
                  <c:v>64</c:v>
                </c:pt>
                <c:pt idx="143">
                  <c:v>30</c:v>
                </c:pt>
                <c:pt idx="144">
                  <c:v>37</c:v>
                </c:pt>
                <c:pt idx="145">
                  <c:v>18</c:v>
                </c:pt>
                <c:pt idx="146">
                  <c:v>27</c:v>
                </c:pt>
                <c:pt idx="147">
                  <c:v>40</c:v>
                </c:pt>
                <c:pt idx="148">
                  <c:v>21</c:v>
                </c:pt>
                <c:pt idx="149">
                  <c:v>17</c:v>
                </c:pt>
                <c:pt idx="150">
                  <c:v>40</c:v>
                </c:pt>
                <c:pt idx="151">
                  <c:v>34</c:v>
                </c:pt>
                <c:pt idx="152">
                  <c:v>11.5</c:v>
                </c:pt>
                <c:pt idx="153">
                  <c:v>61</c:v>
                </c:pt>
                <c:pt idx="154">
                  <c:v>8</c:v>
                </c:pt>
                <c:pt idx="155">
                  <c:v>33</c:v>
                </c:pt>
                <c:pt idx="156">
                  <c:v>6</c:v>
                </c:pt>
                <c:pt idx="157">
                  <c:v>18</c:v>
                </c:pt>
                <c:pt idx="158">
                  <c:v>23</c:v>
                </c:pt>
                <c:pt idx="159">
                  <c:v>0.33</c:v>
                </c:pt>
                <c:pt idx="160">
                  <c:v>47</c:v>
                </c:pt>
                <c:pt idx="161">
                  <c:v>8</c:v>
                </c:pt>
                <c:pt idx="162">
                  <c:v>25</c:v>
                </c:pt>
                <c:pt idx="163">
                  <c:v>35</c:v>
                </c:pt>
                <c:pt idx="164">
                  <c:v>24</c:v>
                </c:pt>
                <c:pt idx="165">
                  <c:v>33</c:v>
                </c:pt>
                <c:pt idx="166">
                  <c:v>25</c:v>
                </c:pt>
                <c:pt idx="167">
                  <c:v>32</c:v>
                </c:pt>
                <c:pt idx="168">
                  <c:v>17</c:v>
                </c:pt>
                <c:pt idx="169">
                  <c:v>60</c:v>
                </c:pt>
                <c:pt idx="170">
                  <c:v>38</c:v>
                </c:pt>
                <c:pt idx="171">
                  <c:v>42</c:v>
                </c:pt>
                <c:pt idx="172">
                  <c:v>57</c:v>
                </c:pt>
                <c:pt idx="173">
                  <c:v>50</c:v>
                </c:pt>
                <c:pt idx="174">
                  <c:v>30</c:v>
                </c:pt>
                <c:pt idx="175">
                  <c:v>21</c:v>
                </c:pt>
                <c:pt idx="176">
                  <c:v>22</c:v>
                </c:pt>
                <c:pt idx="177">
                  <c:v>21</c:v>
                </c:pt>
                <c:pt idx="178">
                  <c:v>53</c:v>
                </c:pt>
                <c:pt idx="179">
                  <c:v>23</c:v>
                </c:pt>
                <c:pt idx="180">
                  <c:v>40.5</c:v>
                </c:pt>
                <c:pt idx="181">
                  <c:v>36</c:v>
                </c:pt>
                <c:pt idx="182">
                  <c:v>14</c:v>
                </c:pt>
                <c:pt idx="183">
                  <c:v>21</c:v>
                </c:pt>
                <c:pt idx="184">
                  <c:v>21</c:v>
                </c:pt>
                <c:pt idx="185">
                  <c:v>39</c:v>
                </c:pt>
                <c:pt idx="186">
                  <c:v>20</c:v>
                </c:pt>
                <c:pt idx="187">
                  <c:v>64</c:v>
                </c:pt>
                <c:pt idx="188">
                  <c:v>20</c:v>
                </c:pt>
                <c:pt idx="189">
                  <c:v>18</c:v>
                </c:pt>
                <c:pt idx="190">
                  <c:v>48</c:v>
                </c:pt>
                <c:pt idx="191">
                  <c:v>55</c:v>
                </c:pt>
                <c:pt idx="192">
                  <c:v>45</c:v>
                </c:pt>
                <c:pt idx="193">
                  <c:v>45</c:v>
                </c:pt>
                <c:pt idx="194">
                  <c:v>41</c:v>
                </c:pt>
                <c:pt idx="195">
                  <c:v>22</c:v>
                </c:pt>
                <c:pt idx="196">
                  <c:v>42</c:v>
                </c:pt>
                <c:pt idx="197">
                  <c:v>29</c:v>
                </c:pt>
                <c:pt idx="198">
                  <c:v>0.92</c:v>
                </c:pt>
                <c:pt idx="199">
                  <c:v>20</c:v>
                </c:pt>
                <c:pt idx="200">
                  <c:v>27</c:v>
                </c:pt>
                <c:pt idx="201">
                  <c:v>24</c:v>
                </c:pt>
                <c:pt idx="202">
                  <c:v>32.5</c:v>
                </c:pt>
                <c:pt idx="203">
                  <c:v>28</c:v>
                </c:pt>
                <c:pt idx="204">
                  <c:v>19</c:v>
                </c:pt>
                <c:pt idx="205">
                  <c:v>21</c:v>
                </c:pt>
                <c:pt idx="206">
                  <c:v>36.5</c:v>
                </c:pt>
                <c:pt idx="207">
                  <c:v>21</c:v>
                </c:pt>
                <c:pt idx="208">
                  <c:v>29</c:v>
                </c:pt>
                <c:pt idx="209">
                  <c:v>1</c:v>
                </c:pt>
                <c:pt idx="210">
                  <c:v>30</c:v>
                </c:pt>
                <c:pt idx="211">
                  <c:v>17</c:v>
                </c:pt>
                <c:pt idx="212">
                  <c:v>46</c:v>
                </c:pt>
                <c:pt idx="213">
                  <c:v>26</c:v>
                </c:pt>
                <c:pt idx="214">
                  <c:v>20</c:v>
                </c:pt>
                <c:pt idx="215">
                  <c:v>28</c:v>
                </c:pt>
                <c:pt idx="216">
                  <c:v>40</c:v>
                </c:pt>
                <c:pt idx="217">
                  <c:v>30</c:v>
                </c:pt>
                <c:pt idx="218">
                  <c:v>22</c:v>
                </c:pt>
                <c:pt idx="219">
                  <c:v>23</c:v>
                </c:pt>
                <c:pt idx="220">
                  <c:v>0.75</c:v>
                </c:pt>
                <c:pt idx="221">
                  <c:v>9</c:v>
                </c:pt>
                <c:pt idx="222">
                  <c:v>2</c:v>
                </c:pt>
                <c:pt idx="223">
                  <c:v>36</c:v>
                </c:pt>
                <c:pt idx="224">
                  <c:v>24</c:v>
                </c:pt>
                <c:pt idx="225">
                  <c:v>30</c:v>
                </c:pt>
                <c:pt idx="226">
                  <c:v>53</c:v>
                </c:pt>
                <c:pt idx="227">
                  <c:v>36</c:v>
                </c:pt>
                <c:pt idx="228">
                  <c:v>26</c:v>
                </c:pt>
                <c:pt idx="229">
                  <c:v>1</c:v>
                </c:pt>
                <c:pt idx="230">
                  <c:v>30</c:v>
                </c:pt>
                <c:pt idx="231">
                  <c:v>29</c:v>
                </c:pt>
                <c:pt idx="232">
                  <c:v>32</c:v>
                </c:pt>
                <c:pt idx="233">
                  <c:v>43</c:v>
                </c:pt>
                <c:pt idx="234">
                  <c:v>24</c:v>
                </c:pt>
                <c:pt idx="235">
                  <c:v>64</c:v>
                </c:pt>
                <c:pt idx="236">
                  <c:v>30</c:v>
                </c:pt>
                <c:pt idx="237">
                  <c:v>0.83</c:v>
                </c:pt>
                <c:pt idx="238">
                  <c:v>55</c:v>
                </c:pt>
                <c:pt idx="239">
                  <c:v>45</c:v>
                </c:pt>
                <c:pt idx="240">
                  <c:v>18</c:v>
                </c:pt>
                <c:pt idx="241">
                  <c:v>22</c:v>
                </c:pt>
                <c:pt idx="242">
                  <c:v>37</c:v>
                </c:pt>
                <c:pt idx="243">
                  <c:v>55</c:v>
                </c:pt>
                <c:pt idx="244">
                  <c:v>17</c:v>
                </c:pt>
                <c:pt idx="245">
                  <c:v>57</c:v>
                </c:pt>
                <c:pt idx="246">
                  <c:v>19</c:v>
                </c:pt>
                <c:pt idx="247">
                  <c:v>27</c:v>
                </c:pt>
                <c:pt idx="248">
                  <c:v>22</c:v>
                </c:pt>
                <c:pt idx="249">
                  <c:v>26</c:v>
                </c:pt>
                <c:pt idx="250">
                  <c:v>25</c:v>
                </c:pt>
                <c:pt idx="251">
                  <c:v>26</c:v>
                </c:pt>
                <c:pt idx="252">
                  <c:v>33</c:v>
                </c:pt>
                <c:pt idx="253">
                  <c:v>39</c:v>
                </c:pt>
                <c:pt idx="254">
                  <c:v>23</c:v>
                </c:pt>
                <c:pt idx="255">
                  <c:v>12</c:v>
                </c:pt>
                <c:pt idx="256">
                  <c:v>46</c:v>
                </c:pt>
                <c:pt idx="257">
                  <c:v>29</c:v>
                </c:pt>
                <c:pt idx="258">
                  <c:v>21</c:v>
                </c:pt>
                <c:pt idx="259">
                  <c:v>48</c:v>
                </c:pt>
                <c:pt idx="260">
                  <c:v>39</c:v>
                </c:pt>
                <c:pt idx="261">
                  <c:v>19</c:v>
                </c:pt>
                <c:pt idx="262">
                  <c:v>27</c:v>
                </c:pt>
                <c:pt idx="263">
                  <c:v>30</c:v>
                </c:pt>
                <c:pt idx="264">
                  <c:v>32</c:v>
                </c:pt>
                <c:pt idx="265">
                  <c:v>39</c:v>
                </c:pt>
                <c:pt idx="266">
                  <c:v>25</c:v>
                </c:pt>
                <c:pt idx="267">
                  <c:v>18</c:v>
                </c:pt>
                <c:pt idx="268">
                  <c:v>32</c:v>
                </c:pt>
                <c:pt idx="269">
                  <c:v>58</c:v>
                </c:pt>
                <c:pt idx="270">
                  <c:v>16</c:v>
                </c:pt>
                <c:pt idx="271">
                  <c:v>26</c:v>
                </c:pt>
                <c:pt idx="272">
                  <c:v>38</c:v>
                </c:pt>
                <c:pt idx="273">
                  <c:v>24</c:v>
                </c:pt>
                <c:pt idx="274">
                  <c:v>31</c:v>
                </c:pt>
                <c:pt idx="275">
                  <c:v>45</c:v>
                </c:pt>
                <c:pt idx="276">
                  <c:v>25</c:v>
                </c:pt>
                <c:pt idx="277">
                  <c:v>18</c:v>
                </c:pt>
                <c:pt idx="278">
                  <c:v>49</c:v>
                </c:pt>
                <c:pt idx="279">
                  <c:v>0.17</c:v>
                </c:pt>
                <c:pt idx="280">
                  <c:v>50</c:v>
                </c:pt>
                <c:pt idx="281">
                  <c:v>59</c:v>
                </c:pt>
                <c:pt idx="282">
                  <c:v>30</c:v>
                </c:pt>
                <c:pt idx="283">
                  <c:v>14.5</c:v>
                </c:pt>
                <c:pt idx="284">
                  <c:v>24</c:v>
                </c:pt>
                <c:pt idx="285">
                  <c:v>31</c:v>
                </c:pt>
                <c:pt idx="286">
                  <c:v>27</c:v>
                </c:pt>
                <c:pt idx="287">
                  <c:v>25</c:v>
                </c:pt>
                <c:pt idx="288">
                  <c:v>22</c:v>
                </c:pt>
                <c:pt idx="289">
                  <c:v>45</c:v>
                </c:pt>
                <c:pt idx="290">
                  <c:v>29</c:v>
                </c:pt>
                <c:pt idx="291">
                  <c:v>21</c:v>
                </c:pt>
                <c:pt idx="292">
                  <c:v>31</c:v>
                </c:pt>
                <c:pt idx="293">
                  <c:v>49</c:v>
                </c:pt>
                <c:pt idx="294">
                  <c:v>44</c:v>
                </c:pt>
                <c:pt idx="295">
                  <c:v>54</c:v>
                </c:pt>
                <c:pt idx="296">
                  <c:v>45</c:v>
                </c:pt>
                <c:pt idx="297">
                  <c:v>22</c:v>
                </c:pt>
                <c:pt idx="298">
                  <c:v>21</c:v>
                </c:pt>
                <c:pt idx="299">
                  <c:v>55</c:v>
                </c:pt>
                <c:pt idx="300">
                  <c:v>5</c:v>
                </c:pt>
                <c:pt idx="301">
                  <c:v>26</c:v>
                </c:pt>
                <c:pt idx="302">
                  <c:v>19</c:v>
                </c:pt>
                <c:pt idx="303">
                  <c:v>24</c:v>
                </c:pt>
                <c:pt idx="304">
                  <c:v>24</c:v>
                </c:pt>
                <c:pt idx="305">
                  <c:v>57</c:v>
                </c:pt>
                <c:pt idx="306">
                  <c:v>21</c:v>
                </c:pt>
                <c:pt idx="307">
                  <c:v>6</c:v>
                </c:pt>
                <c:pt idx="308">
                  <c:v>23</c:v>
                </c:pt>
                <c:pt idx="309">
                  <c:v>51</c:v>
                </c:pt>
                <c:pt idx="310">
                  <c:v>13</c:v>
                </c:pt>
                <c:pt idx="311">
                  <c:v>47</c:v>
                </c:pt>
                <c:pt idx="312">
                  <c:v>29</c:v>
                </c:pt>
                <c:pt idx="313">
                  <c:v>18</c:v>
                </c:pt>
                <c:pt idx="314">
                  <c:v>24</c:v>
                </c:pt>
                <c:pt idx="315">
                  <c:v>48</c:v>
                </c:pt>
                <c:pt idx="316">
                  <c:v>22</c:v>
                </c:pt>
                <c:pt idx="317">
                  <c:v>31</c:v>
                </c:pt>
                <c:pt idx="318">
                  <c:v>30</c:v>
                </c:pt>
                <c:pt idx="319">
                  <c:v>38</c:v>
                </c:pt>
                <c:pt idx="320">
                  <c:v>22</c:v>
                </c:pt>
                <c:pt idx="321">
                  <c:v>17</c:v>
                </c:pt>
                <c:pt idx="322">
                  <c:v>43</c:v>
                </c:pt>
                <c:pt idx="323">
                  <c:v>20</c:v>
                </c:pt>
                <c:pt idx="324">
                  <c:v>23</c:v>
                </c:pt>
                <c:pt idx="325">
                  <c:v>50</c:v>
                </c:pt>
                <c:pt idx="326">
                  <c:v>3</c:v>
                </c:pt>
                <c:pt idx="327">
                  <c:v>37</c:v>
                </c:pt>
                <c:pt idx="328">
                  <c:v>28</c:v>
                </c:pt>
                <c:pt idx="329">
                  <c:v>39</c:v>
                </c:pt>
                <c:pt idx="330">
                  <c:v>38.5</c:v>
                </c:pt>
              </c:numCache>
            </c:numRef>
          </c:xVal>
          <c:yVal>
            <c:numRef>
              <c:f>KMC_ScatterPlot!$E$2:$E$344</c:f>
              <c:numCache>
                <c:formatCode>General</c:formatCode>
                <c:ptCount val="343"/>
                <c:pt idx="0">
                  <c:v>7.8292000000000002</c:v>
                </c:pt>
                <c:pt idx="1">
                  <c:v>7</c:v>
                </c:pt>
                <c:pt idx="2">
                  <c:v>9.6875</c:v>
                </c:pt>
                <c:pt idx="3">
                  <c:v>#N/A</c:v>
                </c:pt>
                <c:pt idx="4">
                  <c:v>#N/A</c:v>
                </c:pt>
                <c:pt idx="5">
                  <c:v>#N/A</c:v>
                </c:pt>
                <c:pt idx="6">
                  <c:v>#N/A</c:v>
                </c:pt>
                <c:pt idx="7">
                  <c:v>#N/A</c:v>
                </c:pt>
                <c:pt idx="8">
                  <c:v>#N/A</c:v>
                </c:pt>
                <c:pt idx="9">
                  <c:v>#N/A</c:v>
                </c:pt>
                <c:pt idx="10">
                  <c:v>26</c:v>
                </c:pt>
                <c:pt idx="11">
                  <c:v>#N/A</c:v>
                </c:pt>
                <c:pt idx="12">
                  <c:v>26</c:v>
                </c:pt>
                <c:pt idx="13">
                  <c:v>61.174999999999997</c:v>
                </c:pt>
                <c:pt idx="14">
                  <c:v>#N/A</c:v>
                </c:pt>
                <c:pt idx="15">
                  <c:v>12.35</c:v>
                </c:pt>
                <c:pt idx="16">
                  <c:v>#N/A</c:v>
                </c:pt>
                <c:pt idx="17">
                  <c:v>#N/A</c:v>
                </c:pt>
                <c:pt idx="18">
                  <c:v>7.2249999999999996</c:v>
                </c:pt>
                <c:pt idx="19">
                  <c:v>59.4</c:v>
                </c:pt>
                <c:pt idx="20">
                  <c:v>#N/A</c:v>
                </c:pt>
                <c:pt idx="21">
                  <c:v>#N/A</c:v>
                </c:pt>
                <c:pt idx="22">
                  <c:v>#N/A</c:v>
                </c:pt>
                <c:pt idx="23">
                  <c:v>14.5</c:v>
                </c:pt>
                <c:pt idx="24">
                  <c:v>#N/A</c:v>
                </c:pt>
                <c:pt idx="25">
                  <c:v>#N/A</c:v>
                </c:pt>
                <c:pt idx="26">
                  <c:v>30.5</c:v>
                </c:pt>
                <c:pt idx="27">
                  <c:v>26</c:v>
                </c:pt>
                <c:pt idx="28">
                  <c:v>#N/A</c:v>
                </c:pt>
                <c:pt idx="29">
                  <c:v>#N/A</c:v>
                </c:pt>
                <c:pt idx="30">
                  <c:v>#N/A</c:v>
                </c:pt>
                <c:pt idx="31">
                  <c:v>#N/A</c:v>
                </c:pt>
                <c:pt idx="32">
                  <c:v>#N/A</c:v>
                </c:pt>
                <c:pt idx="33">
                  <c:v>#N/A</c:v>
                </c:pt>
                <c:pt idx="34">
                  <c:v>13.416700000000001</c:v>
                </c:pt>
                <c:pt idx="35">
                  <c:v>7.85</c:v>
                </c:pt>
                <c:pt idx="36">
                  <c:v>#N/A</c:v>
                </c:pt>
                <c:pt idx="37">
                  <c:v>52.554200000000002</c:v>
                </c:pt>
                <c:pt idx="38">
                  <c:v>#N/A</c:v>
                </c:pt>
                <c:pt idx="39">
                  <c:v>29.7</c:v>
                </c:pt>
                <c:pt idx="40">
                  <c:v>76.291700000000006</c:v>
                </c:pt>
                <c:pt idx="41">
                  <c:v>15.9</c:v>
                </c:pt>
                <c:pt idx="42">
                  <c:v>#N/A</c:v>
                </c:pt>
                <c:pt idx="43">
                  <c:v>#N/A</c:v>
                </c:pt>
                <c:pt idx="44">
                  <c:v>#N/A</c:v>
                </c:pt>
                <c:pt idx="45">
                  <c:v>#N/A</c:v>
                </c:pt>
                <c:pt idx="46">
                  <c:v>#N/A</c:v>
                </c:pt>
                <c:pt idx="47">
                  <c:v>7.8958000000000004</c:v>
                </c:pt>
                <c:pt idx="48">
                  <c:v>#N/A</c:v>
                </c:pt>
                <c:pt idx="49">
                  <c:v>#N/A</c:v>
                </c:pt>
                <c:pt idx="50">
                  <c:v>#N/A</c:v>
                </c:pt>
                <c:pt idx="51">
                  <c:v>#N/A</c:v>
                </c:pt>
                <c:pt idx="52">
                  <c:v>#N/A</c:v>
                </c:pt>
                <c:pt idx="53">
                  <c:v>#N/A</c:v>
                </c:pt>
                <c:pt idx="54">
                  <c:v>#N/A</c:v>
                </c:pt>
                <c:pt idx="55">
                  <c:v>#N/A</c:v>
                </c:pt>
                <c:pt idx="56">
                  <c:v>42.4</c:v>
                </c:pt>
                <c:pt idx="57">
                  <c:v>#N/A</c:v>
                </c:pt>
                <c:pt idx="58">
                  <c:v>#N/A</c:v>
                </c:pt>
                <c:pt idx="59">
                  <c:v>#N/A</c:v>
                </c:pt>
                <c:pt idx="60">
                  <c:v>#N/A</c:v>
                </c:pt>
                <c:pt idx="61">
                  <c:v>#N/A</c:v>
                </c:pt>
                <c:pt idx="62">
                  <c:v>#N/A</c:v>
                </c:pt>
                <c:pt idx="63">
                  <c:v>#N/A</c:v>
                </c:pt>
                <c:pt idx="64">
                  <c:v>#N/A</c:v>
                </c:pt>
                <c:pt idx="65">
                  <c:v>25.7</c:v>
                </c:pt>
                <c:pt idx="66">
                  <c:v>#N/A</c:v>
                </c:pt>
                <c:pt idx="67">
                  <c:v>#N/A</c:v>
                </c:pt>
                <c:pt idx="68">
                  <c:v>#N/A</c:v>
                </c:pt>
                <c:pt idx="69">
                  <c:v>#N/A</c:v>
                </c:pt>
                <c:pt idx="70">
                  <c:v>26</c:v>
                </c:pt>
                <c:pt idx="71">
                  <c:v>#N/A</c:v>
                </c:pt>
                <c:pt idx="72">
                  <c:v>#N/A</c:v>
                </c:pt>
                <c:pt idx="73">
                  <c:v>#N/A</c:v>
                </c:pt>
                <c:pt idx="74">
                  <c:v>#N/A</c:v>
                </c:pt>
                <c:pt idx="75">
                  <c:v>#N/A</c:v>
                </c:pt>
                <c:pt idx="76">
                  <c:v>#N/A</c:v>
                </c:pt>
                <c:pt idx="77">
                  <c:v>#N/A</c:v>
                </c:pt>
                <c:pt idx="78">
                  <c:v>78.849999999999994</c:v>
                </c:pt>
                <c:pt idx="79">
                  <c:v>#N/A</c:v>
                </c:pt>
                <c:pt idx="80">
                  <c:v>#N/A</c:v>
                </c:pt>
                <c:pt idx="81">
                  <c:v>#N/A</c:v>
                </c:pt>
                <c:pt idx="82">
                  <c:v>55.441699999999997</c:v>
                </c:pt>
                <c:pt idx="83">
                  <c:v>#N/A</c:v>
                </c:pt>
                <c:pt idx="84">
                  <c:v>#N/A</c:v>
                </c:pt>
                <c:pt idx="85">
                  <c:v>#N/A</c:v>
                </c:pt>
                <c:pt idx="86">
                  <c:v>#N/A</c:v>
                </c:pt>
                <c:pt idx="87">
                  <c:v>#N/A</c:v>
                </c:pt>
                <c:pt idx="88">
                  <c:v>#N/A</c:v>
                </c:pt>
                <c:pt idx="89">
                  <c:v>15.0458</c:v>
                </c:pt>
                <c:pt idx="90">
                  <c:v>31.679200000000002</c:v>
                </c:pt>
                <c:pt idx="91">
                  <c:v>#N/A</c:v>
                </c:pt>
                <c:pt idx="92">
                  <c:v>#N/A</c:v>
                </c:pt>
                <c:pt idx="93">
                  <c:v>#N/A</c:v>
                </c:pt>
                <c:pt idx="94">
                  <c:v>#N/A</c:v>
                </c:pt>
                <c:pt idx="95">
                  <c:v>75.241699999999994</c:v>
                </c:pt>
                <c:pt idx="96">
                  <c:v>#N/A</c:v>
                </c:pt>
                <c:pt idx="97">
                  <c:v>#N/A</c:v>
                </c:pt>
                <c:pt idx="98">
                  <c:v>57.75</c:v>
                </c:pt>
                <c:pt idx="99">
                  <c:v>#N/A</c:v>
                </c:pt>
                <c:pt idx="100">
                  <c:v>#N/A</c:v>
                </c:pt>
                <c:pt idx="101">
                  <c:v>#N/A</c:v>
                </c:pt>
                <c:pt idx="102">
                  <c:v>13</c:v>
                </c:pt>
                <c:pt idx="103">
                  <c:v>#N/A</c:v>
                </c:pt>
                <c:pt idx="104">
                  <c:v>#N/A</c:v>
                </c:pt>
                <c:pt idx="105">
                  <c:v>28.5</c:v>
                </c:pt>
                <c:pt idx="106">
                  <c:v>7.8958000000000004</c:v>
                </c:pt>
                <c:pt idx="107">
                  <c:v>#N/A</c:v>
                </c:pt>
                <c:pt idx="108">
                  <c:v>#N/A</c:v>
                </c:pt>
                <c:pt idx="109">
                  <c:v>#N/A</c:v>
                </c:pt>
                <c:pt idx="110">
                  <c:v>#N/A</c:v>
                </c:pt>
                <c:pt idx="111">
                  <c:v>46.9</c:v>
                </c:pt>
                <c:pt idx="112">
                  <c:v>#N/A</c:v>
                </c:pt>
                <c:pt idx="113">
                  <c:v>#N/A</c:v>
                </c:pt>
                <c:pt idx="114">
                  <c:v>#N/A</c:v>
                </c:pt>
                <c:pt idx="115">
                  <c:v>#N/A</c:v>
                </c:pt>
                <c:pt idx="116">
                  <c:v>26.55</c:v>
                </c:pt>
                <c:pt idx="117">
                  <c:v>#N/A</c:v>
                </c:pt>
                <c:pt idx="118">
                  <c:v>#N/A</c:v>
                </c:pt>
                <c:pt idx="119">
                  <c:v>#N/A</c:v>
                </c:pt>
                <c:pt idx="120">
                  <c:v>#N/A</c:v>
                </c:pt>
                <c:pt idx="121">
                  <c:v>12.183299999999999</c:v>
                </c:pt>
                <c:pt idx="122">
                  <c:v>#N/A</c:v>
                </c:pt>
                <c:pt idx="123">
                  <c:v>#N/A</c:v>
                </c:pt>
                <c:pt idx="124">
                  <c:v>#N/A</c:v>
                </c:pt>
                <c:pt idx="125">
                  <c:v>#N/A</c:v>
                </c:pt>
                <c:pt idx="126">
                  <c:v>26.55</c:v>
                </c:pt>
                <c:pt idx="127">
                  <c:v>#N/A</c:v>
                </c:pt>
                <c:pt idx="128">
                  <c:v>#N/A</c:v>
                </c:pt>
                <c:pt idx="129">
                  <c:v>#N/A</c:v>
                </c:pt>
                <c:pt idx="130">
                  <c:v>13</c:v>
                </c:pt>
                <c:pt idx="131">
                  <c:v>#N/A</c:v>
                </c:pt>
                <c:pt idx="132">
                  <c:v>50.495800000000003</c:v>
                </c:pt>
                <c:pt idx="133">
                  <c:v>#N/A</c:v>
                </c:pt>
                <c:pt idx="134">
                  <c:v>#N/A</c:v>
                </c:pt>
                <c:pt idx="135">
                  <c:v>#N/A</c:v>
                </c:pt>
                <c:pt idx="136">
                  <c:v>#N/A</c:v>
                </c:pt>
                <c:pt idx="137">
                  <c:v>31.387499999999999</c:v>
                </c:pt>
                <c:pt idx="138">
                  <c:v>#N/A</c:v>
                </c:pt>
                <c:pt idx="139">
                  <c:v>#N/A</c:v>
                </c:pt>
                <c:pt idx="140">
                  <c:v>55.441699999999997</c:v>
                </c:pt>
                <c:pt idx="141">
                  <c:v>39</c:v>
                </c:pt>
                <c:pt idx="142">
                  <c:v>83.158299999999997</c:v>
                </c:pt>
                <c:pt idx="143">
                  <c:v>#N/A</c:v>
                </c:pt>
                <c:pt idx="144">
                  <c:v>83.158299999999997</c:v>
                </c:pt>
                <c:pt idx="145">
                  <c:v>#N/A</c:v>
                </c:pt>
                <c:pt idx="146">
                  <c:v>#N/A</c:v>
                </c:pt>
                <c:pt idx="147">
                  <c:v>16</c:v>
                </c:pt>
                <c:pt idx="148">
                  <c:v>#N/A</c:v>
                </c:pt>
                <c:pt idx="149">
                  <c:v>#N/A</c:v>
                </c:pt>
                <c:pt idx="150">
                  <c:v>13</c:v>
                </c:pt>
                <c:pt idx="151">
                  <c:v>26</c:v>
                </c:pt>
                <c:pt idx="152">
                  <c:v>#N/A</c:v>
                </c:pt>
                <c:pt idx="153">
                  <c:v>12.35</c:v>
                </c:pt>
                <c:pt idx="154">
                  <c:v>#N/A</c:v>
                </c:pt>
                <c:pt idx="155">
                  <c:v>#N/A</c:v>
                </c:pt>
                <c:pt idx="156">
                  <c:v>#N/A</c:v>
                </c:pt>
                <c:pt idx="157">
                  <c:v>#N/A</c:v>
                </c:pt>
                <c:pt idx="158">
                  <c:v>#N/A</c:v>
                </c:pt>
                <c:pt idx="159">
                  <c:v>#N/A</c:v>
                </c:pt>
                <c:pt idx="160">
                  <c:v>#N/A</c:v>
                </c:pt>
                <c:pt idx="161">
                  <c:v>#N/A</c:v>
                </c:pt>
                <c:pt idx="162">
                  <c:v>#N/A</c:v>
                </c:pt>
                <c:pt idx="163">
                  <c:v>7.75</c:v>
                </c:pt>
                <c:pt idx="164">
                  <c:v>#N/A</c:v>
                </c:pt>
                <c:pt idx="165">
                  <c:v>#N/A</c:v>
                </c:pt>
                <c:pt idx="166">
                  <c:v>#N/A</c:v>
                </c:pt>
                <c:pt idx="167">
                  <c:v>#N/A</c:v>
                </c:pt>
                <c:pt idx="168">
                  <c:v>#N/A</c:v>
                </c:pt>
                <c:pt idx="169">
                  <c:v>26</c:v>
                </c:pt>
                <c:pt idx="170">
                  <c:v>7.7750000000000004</c:v>
                </c:pt>
                <c:pt idx="171">
                  <c:v>42.5</c:v>
                </c:pt>
                <c:pt idx="172">
                  <c:v>#N/A</c:v>
                </c:pt>
                <c:pt idx="173">
                  <c:v>#N/A</c:v>
                </c:pt>
                <c:pt idx="174">
                  <c:v>#N/A</c:v>
                </c:pt>
                <c:pt idx="175">
                  <c:v>#N/A</c:v>
                </c:pt>
                <c:pt idx="176">
                  <c:v>#N/A</c:v>
                </c:pt>
                <c:pt idx="177">
                  <c:v>#N/A</c:v>
                </c:pt>
                <c:pt idx="178">
                  <c:v>27.445799999999998</c:v>
                </c:pt>
                <c:pt idx="179">
                  <c:v>#N/A</c:v>
                </c:pt>
                <c:pt idx="180">
                  <c:v>15.1</c:v>
                </c:pt>
                <c:pt idx="181">
                  <c:v>13</c:v>
                </c:pt>
                <c:pt idx="182">
                  <c:v>#N/A</c:v>
                </c:pt>
                <c:pt idx="183">
                  <c:v>#N/A</c:v>
                </c:pt>
                <c:pt idx="184">
                  <c:v>#N/A</c:v>
                </c:pt>
                <c:pt idx="185">
                  <c:v>71.283299999999997</c:v>
                </c:pt>
                <c:pt idx="186">
                  <c:v>#N/A</c:v>
                </c:pt>
                <c:pt idx="187">
                  <c:v>75.25</c:v>
                </c:pt>
                <c:pt idx="188">
                  <c:v>#N/A</c:v>
                </c:pt>
                <c:pt idx="189">
                  <c:v>#N/A</c:v>
                </c:pt>
                <c:pt idx="190">
                  <c:v>106.425</c:v>
                </c:pt>
                <c:pt idx="191">
                  <c:v>27.720800000000001</c:v>
                </c:pt>
                <c:pt idx="192">
                  <c:v>30</c:v>
                </c:pt>
                <c:pt idx="193">
                  <c:v>#N/A</c:v>
                </c:pt>
                <c:pt idx="194">
                  <c:v>51.862499999999997</c:v>
                </c:pt>
                <c:pt idx="195">
                  <c:v>#N/A</c:v>
                </c:pt>
                <c:pt idx="196">
                  <c:v>32.5</c:v>
                </c:pt>
                <c:pt idx="197">
                  <c:v>#N/A</c:v>
                </c:pt>
                <c:pt idx="198">
                  <c:v>#N/A</c:v>
                </c:pt>
                <c:pt idx="199">
                  <c:v>#N/A</c:v>
                </c:pt>
                <c:pt idx="200">
                  <c:v>#N/A</c:v>
                </c:pt>
                <c:pt idx="201">
                  <c:v>#N/A</c:v>
                </c:pt>
                <c:pt idx="202">
                  <c:v>#N/A</c:v>
                </c:pt>
                <c:pt idx="203">
                  <c:v>#N/A</c:v>
                </c:pt>
                <c:pt idx="204">
                  <c:v>#N/A</c:v>
                </c:pt>
                <c:pt idx="205">
                  <c:v>#N/A</c:v>
                </c:pt>
                <c:pt idx="206">
                  <c:v>17.399999999999999</c:v>
                </c:pt>
                <c:pt idx="207">
                  <c:v>#N/A</c:v>
                </c:pt>
                <c:pt idx="208">
                  <c:v>#N/A</c:v>
                </c:pt>
                <c:pt idx="209">
                  <c:v>#N/A</c:v>
                </c:pt>
                <c:pt idx="210">
                  <c:v>#N/A</c:v>
                </c:pt>
                <c:pt idx="211">
                  <c:v>#N/A</c:v>
                </c:pt>
                <c:pt idx="212">
                  <c:v>75.241699999999994</c:v>
                </c:pt>
                <c:pt idx="213">
                  <c:v>#N/A</c:v>
                </c:pt>
                <c:pt idx="214">
                  <c:v>#N/A</c:v>
                </c:pt>
                <c:pt idx="215">
                  <c:v>#N/A</c:v>
                </c:pt>
                <c:pt idx="216">
                  <c:v>26</c:v>
                </c:pt>
                <c:pt idx="217">
                  <c:v>#N/A</c:v>
                </c:pt>
                <c:pt idx="218">
                  <c:v>#N/A</c:v>
                </c:pt>
                <c:pt idx="219">
                  <c:v>#N/A</c:v>
                </c:pt>
                <c:pt idx="220">
                  <c:v>#N/A</c:v>
                </c:pt>
                <c:pt idx="221">
                  <c:v>#N/A</c:v>
                </c:pt>
                <c:pt idx="222">
                  <c:v>#N/A</c:v>
                </c:pt>
                <c:pt idx="223">
                  <c:v>7.25</c:v>
                </c:pt>
                <c:pt idx="224">
                  <c:v>#N/A</c:v>
                </c:pt>
                <c:pt idx="225">
                  <c:v>#N/A</c:v>
                </c:pt>
                <c:pt idx="226">
                  <c:v>81.8583</c:v>
                </c:pt>
                <c:pt idx="227">
                  <c:v>9.5</c:v>
                </c:pt>
                <c:pt idx="228">
                  <c:v>#N/A</c:v>
                </c:pt>
                <c:pt idx="229">
                  <c:v>#N/A</c:v>
                </c:pt>
                <c:pt idx="230">
                  <c:v>#N/A</c:v>
                </c:pt>
                <c:pt idx="231">
                  <c:v>#N/A</c:v>
                </c:pt>
                <c:pt idx="232">
                  <c:v>#N/A</c:v>
                </c:pt>
                <c:pt idx="233">
                  <c:v>21</c:v>
                </c:pt>
                <c:pt idx="234">
                  <c:v>#N/A</c:v>
                </c:pt>
                <c:pt idx="235">
                  <c:v>26.55</c:v>
                </c:pt>
                <c:pt idx="236">
                  <c:v>#N/A</c:v>
                </c:pt>
                <c:pt idx="237">
                  <c:v>#N/A</c:v>
                </c:pt>
                <c:pt idx="238">
                  <c:v>93.5</c:v>
                </c:pt>
                <c:pt idx="239">
                  <c:v>14.1083</c:v>
                </c:pt>
                <c:pt idx="240">
                  <c:v>#N/A</c:v>
                </c:pt>
                <c:pt idx="241">
                  <c:v>#N/A</c:v>
                </c:pt>
                <c:pt idx="242">
                  <c:v>7.75</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79.2</c:v>
                </c:pt>
                <c:pt idx="257">
                  <c:v>#N/A</c:v>
                </c:pt>
                <c:pt idx="258">
                  <c:v>#N/A</c:v>
                </c:pt>
                <c:pt idx="259">
                  <c:v>36.75</c:v>
                </c:pt>
                <c:pt idx="260">
                  <c:v>29.7</c:v>
                </c:pt>
                <c:pt idx="261">
                  <c:v>#N/A</c:v>
                </c:pt>
                <c:pt idx="262">
                  <c:v>#N/A</c:v>
                </c:pt>
                <c:pt idx="263">
                  <c:v>#N/A</c:v>
                </c:pt>
                <c:pt idx="264">
                  <c:v>#N/A</c:v>
                </c:pt>
                <c:pt idx="265">
                  <c:v>7.2291999999999996</c:v>
                </c:pt>
                <c:pt idx="266">
                  <c:v>#N/A</c:v>
                </c:pt>
                <c:pt idx="267">
                  <c:v>#N/A</c:v>
                </c:pt>
                <c:pt idx="268">
                  <c:v>#N/A</c:v>
                </c:pt>
                <c:pt idx="269">
                  <c:v>#N/A</c:v>
                </c:pt>
                <c:pt idx="270">
                  <c:v>#N/A</c:v>
                </c:pt>
                <c:pt idx="271">
                  <c:v>#N/A</c:v>
                </c:pt>
                <c:pt idx="272">
                  <c:v>7.2291999999999996</c:v>
                </c:pt>
                <c:pt idx="273">
                  <c:v>#N/A</c:v>
                </c:pt>
                <c:pt idx="274">
                  <c:v>#N/A</c:v>
                </c:pt>
                <c:pt idx="275">
                  <c:v>63.3583</c:v>
                </c:pt>
                <c:pt idx="276">
                  <c:v>#N/A</c:v>
                </c:pt>
                <c:pt idx="277">
                  <c:v>#N/A</c:v>
                </c:pt>
                <c:pt idx="278">
                  <c:v>65</c:v>
                </c:pt>
                <c:pt idx="279">
                  <c:v>#N/A</c:v>
                </c:pt>
                <c:pt idx="280">
                  <c:v>26</c:v>
                </c:pt>
                <c:pt idx="281">
                  <c:v>51.479199999999999</c:v>
                </c:pt>
                <c:pt idx="282">
                  <c:v>#N/A</c:v>
                </c:pt>
                <c:pt idx="283">
                  <c:v>#N/A</c:v>
                </c:pt>
                <c:pt idx="284">
                  <c:v>#N/A</c:v>
                </c:pt>
                <c:pt idx="285">
                  <c:v>#N/A</c:v>
                </c:pt>
                <c:pt idx="286">
                  <c:v>#N/A</c:v>
                </c:pt>
                <c:pt idx="287">
                  <c:v>#N/A</c:v>
                </c:pt>
                <c:pt idx="288">
                  <c:v>#N/A</c:v>
                </c:pt>
                <c:pt idx="289">
                  <c:v>59.4</c:v>
                </c:pt>
                <c:pt idx="290">
                  <c:v>#N/A</c:v>
                </c:pt>
                <c:pt idx="291">
                  <c:v>#N/A</c:v>
                </c:pt>
                <c:pt idx="292">
                  <c:v>#N/A</c:v>
                </c:pt>
                <c:pt idx="293">
                  <c:v>0</c:v>
                </c:pt>
                <c:pt idx="294">
                  <c:v>13</c:v>
                </c:pt>
                <c:pt idx="295">
                  <c:v>81.8583</c:v>
                </c:pt>
                <c:pt idx="296">
                  <c:v>#N/A</c:v>
                </c:pt>
                <c:pt idx="297">
                  <c:v>#N/A</c:v>
                </c:pt>
                <c:pt idx="298">
                  <c:v>#N/A</c:v>
                </c:pt>
                <c:pt idx="299">
                  <c:v>50</c:v>
                </c:pt>
                <c:pt idx="300">
                  <c:v>#N/A</c:v>
                </c:pt>
                <c:pt idx="301">
                  <c:v>#N/A</c:v>
                </c:pt>
                <c:pt idx="302">
                  <c:v>#N/A</c:v>
                </c:pt>
                <c:pt idx="303">
                  <c:v>#N/A</c:v>
                </c:pt>
                <c:pt idx="304">
                  <c:v>#N/A</c:v>
                </c:pt>
                <c:pt idx="305">
                  <c:v>13</c:v>
                </c:pt>
                <c:pt idx="306">
                  <c:v>#N/A</c:v>
                </c:pt>
                <c:pt idx="307">
                  <c:v>#N/A</c:v>
                </c:pt>
                <c:pt idx="308">
                  <c:v>#N/A</c:v>
                </c:pt>
                <c:pt idx="309">
                  <c:v>39.4</c:v>
                </c:pt>
                <c:pt idx="310">
                  <c:v>#N/A</c:v>
                </c:pt>
                <c:pt idx="311">
                  <c:v>10.5</c:v>
                </c:pt>
                <c:pt idx="312">
                  <c:v>#N/A</c:v>
                </c:pt>
                <c:pt idx="313">
                  <c:v>#N/A</c:v>
                </c:pt>
                <c:pt idx="314">
                  <c:v>#N/A</c:v>
                </c:pt>
                <c:pt idx="315">
                  <c:v>79.2</c:v>
                </c:pt>
                <c:pt idx="316">
                  <c:v>#N/A</c:v>
                </c:pt>
                <c:pt idx="317">
                  <c:v>#N/A</c:v>
                </c:pt>
                <c:pt idx="318">
                  <c:v>#N/A</c:v>
                </c:pt>
                <c:pt idx="319">
                  <c:v>21</c:v>
                </c:pt>
                <c:pt idx="320">
                  <c:v>#N/A</c:v>
                </c:pt>
                <c:pt idx="321">
                  <c:v>#N/A</c:v>
                </c:pt>
                <c:pt idx="322">
                  <c:v>27.720800000000001</c:v>
                </c:pt>
                <c:pt idx="323">
                  <c:v>#N/A</c:v>
                </c:pt>
                <c:pt idx="324">
                  <c:v>#N/A</c:v>
                </c:pt>
                <c:pt idx="325">
                  <c:v>#N/A</c:v>
                </c:pt>
                <c:pt idx="326">
                  <c:v>#N/A</c:v>
                </c:pt>
                <c:pt idx="327">
                  <c:v>90</c:v>
                </c:pt>
                <c:pt idx="328">
                  <c:v>#N/A</c:v>
                </c:pt>
                <c:pt idx="329">
                  <c:v>108.9</c:v>
                </c:pt>
                <c:pt idx="330">
                  <c:v>7.25</c:v>
                </c:pt>
              </c:numCache>
            </c:numRef>
          </c:yVal>
          <c:smooth val="0"/>
          <c:extLst>
            <c:ext xmlns:c16="http://schemas.microsoft.com/office/drawing/2014/chart" uri="{C3380CC4-5D6E-409C-BE32-E72D297353CC}">
              <c16:uniqueId val="{00000000-A029-46F1-B34C-9DF893D6A9B3}"/>
            </c:ext>
          </c:extLst>
        </c:ser>
        <c:ser>
          <c:idx val="1"/>
          <c:order val="1"/>
          <c:tx>
            <c:strRef>
              <c:f>KMC_ScatterPlot!$F$1</c:f>
              <c:strCache>
                <c:ptCount val="1"/>
                <c:pt idx="0">
                  <c:v>KMC_Cluster2</c:v>
                </c:pt>
              </c:strCache>
            </c:strRef>
          </c:tx>
          <c:spPr>
            <a:ln w="19050" cap="rnd">
              <a:noFill/>
              <a:round/>
            </a:ln>
            <a:effectLst/>
          </c:spPr>
          <c:marker>
            <c:symbol val="circle"/>
            <c:size val="5"/>
            <c:spPr>
              <a:solidFill>
                <a:schemeClr val="accent5"/>
              </a:solidFill>
              <a:ln w="9525">
                <a:solidFill>
                  <a:schemeClr val="accent5"/>
                </a:solidFill>
              </a:ln>
              <a:effectLst/>
            </c:spPr>
          </c:marker>
          <c:xVal>
            <c:numRef>
              <c:f>KMC_ScatterPlot!$B$2:$B$344</c:f>
              <c:numCache>
                <c:formatCode>General</c:formatCode>
                <c:ptCount val="343"/>
                <c:pt idx="0">
                  <c:v>34.5</c:v>
                </c:pt>
                <c:pt idx="1">
                  <c:v>47</c:v>
                </c:pt>
                <c:pt idx="2">
                  <c:v>62</c:v>
                </c:pt>
                <c:pt idx="3">
                  <c:v>27</c:v>
                </c:pt>
                <c:pt idx="4">
                  <c:v>22</c:v>
                </c:pt>
                <c:pt idx="5">
                  <c:v>14</c:v>
                </c:pt>
                <c:pt idx="6">
                  <c:v>30</c:v>
                </c:pt>
                <c:pt idx="7">
                  <c:v>26</c:v>
                </c:pt>
                <c:pt idx="8">
                  <c:v>18</c:v>
                </c:pt>
                <c:pt idx="9">
                  <c:v>21</c:v>
                </c:pt>
                <c:pt idx="10">
                  <c:v>46</c:v>
                </c:pt>
                <c:pt idx="11">
                  <c:v>23</c:v>
                </c:pt>
                <c:pt idx="12">
                  <c:v>63</c:v>
                </c:pt>
                <c:pt idx="13">
                  <c:v>47</c:v>
                </c:pt>
                <c:pt idx="14">
                  <c:v>24</c:v>
                </c:pt>
                <c:pt idx="15">
                  <c:v>35</c:v>
                </c:pt>
                <c:pt idx="16">
                  <c:v>21</c:v>
                </c:pt>
                <c:pt idx="17">
                  <c:v>27</c:v>
                </c:pt>
                <c:pt idx="18">
                  <c:v>45</c:v>
                </c:pt>
                <c:pt idx="19">
                  <c:v>55</c:v>
                </c:pt>
                <c:pt idx="20">
                  <c:v>9</c:v>
                </c:pt>
                <c:pt idx="21">
                  <c:v>21</c:v>
                </c:pt>
                <c:pt idx="22">
                  <c:v>48</c:v>
                </c:pt>
                <c:pt idx="23">
                  <c:v>50</c:v>
                </c:pt>
                <c:pt idx="24">
                  <c:v>22</c:v>
                </c:pt>
                <c:pt idx="25">
                  <c:v>22.5</c:v>
                </c:pt>
                <c:pt idx="26">
                  <c:v>41</c:v>
                </c:pt>
                <c:pt idx="27">
                  <c:v>50</c:v>
                </c:pt>
                <c:pt idx="28">
                  <c:v>24</c:v>
                </c:pt>
                <c:pt idx="29">
                  <c:v>33</c:v>
                </c:pt>
                <c:pt idx="30">
                  <c:v>30</c:v>
                </c:pt>
                <c:pt idx="31">
                  <c:v>18.5</c:v>
                </c:pt>
                <c:pt idx="32">
                  <c:v>21</c:v>
                </c:pt>
                <c:pt idx="33">
                  <c:v>25</c:v>
                </c:pt>
                <c:pt idx="34">
                  <c:v>39</c:v>
                </c:pt>
                <c:pt idx="35">
                  <c:v>41</c:v>
                </c:pt>
                <c:pt idx="36">
                  <c:v>30</c:v>
                </c:pt>
                <c:pt idx="37">
                  <c:v>45</c:v>
                </c:pt>
                <c:pt idx="38">
                  <c:v>25</c:v>
                </c:pt>
                <c:pt idx="39">
                  <c:v>45</c:v>
                </c:pt>
                <c:pt idx="40">
                  <c:v>60</c:v>
                </c:pt>
                <c:pt idx="41">
                  <c:v>36</c:v>
                </c:pt>
                <c:pt idx="42">
                  <c:v>24</c:v>
                </c:pt>
                <c:pt idx="43">
                  <c:v>27</c:v>
                </c:pt>
                <c:pt idx="44">
                  <c:v>20</c:v>
                </c:pt>
                <c:pt idx="45">
                  <c:v>28</c:v>
                </c:pt>
                <c:pt idx="46">
                  <c:v>10</c:v>
                </c:pt>
                <c:pt idx="47">
                  <c:v>35</c:v>
                </c:pt>
                <c:pt idx="48">
                  <c:v>25</c:v>
                </c:pt>
                <c:pt idx="49">
                  <c:v>36</c:v>
                </c:pt>
                <c:pt idx="50">
                  <c:v>17</c:v>
                </c:pt>
                <c:pt idx="51">
                  <c:v>32</c:v>
                </c:pt>
                <c:pt idx="52">
                  <c:v>18</c:v>
                </c:pt>
                <c:pt idx="53">
                  <c:v>22</c:v>
                </c:pt>
                <c:pt idx="54">
                  <c:v>13</c:v>
                </c:pt>
                <c:pt idx="55">
                  <c:v>18</c:v>
                </c:pt>
                <c:pt idx="56">
                  <c:v>47</c:v>
                </c:pt>
                <c:pt idx="57">
                  <c:v>31</c:v>
                </c:pt>
                <c:pt idx="58">
                  <c:v>60</c:v>
                </c:pt>
                <c:pt idx="59">
                  <c:v>24</c:v>
                </c:pt>
                <c:pt idx="60">
                  <c:v>21</c:v>
                </c:pt>
                <c:pt idx="61">
                  <c:v>29</c:v>
                </c:pt>
                <c:pt idx="62">
                  <c:v>28.5</c:v>
                </c:pt>
                <c:pt idx="63">
                  <c:v>35</c:v>
                </c:pt>
                <c:pt idx="64">
                  <c:v>32.5</c:v>
                </c:pt>
                <c:pt idx="65">
                  <c:v>55</c:v>
                </c:pt>
                <c:pt idx="66">
                  <c:v>30</c:v>
                </c:pt>
                <c:pt idx="67">
                  <c:v>24</c:v>
                </c:pt>
                <c:pt idx="68">
                  <c:v>6</c:v>
                </c:pt>
                <c:pt idx="69">
                  <c:v>67</c:v>
                </c:pt>
                <c:pt idx="70">
                  <c:v>49</c:v>
                </c:pt>
                <c:pt idx="71">
                  <c:v>27</c:v>
                </c:pt>
                <c:pt idx="72">
                  <c:v>18</c:v>
                </c:pt>
                <c:pt idx="73">
                  <c:v>2</c:v>
                </c:pt>
                <c:pt idx="74">
                  <c:v>22</c:v>
                </c:pt>
                <c:pt idx="75">
                  <c:v>27</c:v>
                </c:pt>
                <c:pt idx="76">
                  <c:v>25</c:v>
                </c:pt>
                <c:pt idx="77">
                  <c:v>25</c:v>
                </c:pt>
                <c:pt idx="78">
                  <c:v>76</c:v>
                </c:pt>
                <c:pt idx="79">
                  <c:v>29</c:v>
                </c:pt>
                <c:pt idx="80">
                  <c:v>20</c:v>
                </c:pt>
                <c:pt idx="81">
                  <c:v>33</c:v>
                </c:pt>
                <c:pt idx="82">
                  <c:v>43</c:v>
                </c:pt>
                <c:pt idx="83">
                  <c:v>27</c:v>
                </c:pt>
                <c:pt idx="84">
                  <c:v>26</c:v>
                </c:pt>
                <c:pt idx="85">
                  <c:v>16</c:v>
                </c:pt>
                <c:pt idx="86">
                  <c:v>28</c:v>
                </c:pt>
                <c:pt idx="87">
                  <c:v>21</c:v>
                </c:pt>
                <c:pt idx="88">
                  <c:v>18.5</c:v>
                </c:pt>
                <c:pt idx="89">
                  <c:v>41</c:v>
                </c:pt>
                <c:pt idx="90">
                  <c:v>36</c:v>
                </c:pt>
                <c:pt idx="91">
                  <c:v>18.5</c:v>
                </c:pt>
                <c:pt idx="92">
                  <c:v>63</c:v>
                </c:pt>
                <c:pt idx="93">
                  <c:v>18</c:v>
                </c:pt>
                <c:pt idx="94">
                  <c:v>1</c:v>
                </c:pt>
                <c:pt idx="95">
                  <c:v>36</c:v>
                </c:pt>
                <c:pt idx="96">
                  <c:v>29</c:v>
                </c:pt>
                <c:pt idx="97">
                  <c:v>12</c:v>
                </c:pt>
                <c:pt idx="98">
                  <c:v>35</c:v>
                </c:pt>
                <c:pt idx="99">
                  <c:v>28</c:v>
                </c:pt>
                <c:pt idx="100">
                  <c:v>17</c:v>
                </c:pt>
                <c:pt idx="101">
                  <c:v>22</c:v>
                </c:pt>
                <c:pt idx="102">
                  <c:v>42</c:v>
                </c:pt>
                <c:pt idx="103">
                  <c:v>24</c:v>
                </c:pt>
                <c:pt idx="104">
                  <c:v>32</c:v>
                </c:pt>
                <c:pt idx="105">
                  <c:v>53</c:v>
                </c:pt>
                <c:pt idx="106">
                  <c:v>43</c:v>
                </c:pt>
                <c:pt idx="107">
                  <c:v>24</c:v>
                </c:pt>
                <c:pt idx="108">
                  <c:v>26.5</c:v>
                </c:pt>
                <c:pt idx="109">
                  <c:v>26</c:v>
                </c:pt>
                <c:pt idx="110">
                  <c:v>23</c:v>
                </c:pt>
                <c:pt idx="111">
                  <c:v>40</c:v>
                </c:pt>
                <c:pt idx="112">
                  <c:v>10</c:v>
                </c:pt>
                <c:pt idx="113">
                  <c:v>33</c:v>
                </c:pt>
                <c:pt idx="114">
                  <c:v>61</c:v>
                </c:pt>
                <c:pt idx="115">
                  <c:v>28</c:v>
                </c:pt>
                <c:pt idx="116">
                  <c:v>42</c:v>
                </c:pt>
                <c:pt idx="117">
                  <c:v>31</c:v>
                </c:pt>
                <c:pt idx="118">
                  <c:v>22</c:v>
                </c:pt>
                <c:pt idx="119">
                  <c:v>30</c:v>
                </c:pt>
                <c:pt idx="120">
                  <c:v>23</c:v>
                </c:pt>
                <c:pt idx="121">
                  <c:v>36</c:v>
                </c:pt>
                <c:pt idx="122">
                  <c:v>13</c:v>
                </c:pt>
                <c:pt idx="123">
                  <c:v>24</c:v>
                </c:pt>
                <c:pt idx="124">
                  <c:v>29</c:v>
                </c:pt>
                <c:pt idx="125">
                  <c:v>23</c:v>
                </c:pt>
                <c:pt idx="126">
                  <c:v>42</c:v>
                </c:pt>
                <c:pt idx="127">
                  <c:v>26</c:v>
                </c:pt>
                <c:pt idx="128">
                  <c:v>7</c:v>
                </c:pt>
                <c:pt idx="129">
                  <c:v>26</c:v>
                </c:pt>
                <c:pt idx="130">
                  <c:v>41</c:v>
                </c:pt>
                <c:pt idx="131">
                  <c:v>26</c:v>
                </c:pt>
                <c:pt idx="132">
                  <c:v>48</c:v>
                </c:pt>
                <c:pt idx="133">
                  <c:v>18</c:v>
                </c:pt>
                <c:pt idx="134">
                  <c:v>22</c:v>
                </c:pt>
                <c:pt idx="135">
                  <c:v>27</c:v>
                </c:pt>
                <c:pt idx="136">
                  <c:v>23</c:v>
                </c:pt>
                <c:pt idx="137">
                  <c:v>40</c:v>
                </c:pt>
                <c:pt idx="138">
                  <c:v>15</c:v>
                </c:pt>
                <c:pt idx="139">
                  <c:v>20</c:v>
                </c:pt>
                <c:pt idx="140">
                  <c:v>54</c:v>
                </c:pt>
                <c:pt idx="141">
                  <c:v>36</c:v>
                </c:pt>
                <c:pt idx="142">
                  <c:v>64</c:v>
                </c:pt>
                <c:pt idx="143">
                  <c:v>30</c:v>
                </c:pt>
                <c:pt idx="144">
                  <c:v>37</c:v>
                </c:pt>
                <c:pt idx="145">
                  <c:v>18</c:v>
                </c:pt>
                <c:pt idx="146">
                  <c:v>27</c:v>
                </c:pt>
                <c:pt idx="147">
                  <c:v>40</c:v>
                </c:pt>
                <c:pt idx="148">
                  <c:v>21</c:v>
                </c:pt>
                <c:pt idx="149">
                  <c:v>17</c:v>
                </c:pt>
                <c:pt idx="150">
                  <c:v>40</c:v>
                </c:pt>
                <c:pt idx="151">
                  <c:v>34</c:v>
                </c:pt>
                <c:pt idx="152">
                  <c:v>11.5</c:v>
                </c:pt>
                <c:pt idx="153">
                  <c:v>61</c:v>
                </c:pt>
                <c:pt idx="154">
                  <c:v>8</c:v>
                </c:pt>
                <c:pt idx="155">
                  <c:v>33</c:v>
                </c:pt>
                <c:pt idx="156">
                  <c:v>6</c:v>
                </c:pt>
                <c:pt idx="157">
                  <c:v>18</c:v>
                </c:pt>
                <c:pt idx="158">
                  <c:v>23</c:v>
                </c:pt>
                <c:pt idx="159">
                  <c:v>0.33</c:v>
                </c:pt>
                <c:pt idx="160">
                  <c:v>47</c:v>
                </c:pt>
                <c:pt idx="161">
                  <c:v>8</c:v>
                </c:pt>
                <c:pt idx="162">
                  <c:v>25</c:v>
                </c:pt>
                <c:pt idx="163">
                  <c:v>35</c:v>
                </c:pt>
                <c:pt idx="164">
                  <c:v>24</c:v>
                </c:pt>
                <c:pt idx="165">
                  <c:v>33</c:v>
                </c:pt>
                <c:pt idx="166">
                  <c:v>25</c:v>
                </c:pt>
                <c:pt idx="167">
                  <c:v>32</c:v>
                </c:pt>
                <c:pt idx="168">
                  <c:v>17</c:v>
                </c:pt>
                <c:pt idx="169">
                  <c:v>60</c:v>
                </c:pt>
                <c:pt idx="170">
                  <c:v>38</c:v>
                </c:pt>
                <c:pt idx="171">
                  <c:v>42</c:v>
                </c:pt>
                <c:pt idx="172">
                  <c:v>57</c:v>
                </c:pt>
                <c:pt idx="173">
                  <c:v>50</c:v>
                </c:pt>
                <c:pt idx="174">
                  <c:v>30</c:v>
                </c:pt>
                <c:pt idx="175">
                  <c:v>21</c:v>
                </c:pt>
                <c:pt idx="176">
                  <c:v>22</c:v>
                </c:pt>
                <c:pt idx="177">
                  <c:v>21</c:v>
                </c:pt>
                <c:pt idx="178">
                  <c:v>53</c:v>
                </c:pt>
                <c:pt idx="179">
                  <c:v>23</c:v>
                </c:pt>
                <c:pt idx="180">
                  <c:v>40.5</c:v>
                </c:pt>
                <c:pt idx="181">
                  <c:v>36</c:v>
                </c:pt>
                <c:pt idx="182">
                  <c:v>14</c:v>
                </c:pt>
                <c:pt idx="183">
                  <c:v>21</c:v>
                </c:pt>
                <c:pt idx="184">
                  <c:v>21</c:v>
                </c:pt>
                <c:pt idx="185">
                  <c:v>39</c:v>
                </c:pt>
                <c:pt idx="186">
                  <c:v>20</c:v>
                </c:pt>
                <c:pt idx="187">
                  <c:v>64</c:v>
                </c:pt>
                <c:pt idx="188">
                  <c:v>20</c:v>
                </c:pt>
                <c:pt idx="189">
                  <c:v>18</c:v>
                </c:pt>
                <c:pt idx="190">
                  <c:v>48</c:v>
                </c:pt>
                <c:pt idx="191">
                  <c:v>55</c:v>
                </c:pt>
                <c:pt idx="192">
                  <c:v>45</c:v>
                </c:pt>
                <c:pt idx="193">
                  <c:v>45</c:v>
                </c:pt>
                <c:pt idx="194">
                  <c:v>41</c:v>
                </c:pt>
                <c:pt idx="195">
                  <c:v>22</c:v>
                </c:pt>
                <c:pt idx="196">
                  <c:v>42</c:v>
                </c:pt>
                <c:pt idx="197">
                  <c:v>29</c:v>
                </c:pt>
                <c:pt idx="198">
                  <c:v>0.92</c:v>
                </c:pt>
                <c:pt idx="199">
                  <c:v>20</c:v>
                </c:pt>
                <c:pt idx="200">
                  <c:v>27</c:v>
                </c:pt>
                <c:pt idx="201">
                  <c:v>24</c:v>
                </c:pt>
                <c:pt idx="202">
                  <c:v>32.5</c:v>
                </c:pt>
                <c:pt idx="203">
                  <c:v>28</c:v>
                </c:pt>
                <c:pt idx="204">
                  <c:v>19</c:v>
                </c:pt>
                <c:pt idx="205">
                  <c:v>21</c:v>
                </c:pt>
                <c:pt idx="206">
                  <c:v>36.5</c:v>
                </c:pt>
                <c:pt idx="207">
                  <c:v>21</c:v>
                </c:pt>
                <c:pt idx="208">
                  <c:v>29</c:v>
                </c:pt>
                <c:pt idx="209">
                  <c:v>1</c:v>
                </c:pt>
                <c:pt idx="210">
                  <c:v>30</c:v>
                </c:pt>
                <c:pt idx="211">
                  <c:v>17</c:v>
                </c:pt>
                <c:pt idx="212">
                  <c:v>46</c:v>
                </c:pt>
                <c:pt idx="213">
                  <c:v>26</c:v>
                </c:pt>
                <c:pt idx="214">
                  <c:v>20</c:v>
                </c:pt>
                <c:pt idx="215">
                  <c:v>28</c:v>
                </c:pt>
                <c:pt idx="216">
                  <c:v>40</c:v>
                </c:pt>
                <c:pt idx="217">
                  <c:v>30</c:v>
                </c:pt>
                <c:pt idx="218">
                  <c:v>22</c:v>
                </c:pt>
                <c:pt idx="219">
                  <c:v>23</c:v>
                </c:pt>
                <c:pt idx="220">
                  <c:v>0.75</c:v>
                </c:pt>
                <c:pt idx="221">
                  <c:v>9</c:v>
                </c:pt>
                <c:pt idx="222">
                  <c:v>2</c:v>
                </c:pt>
                <c:pt idx="223">
                  <c:v>36</c:v>
                </c:pt>
                <c:pt idx="224">
                  <c:v>24</c:v>
                </c:pt>
                <c:pt idx="225">
                  <c:v>30</c:v>
                </c:pt>
                <c:pt idx="226">
                  <c:v>53</c:v>
                </c:pt>
                <c:pt idx="227">
                  <c:v>36</c:v>
                </c:pt>
                <c:pt idx="228">
                  <c:v>26</c:v>
                </c:pt>
                <c:pt idx="229">
                  <c:v>1</c:v>
                </c:pt>
                <c:pt idx="230">
                  <c:v>30</c:v>
                </c:pt>
                <c:pt idx="231">
                  <c:v>29</c:v>
                </c:pt>
                <c:pt idx="232">
                  <c:v>32</c:v>
                </c:pt>
                <c:pt idx="233">
                  <c:v>43</c:v>
                </c:pt>
                <c:pt idx="234">
                  <c:v>24</c:v>
                </c:pt>
                <c:pt idx="235">
                  <c:v>64</c:v>
                </c:pt>
                <c:pt idx="236">
                  <c:v>30</c:v>
                </c:pt>
                <c:pt idx="237">
                  <c:v>0.83</c:v>
                </c:pt>
                <c:pt idx="238">
                  <c:v>55</c:v>
                </c:pt>
                <c:pt idx="239">
                  <c:v>45</c:v>
                </c:pt>
                <c:pt idx="240">
                  <c:v>18</c:v>
                </c:pt>
                <c:pt idx="241">
                  <c:v>22</c:v>
                </c:pt>
                <c:pt idx="242">
                  <c:v>37</c:v>
                </c:pt>
                <c:pt idx="243">
                  <c:v>55</c:v>
                </c:pt>
                <c:pt idx="244">
                  <c:v>17</c:v>
                </c:pt>
                <c:pt idx="245">
                  <c:v>57</c:v>
                </c:pt>
                <c:pt idx="246">
                  <c:v>19</c:v>
                </c:pt>
                <c:pt idx="247">
                  <c:v>27</c:v>
                </c:pt>
                <c:pt idx="248">
                  <c:v>22</c:v>
                </c:pt>
                <c:pt idx="249">
                  <c:v>26</c:v>
                </c:pt>
                <c:pt idx="250">
                  <c:v>25</c:v>
                </c:pt>
                <c:pt idx="251">
                  <c:v>26</c:v>
                </c:pt>
                <c:pt idx="252">
                  <c:v>33</c:v>
                </c:pt>
                <c:pt idx="253">
                  <c:v>39</c:v>
                </c:pt>
                <c:pt idx="254">
                  <c:v>23</c:v>
                </c:pt>
                <c:pt idx="255">
                  <c:v>12</c:v>
                </c:pt>
                <c:pt idx="256">
                  <c:v>46</c:v>
                </c:pt>
                <c:pt idx="257">
                  <c:v>29</c:v>
                </c:pt>
                <c:pt idx="258">
                  <c:v>21</c:v>
                </c:pt>
                <c:pt idx="259">
                  <c:v>48</c:v>
                </c:pt>
                <c:pt idx="260">
                  <c:v>39</c:v>
                </c:pt>
                <c:pt idx="261">
                  <c:v>19</c:v>
                </c:pt>
                <c:pt idx="262">
                  <c:v>27</c:v>
                </c:pt>
                <c:pt idx="263">
                  <c:v>30</c:v>
                </c:pt>
                <c:pt idx="264">
                  <c:v>32</c:v>
                </c:pt>
                <c:pt idx="265">
                  <c:v>39</c:v>
                </c:pt>
                <c:pt idx="266">
                  <c:v>25</c:v>
                </c:pt>
                <c:pt idx="267">
                  <c:v>18</c:v>
                </c:pt>
                <c:pt idx="268">
                  <c:v>32</c:v>
                </c:pt>
                <c:pt idx="269">
                  <c:v>58</c:v>
                </c:pt>
                <c:pt idx="270">
                  <c:v>16</c:v>
                </c:pt>
                <c:pt idx="271">
                  <c:v>26</c:v>
                </c:pt>
                <c:pt idx="272">
                  <c:v>38</c:v>
                </c:pt>
                <c:pt idx="273">
                  <c:v>24</c:v>
                </c:pt>
                <c:pt idx="274">
                  <c:v>31</c:v>
                </c:pt>
                <c:pt idx="275">
                  <c:v>45</c:v>
                </c:pt>
                <c:pt idx="276">
                  <c:v>25</c:v>
                </c:pt>
                <c:pt idx="277">
                  <c:v>18</c:v>
                </c:pt>
                <c:pt idx="278">
                  <c:v>49</c:v>
                </c:pt>
                <c:pt idx="279">
                  <c:v>0.17</c:v>
                </c:pt>
                <c:pt idx="280">
                  <c:v>50</c:v>
                </c:pt>
                <c:pt idx="281">
                  <c:v>59</c:v>
                </c:pt>
                <c:pt idx="282">
                  <c:v>30</c:v>
                </c:pt>
                <c:pt idx="283">
                  <c:v>14.5</c:v>
                </c:pt>
                <c:pt idx="284">
                  <c:v>24</c:v>
                </c:pt>
                <c:pt idx="285">
                  <c:v>31</c:v>
                </c:pt>
                <c:pt idx="286">
                  <c:v>27</c:v>
                </c:pt>
                <c:pt idx="287">
                  <c:v>25</c:v>
                </c:pt>
                <c:pt idx="288">
                  <c:v>22</c:v>
                </c:pt>
                <c:pt idx="289">
                  <c:v>45</c:v>
                </c:pt>
                <c:pt idx="290">
                  <c:v>29</c:v>
                </c:pt>
                <c:pt idx="291">
                  <c:v>21</c:v>
                </c:pt>
                <c:pt idx="292">
                  <c:v>31</c:v>
                </c:pt>
                <c:pt idx="293">
                  <c:v>49</c:v>
                </c:pt>
                <c:pt idx="294">
                  <c:v>44</c:v>
                </c:pt>
                <c:pt idx="295">
                  <c:v>54</c:v>
                </c:pt>
                <c:pt idx="296">
                  <c:v>45</c:v>
                </c:pt>
                <c:pt idx="297">
                  <c:v>22</c:v>
                </c:pt>
                <c:pt idx="298">
                  <c:v>21</c:v>
                </c:pt>
                <c:pt idx="299">
                  <c:v>55</c:v>
                </c:pt>
                <c:pt idx="300">
                  <c:v>5</c:v>
                </c:pt>
                <c:pt idx="301">
                  <c:v>26</c:v>
                </c:pt>
                <c:pt idx="302">
                  <c:v>19</c:v>
                </c:pt>
                <c:pt idx="303">
                  <c:v>24</c:v>
                </c:pt>
                <c:pt idx="304">
                  <c:v>24</c:v>
                </c:pt>
                <c:pt idx="305">
                  <c:v>57</c:v>
                </c:pt>
                <c:pt idx="306">
                  <c:v>21</c:v>
                </c:pt>
                <c:pt idx="307">
                  <c:v>6</c:v>
                </c:pt>
                <c:pt idx="308">
                  <c:v>23</c:v>
                </c:pt>
                <c:pt idx="309">
                  <c:v>51</c:v>
                </c:pt>
                <c:pt idx="310">
                  <c:v>13</c:v>
                </c:pt>
                <c:pt idx="311">
                  <c:v>47</c:v>
                </c:pt>
                <c:pt idx="312">
                  <c:v>29</c:v>
                </c:pt>
                <c:pt idx="313">
                  <c:v>18</c:v>
                </c:pt>
                <c:pt idx="314">
                  <c:v>24</c:v>
                </c:pt>
                <c:pt idx="315">
                  <c:v>48</c:v>
                </c:pt>
                <c:pt idx="316">
                  <c:v>22</c:v>
                </c:pt>
                <c:pt idx="317">
                  <c:v>31</c:v>
                </c:pt>
                <c:pt idx="318">
                  <c:v>30</c:v>
                </c:pt>
                <c:pt idx="319">
                  <c:v>38</c:v>
                </c:pt>
                <c:pt idx="320">
                  <c:v>22</c:v>
                </c:pt>
                <c:pt idx="321">
                  <c:v>17</c:v>
                </c:pt>
                <c:pt idx="322">
                  <c:v>43</c:v>
                </c:pt>
                <c:pt idx="323">
                  <c:v>20</c:v>
                </c:pt>
                <c:pt idx="324">
                  <c:v>23</c:v>
                </c:pt>
                <c:pt idx="325">
                  <c:v>50</c:v>
                </c:pt>
                <c:pt idx="326">
                  <c:v>3</c:v>
                </c:pt>
                <c:pt idx="327">
                  <c:v>37</c:v>
                </c:pt>
                <c:pt idx="328">
                  <c:v>28</c:v>
                </c:pt>
                <c:pt idx="329">
                  <c:v>39</c:v>
                </c:pt>
                <c:pt idx="330">
                  <c:v>38.5</c:v>
                </c:pt>
              </c:numCache>
            </c:numRef>
          </c:xVal>
          <c:yVal>
            <c:numRef>
              <c:f>KMC_ScatterPlot!$F$2:$F$344</c:f>
              <c:numCache>
                <c:formatCode>General</c:formatCode>
                <c:ptCount val="343"/>
                <c:pt idx="0">
                  <c:v>#N/A</c:v>
                </c:pt>
                <c:pt idx="1">
                  <c:v>#N/A</c:v>
                </c:pt>
                <c:pt idx="2">
                  <c:v>#N/A</c:v>
                </c:pt>
                <c:pt idx="3">
                  <c:v>8.6624999999999996</c:v>
                </c:pt>
                <c:pt idx="4">
                  <c:v>12.2875</c:v>
                </c:pt>
                <c:pt idx="5">
                  <c:v>9.2249999999999996</c:v>
                </c:pt>
                <c:pt idx="6">
                  <c:v>7.6292</c:v>
                </c:pt>
                <c:pt idx="7">
                  <c:v>29</c:v>
                </c:pt>
                <c:pt idx="8">
                  <c:v>7.2291999999999996</c:v>
                </c:pt>
                <c:pt idx="9">
                  <c:v>24.15</c:v>
                </c:pt>
                <c:pt idx="10">
                  <c:v>#N/A</c:v>
                </c:pt>
                <c:pt idx="11">
                  <c:v>82.2667</c:v>
                </c:pt>
                <c:pt idx="12">
                  <c:v>#N/A</c:v>
                </c:pt>
                <c:pt idx="13">
                  <c:v>#N/A</c:v>
                </c:pt>
                <c:pt idx="14">
                  <c:v>27.720800000000001</c:v>
                </c:pt>
                <c:pt idx="15">
                  <c:v>#N/A</c:v>
                </c:pt>
                <c:pt idx="16">
                  <c:v>7.2249999999999996</c:v>
                </c:pt>
                <c:pt idx="17">
                  <c:v>7.9249999999999998</c:v>
                </c:pt>
                <c:pt idx="18">
                  <c:v>#N/A</c:v>
                </c:pt>
                <c:pt idx="19">
                  <c:v>#N/A</c:v>
                </c:pt>
                <c:pt idx="20">
                  <c:v>3.1707999999999998</c:v>
                </c:pt>
                <c:pt idx="21">
                  <c:v>61.379199999999997</c:v>
                </c:pt>
                <c:pt idx="22">
                  <c:v>#N/A</c:v>
                </c:pt>
                <c:pt idx="23">
                  <c:v>#N/A</c:v>
                </c:pt>
                <c:pt idx="24">
                  <c:v>61.979199999999999</c:v>
                </c:pt>
                <c:pt idx="25">
                  <c:v>7.2249999999999996</c:v>
                </c:pt>
                <c:pt idx="26">
                  <c:v>#N/A</c:v>
                </c:pt>
                <c:pt idx="27">
                  <c:v>#N/A</c:v>
                </c:pt>
                <c:pt idx="28">
                  <c:v>31.5</c:v>
                </c:pt>
                <c:pt idx="29">
                  <c:v>20.574999999999999</c:v>
                </c:pt>
                <c:pt idx="30">
                  <c:v>57.75</c:v>
                </c:pt>
                <c:pt idx="31">
                  <c:v>7.2291999999999996</c:v>
                </c:pt>
                <c:pt idx="32">
                  <c:v>8.6624999999999996</c:v>
                </c:pt>
                <c:pt idx="33">
                  <c:v>9.5</c:v>
                </c:pt>
                <c:pt idx="34">
                  <c:v>#N/A</c:v>
                </c:pt>
                <c:pt idx="35">
                  <c:v>#N/A</c:v>
                </c:pt>
                <c:pt idx="36">
                  <c:v>13</c:v>
                </c:pt>
                <c:pt idx="37">
                  <c:v>#N/A</c:v>
                </c:pt>
                <c:pt idx="38">
                  <c:v>7.9249999999999998</c:v>
                </c:pt>
                <c:pt idx="39">
                  <c:v>#N/A</c:v>
                </c:pt>
                <c:pt idx="40">
                  <c:v>#N/A</c:v>
                </c:pt>
                <c:pt idx="41">
                  <c:v>#N/A</c:v>
                </c:pt>
                <c:pt idx="42">
                  <c:v>60</c:v>
                </c:pt>
                <c:pt idx="43">
                  <c:v>15.033300000000001</c:v>
                </c:pt>
                <c:pt idx="44">
                  <c:v>23</c:v>
                </c:pt>
                <c:pt idx="45">
                  <c:v>#N/A</c:v>
                </c:pt>
                <c:pt idx="46">
                  <c:v>29.125</c:v>
                </c:pt>
                <c:pt idx="47">
                  <c:v>#N/A</c:v>
                </c:pt>
                <c:pt idx="48">
                  <c:v>7.65</c:v>
                </c:pt>
                <c:pt idx="49">
                  <c:v>#N/A</c:v>
                </c:pt>
                <c:pt idx="50">
                  <c:v>7.8958000000000004</c:v>
                </c:pt>
                <c:pt idx="51">
                  <c:v>13.5</c:v>
                </c:pt>
                <c:pt idx="52">
                  <c:v>7.75</c:v>
                </c:pt>
                <c:pt idx="53">
                  <c:v>7.7249999999999996</c:v>
                </c:pt>
                <c:pt idx="54">
                  <c:v>#N/A</c:v>
                </c:pt>
                <c:pt idx="55">
                  <c:v>7.8792</c:v>
                </c:pt>
                <c:pt idx="56">
                  <c:v>#N/A</c:v>
                </c:pt>
                <c:pt idx="57">
                  <c:v>28.537500000000001</c:v>
                </c:pt>
                <c:pt idx="58">
                  <c:v>#N/A</c:v>
                </c:pt>
                <c:pt idx="59">
                  <c:v>7.75</c:v>
                </c:pt>
                <c:pt idx="60">
                  <c:v>7.8958000000000004</c:v>
                </c:pt>
                <c:pt idx="61">
                  <c:v>7.9249999999999998</c:v>
                </c:pt>
                <c:pt idx="62">
                  <c:v>27.720800000000001</c:v>
                </c:pt>
                <c:pt idx="63">
                  <c:v>#N/A</c:v>
                </c:pt>
                <c:pt idx="64">
                  <c:v>#N/A</c:v>
                </c:pt>
                <c:pt idx="65">
                  <c:v>#N/A</c:v>
                </c:pt>
                <c:pt idx="66">
                  <c:v>13</c:v>
                </c:pt>
                <c:pt idx="67">
                  <c:v>7.75</c:v>
                </c:pt>
                <c:pt idx="68">
                  <c:v>15.245799999999999</c:v>
                </c:pt>
                <c:pt idx="69">
                  <c:v>#N/A</c:v>
                </c:pt>
                <c:pt idx="70">
                  <c:v>#N/A</c:v>
                </c:pt>
                <c:pt idx="71">
                  <c:v>7.8792</c:v>
                </c:pt>
                <c:pt idx="72">
                  <c:v>8.0500000000000007</c:v>
                </c:pt>
                <c:pt idx="73">
                  <c:v>23</c:v>
                </c:pt>
                <c:pt idx="74">
                  <c:v>13.9</c:v>
                </c:pt>
                <c:pt idx="75">
                  <c:v>52</c:v>
                </c:pt>
                <c:pt idx="76">
                  <c:v>26</c:v>
                </c:pt>
                <c:pt idx="77">
                  <c:v>7.7957999999999998</c:v>
                </c:pt>
                <c:pt idx="78">
                  <c:v>#N/A</c:v>
                </c:pt>
                <c:pt idx="79">
                  <c:v>7.9249999999999998</c:v>
                </c:pt>
                <c:pt idx="80">
                  <c:v>7.8541999999999996</c:v>
                </c:pt>
                <c:pt idx="81">
                  <c:v>8.0500000000000007</c:v>
                </c:pt>
                <c:pt idx="82">
                  <c:v>#N/A</c:v>
                </c:pt>
                <c:pt idx="83">
                  <c:v>26</c:v>
                </c:pt>
                <c:pt idx="84">
                  <c:v>7.7750000000000004</c:v>
                </c:pt>
                <c:pt idx="85">
                  <c:v>8.5167000000000002</c:v>
                </c:pt>
                <c:pt idx="86">
                  <c:v>22.524999999999999</c:v>
                </c:pt>
                <c:pt idx="87">
                  <c:v>7.8208000000000002</c:v>
                </c:pt>
                <c:pt idx="88">
                  <c:v>13</c:v>
                </c:pt>
                <c:pt idx="89">
                  <c:v>#N/A</c:v>
                </c:pt>
                <c:pt idx="90">
                  <c:v>#N/A</c:v>
                </c:pt>
                <c:pt idx="91">
                  <c:v>7.2832999999999997</c:v>
                </c:pt>
                <c:pt idx="92">
                  <c:v>#N/A</c:v>
                </c:pt>
                <c:pt idx="93">
                  <c:v>14.4542</c:v>
                </c:pt>
                <c:pt idx="94">
                  <c:v>16.7</c:v>
                </c:pt>
                <c:pt idx="95">
                  <c:v>#N/A</c:v>
                </c:pt>
                <c:pt idx="96">
                  <c:v>26</c:v>
                </c:pt>
                <c:pt idx="97">
                  <c:v>15.75</c:v>
                </c:pt>
                <c:pt idx="98">
                  <c:v>#N/A</c:v>
                </c:pt>
                <c:pt idx="99">
                  <c:v>7.25</c:v>
                </c:pt>
                <c:pt idx="100">
                  <c:v>16.100000000000001</c:v>
                </c:pt>
                <c:pt idx="101">
                  <c:v>7.7957999999999998</c:v>
                </c:pt>
                <c:pt idx="102">
                  <c:v>#N/A</c:v>
                </c:pt>
                <c:pt idx="103">
                  <c:v>8.0500000000000007</c:v>
                </c:pt>
                <c:pt idx="104">
                  <c:v>8.0500000000000007</c:v>
                </c:pt>
                <c:pt idx="105">
                  <c:v>#N/A</c:v>
                </c:pt>
                <c:pt idx="106">
                  <c:v>#N/A</c:v>
                </c:pt>
                <c:pt idx="107">
                  <c:v>7.8541999999999996</c:v>
                </c:pt>
                <c:pt idx="108">
                  <c:v>7.2249999999999996</c:v>
                </c:pt>
                <c:pt idx="109">
                  <c:v>13</c:v>
                </c:pt>
                <c:pt idx="110">
                  <c:v>8.0500000000000007</c:v>
                </c:pt>
                <c:pt idx="111">
                  <c:v>#N/A</c:v>
                </c:pt>
                <c:pt idx="112">
                  <c:v>46.9</c:v>
                </c:pt>
                <c:pt idx="113">
                  <c:v>#N/A</c:v>
                </c:pt>
                <c:pt idx="114">
                  <c:v>#N/A</c:v>
                </c:pt>
                <c:pt idx="115">
                  <c:v>26</c:v>
                </c:pt>
                <c:pt idx="116">
                  <c:v>#N/A</c:v>
                </c:pt>
                <c:pt idx="117">
                  <c:v>18</c:v>
                </c:pt>
                <c:pt idx="118">
                  <c:v>8.0500000000000007</c:v>
                </c:pt>
                <c:pt idx="119">
                  <c:v>26</c:v>
                </c:pt>
                <c:pt idx="120">
                  <c:v>83.158299999999997</c:v>
                </c:pt>
                <c:pt idx="121">
                  <c:v>#N/A</c:v>
                </c:pt>
                <c:pt idx="122">
                  <c:v>31.387499999999999</c:v>
                </c:pt>
                <c:pt idx="123">
                  <c:v>7.55</c:v>
                </c:pt>
                <c:pt idx="124">
                  <c:v>#N/A</c:v>
                </c:pt>
                <c:pt idx="125">
                  <c:v>7.8541999999999996</c:v>
                </c:pt>
                <c:pt idx="126">
                  <c:v>#N/A</c:v>
                </c:pt>
                <c:pt idx="127">
                  <c:v>13.775</c:v>
                </c:pt>
                <c:pt idx="128">
                  <c:v>15.245799999999999</c:v>
                </c:pt>
                <c:pt idx="129">
                  <c:v>13.5</c:v>
                </c:pt>
                <c:pt idx="130">
                  <c:v>#N/A</c:v>
                </c:pt>
                <c:pt idx="131">
                  <c:v>22.024999999999999</c:v>
                </c:pt>
                <c:pt idx="132">
                  <c:v>#N/A</c:v>
                </c:pt>
                <c:pt idx="133">
                  <c:v>34.375</c:v>
                </c:pt>
                <c:pt idx="134">
                  <c:v>8.9625000000000004</c:v>
                </c:pt>
                <c:pt idx="135">
                  <c:v>7.2249999999999996</c:v>
                </c:pt>
                <c:pt idx="136">
                  <c:v>13.9</c:v>
                </c:pt>
                <c:pt idx="137">
                  <c:v>#N/A</c:v>
                </c:pt>
                <c:pt idx="138">
                  <c:v>39</c:v>
                </c:pt>
                <c:pt idx="139">
                  <c:v>36.75</c:v>
                </c:pt>
                <c:pt idx="140">
                  <c:v>#N/A</c:v>
                </c:pt>
                <c:pt idx="141">
                  <c:v>#N/A</c:v>
                </c:pt>
                <c:pt idx="142">
                  <c:v>#N/A</c:v>
                </c:pt>
                <c:pt idx="143">
                  <c:v>13</c:v>
                </c:pt>
                <c:pt idx="144">
                  <c:v>#N/A</c:v>
                </c:pt>
                <c:pt idx="145">
                  <c:v>53.1</c:v>
                </c:pt>
                <c:pt idx="146">
                  <c:v>#N/A</c:v>
                </c:pt>
                <c:pt idx="147">
                  <c:v>#N/A</c:v>
                </c:pt>
                <c:pt idx="148">
                  <c:v>21</c:v>
                </c:pt>
                <c:pt idx="149">
                  <c:v>8.0500000000000007</c:v>
                </c:pt>
                <c:pt idx="150">
                  <c:v>#N/A</c:v>
                </c:pt>
                <c:pt idx="151">
                  <c:v>#N/A</c:v>
                </c:pt>
                <c:pt idx="152">
                  <c:v>14.5</c:v>
                </c:pt>
                <c:pt idx="153">
                  <c:v>#N/A</c:v>
                </c:pt>
                <c:pt idx="154">
                  <c:v>32.5</c:v>
                </c:pt>
                <c:pt idx="155">
                  <c:v>7.8541999999999996</c:v>
                </c:pt>
                <c:pt idx="156">
                  <c:v>134.5</c:v>
                </c:pt>
                <c:pt idx="157">
                  <c:v>7.7750000000000004</c:v>
                </c:pt>
                <c:pt idx="158">
                  <c:v>10.5</c:v>
                </c:pt>
                <c:pt idx="159">
                  <c:v>14.4</c:v>
                </c:pt>
                <c:pt idx="160">
                  <c:v>#N/A</c:v>
                </c:pt>
                <c:pt idx="161">
                  <c:v>26</c:v>
                </c:pt>
                <c:pt idx="162">
                  <c:v>10.5</c:v>
                </c:pt>
                <c:pt idx="163">
                  <c:v>#N/A</c:v>
                </c:pt>
                <c:pt idx="164">
                  <c:v>10.5</c:v>
                </c:pt>
                <c:pt idx="165">
                  <c:v>27.720800000000001</c:v>
                </c:pt>
                <c:pt idx="166">
                  <c:v>7.8958000000000004</c:v>
                </c:pt>
                <c:pt idx="167">
                  <c:v>22.524999999999999</c:v>
                </c:pt>
                <c:pt idx="168">
                  <c:v>73.5</c:v>
                </c:pt>
                <c:pt idx="169">
                  <c:v>#N/A</c:v>
                </c:pt>
                <c:pt idx="170">
                  <c:v>#N/A</c:v>
                </c:pt>
                <c:pt idx="171">
                  <c:v>#N/A</c:v>
                </c:pt>
                <c:pt idx="172">
                  <c:v>#N/A</c:v>
                </c:pt>
                <c:pt idx="173">
                  <c:v>#N/A</c:v>
                </c:pt>
                <c:pt idx="174">
                  <c:v>13.8583</c:v>
                </c:pt>
                <c:pt idx="175">
                  <c:v>8.0500000000000007</c:v>
                </c:pt>
                <c:pt idx="176">
                  <c:v>10.5</c:v>
                </c:pt>
                <c:pt idx="177">
                  <c:v>7.7957999999999998</c:v>
                </c:pt>
                <c:pt idx="178">
                  <c:v>#N/A</c:v>
                </c:pt>
                <c:pt idx="179">
                  <c:v>7.7957999999999998</c:v>
                </c:pt>
                <c:pt idx="180">
                  <c:v>#N/A</c:v>
                </c:pt>
                <c:pt idx="181">
                  <c:v>#N/A</c:v>
                </c:pt>
                <c:pt idx="182">
                  <c:v>65</c:v>
                </c:pt>
                <c:pt idx="183">
                  <c:v>26.55</c:v>
                </c:pt>
                <c:pt idx="184">
                  <c:v>6.4958</c:v>
                </c:pt>
                <c:pt idx="185">
                  <c:v>#N/A</c:v>
                </c:pt>
                <c:pt idx="186">
                  <c:v>7.8541999999999996</c:v>
                </c:pt>
                <c:pt idx="187">
                  <c:v>#N/A</c:v>
                </c:pt>
                <c:pt idx="188">
                  <c:v>7.2249999999999996</c:v>
                </c:pt>
                <c:pt idx="189">
                  <c:v>13</c:v>
                </c:pt>
                <c:pt idx="190">
                  <c:v>#N/A</c:v>
                </c:pt>
                <c:pt idx="191">
                  <c:v>#N/A</c:v>
                </c:pt>
                <c:pt idx="192">
                  <c:v>#N/A</c:v>
                </c:pt>
                <c:pt idx="193">
                  <c:v>#N/A</c:v>
                </c:pt>
                <c:pt idx="194">
                  <c:v>#N/A</c:v>
                </c:pt>
                <c:pt idx="195">
                  <c:v>21</c:v>
                </c:pt>
                <c:pt idx="196">
                  <c:v>#N/A</c:v>
                </c:pt>
                <c:pt idx="197">
                  <c:v>26</c:v>
                </c:pt>
                <c:pt idx="198">
                  <c:v>27.75</c:v>
                </c:pt>
                <c:pt idx="199">
                  <c:v>7.9249999999999998</c:v>
                </c:pt>
                <c:pt idx="200">
                  <c:v>#N/A</c:v>
                </c:pt>
                <c:pt idx="201">
                  <c:v>9.3249999999999993</c:v>
                </c:pt>
                <c:pt idx="202">
                  <c:v>9.5</c:v>
                </c:pt>
                <c:pt idx="203">
                  <c:v>8.0500000000000007</c:v>
                </c:pt>
                <c:pt idx="204">
                  <c:v>13</c:v>
                </c:pt>
                <c:pt idx="205">
                  <c:v>7.7750000000000004</c:v>
                </c:pt>
                <c:pt idx="206">
                  <c:v>#N/A</c:v>
                </c:pt>
                <c:pt idx="207">
                  <c:v>7.8541999999999996</c:v>
                </c:pt>
                <c:pt idx="208">
                  <c:v>23</c:v>
                </c:pt>
                <c:pt idx="209">
                  <c:v>12.183299999999999</c:v>
                </c:pt>
                <c:pt idx="210">
                  <c:v>12.737500000000001</c:v>
                </c:pt>
                <c:pt idx="211">
                  <c:v>8.6624999999999996</c:v>
                </c:pt>
                <c:pt idx="212">
                  <c:v>#N/A</c:v>
                </c:pt>
                <c:pt idx="213">
                  <c:v>#N/A</c:v>
                </c:pt>
                <c:pt idx="214">
                  <c:v>26</c:v>
                </c:pt>
                <c:pt idx="215">
                  <c:v>10.5</c:v>
                </c:pt>
                <c:pt idx="216">
                  <c:v>#N/A</c:v>
                </c:pt>
                <c:pt idx="217">
                  <c:v>21</c:v>
                </c:pt>
                <c:pt idx="218">
                  <c:v>10.5</c:v>
                </c:pt>
                <c:pt idx="219">
                  <c:v>8.6624999999999996</c:v>
                </c:pt>
                <c:pt idx="220">
                  <c:v>13.775</c:v>
                </c:pt>
                <c:pt idx="221">
                  <c:v>15.245799999999999</c:v>
                </c:pt>
                <c:pt idx="222">
                  <c:v>20.212499999999999</c:v>
                </c:pt>
                <c:pt idx="223">
                  <c:v>#N/A</c:v>
                </c:pt>
                <c:pt idx="224">
                  <c:v>82.2667</c:v>
                </c:pt>
                <c:pt idx="225">
                  <c:v>6.95</c:v>
                </c:pt>
                <c:pt idx="226">
                  <c:v>#N/A</c:v>
                </c:pt>
                <c:pt idx="227">
                  <c:v>#N/A</c:v>
                </c:pt>
                <c:pt idx="228">
                  <c:v>7.8958000000000004</c:v>
                </c:pt>
                <c:pt idx="229">
                  <c:v>41.5792</c:v>
                </c:pt>
                <c:pt idx="230">
                  <c:v>45.5</c:v>
                </c:pt>
                <c:pt idx="231">
                  <c:v>7.8541999999999996</c:v>
                </c:pt>
                <c:pt idx="232">
                  <c:v>7.7750000000000004</c:v>
                </c:pt>
                <c:pt idx="233">
                  <c:v>#N/A</c:v>
                </c:pt>
                <c:pt idx="234">
                  <c:v>8.6624999999999996</c:v>
                </c:pt>
                <c:pt idx="235">
                  <c:v>#N/A</c:v>
                </c:pt>
                <c:pt idx="236">
                  <c:v>#N/A</c:v>
                </c:pt>
                <c:pt idx="237">
                  <c:v>9.35</c:v>
                </c:pt>
                <c:pt idx="238">
                  <c:v>#N/A</c:v>
                </c:pt>
                <c:pt idx="239">
                  <c:v>#N/A</c:v>
                </c:pt>
                <c:pt idx="240">
                  <c:v>8.6624999999999996</c:v>
                </c:pt>
                <c:pt idx="241">
                  <c:v>7.2249999999999996</c:v>
                </c:pt>
                <c:pt idx="242">
                  <c:v>#N/A</c:v>
                </c:pt>
                <c:pt idx="243">
                  <c:v>#N/A</c:v>
                </c:pt>
                <c:pt idx="244">
                  <c:v>7.7332999999999998</c:v>
                </c:pt>
                <c:pt idx="245">
                  <c:v>#N/A</c:v>
                </c:pt>
                <c:pt idx="246">
                  <c:v>10.5</c:v>
                </c:pt>
                <c:pt idx="247">
                  <c:v>7.8541999999999996</c:v>
                </c:pt>
                <c:pt idx="248">
                  <c:v>31.5</c:v>
                </c:pt>
                <c:pt idx="249">
                  <c:v>7.7750000000000004</c:v>
                </c:pt>
                <c:pt idx="250">
                  <c:v>7.2291999999999996</c:v>
                </c:pt>
                <c:pt idx="251">
                  <c:v>13</c:v>
                </c:pt>
                <c:pt idx="252">
                  <c:v>26.55</c:v>
                </c:pt>
                <c:pt idx="253">
                  <c:v>#N/A</c:v>
                </c:pt>
                <c:pt idx="254">
                  <c:v>7.05</c:v>
                </c:pt>
                <c:pt idx="255">
                  <c:v>39</c:v>
                </c:pt>
                <c:pt idx="256">
                  <c:v>#N/A</c:v>
                </c:pt>
                <c:pt idx="257">
                  <c:v>26</c:v>
                </c:pt>
                <c:pt idx="258">
                  <c:v>13</c:v>
                </c:pt>
                <c:pt idx="259">
                  <c:v>#N/A</c:v>
                </c:pt>
                <c:pt idx="260">
                  <c:v>#N/A</c:v>
                </c:pt>
                <c:pt idx="261">
                  <c:v>15.7417</c:v>
                </c:pt>
                <c:pt idx="262">
                  <c:v>7.8958000000000004</c:v>
                </c:pt>
                <c:pt idx="263">
                  <c:v>26</c:v>
                </c:pt>
                <c:pt idx="264">
                  <c:v>13</c:v>
                </c:pt>
                <c:pt idx="265">
                  <c:v>#N/A</c:v>
                </c:pt>
                <c:pt idx="266">
                  <c:v>31.5</c:v>
                </c:pt>
                <c:pt idx="267">
                  <c:v>10.5</c:v>
                </c:pt>
                <c:pt idx="268">
                  <c:v>7.5792000000000002</c:v>
                </c:pt>
                <c:pt idx="269">
                  <c:v>#N/A</c:v>
                </c:pt>
                <c:pt idx="270">
                  <c:v>7.65</c:v>
                </c:pt>
                <c:pt idx="271">
                  <c:v>13</c:v>
                </c:pt>
                <c:pt idx="272">
                  <c:v>#N/A</c:v>
                </c:pt>
                <c:pt idx="273">
                  <c:v>13.5</c:v>
                </c:pt>
                <c:pt idx="274">
                  <c:v>21</c:v>
                </c:pt>
                <c:pt idx="275">
                  <c:v>#N/A</c:v>
                </c:pt>
                <c:pt idx="276">
                  <c:v>10.5</c:v>
                </c:pt>
                <c:pt idx="277">
                  <c:v>73.5</c:v>
                </c:pt>
                <c:pt idx="278">
                  <c:v>#N/A</c:v>
                </c:pt>
                <c:pt idx="279">
                  <c:v>20.574999999999999</c:v>
                </c:pt>
                <c:pt idx="280">
                  <c:v>#N/A</c:v>
                </c:pt>
                <c:pt idx="281">
                  <c:v>#N/A</c:v>
                </c:pt>
                <c:pt idx="282">
                  <c:v>15.55</c:v>
                </c:pt>
                <c:pt idx="283">
                  <c:v>69.55</c:v>
                </c:pt>
                <c:pt idx="284">
                  <c:v>37.004199999999997</c:v>
                </c:pt>
                <c:pt idx="285">
                  <c:v>21</c:v>
                </c:pt>
                <c:pt idx="286">
                  <c:v>8.6624999999999996</c:v>
                </c:pt>
                <c:pt idx="287">
                  <c:v>55.441699999999997</c:v>
                </c:pt>
                <c:pt idx="288">
                  <c:v>39.6875</c:v>
                </c:pt>
                <c:pt idx="289">
                  <c:v>#N/A</c:v>
                </c:pt>
                <c:pt idx="290">
                  <c:v>13.8583</c:v>
                </c:pt>
                <c:pt idx="291">
                  <c:v>11.5</c:v>
                </c:pt>
                <c:pt idx="292">
                  <c:v>#N/A</c:v>
                </c:pt>
                <c:pt idx="293">
                  <c:v>#N/A</c:v>
                </c:pt>
                <c:pt idx="294">
                  <c:v>#N/A</c:v>
                </c:pt>
                <c:pt idx="295">
                  <c:v>#N/A</c:v>
                </c:pt>
                <c:pt idx="296">
                  <c:v>#N/A</c:v>
                </c:pt>
                <c:pt idx="297">
                  <c:v>8.6624999999999996</c:v>
                </c:pt>
                <c:pt idx="298">
                  <c:v>11.5</c:v>
                </c:pt>
                <c:pt idx="299">
                  <c:v>#N/A</c:v>
                </c:pt>
                <c:pt idx="300">
                  <c:v>31.387499999999999</c:v>
                </c:pt>
                <c:pt idx="301">
                  <c:v>7.8792</c:v>
                </c:pt>
                <c:pt idx="302">
                  <c:v>16.100000000000001</c:v>
                </c:pt>
                <c:pt idx="303">
                  <c:v>65</c:v>
                </c:pt>
                <c:pt idx="304">
                  <c:v>7.7750000000000004</c:v>
                </c:pt>
                <c:pt idx="305">
                  <c:v>#N/A</c:v>
                </c:pt>
                <c:pt idx="306">
                  <c:v>7.75</c:v>
                </c:pt>
                <c:pt idx="307">
                  <c:v>21.074999999999999</c:v>
                </c:pt>
                <c:pt idx="308">
                  <c:v>93.5</c:v>
                </c:pt>
                <c:pt idx="309">
                  <c:v>#N/A</c:v>
                </c:pt>
                <c:pt idx="310">
                  <c:v>20.25</c:v>
                </c:pt>
                <c:pt idx="311">
                  <c:v>#N/A</c:v>
                </c:pt>
                <c:pt idx="312">
                  <c:v>22.024999999999999</c:v>
                </c:pt>
                <c:pt idx="313">
                  <c:v>60</c:v>
                </c:pt>
                <c:pt idx="314">
                  <c:v>7.25</c:v>
                </c:pt>
                <c:pt idx="315">
                  <c:v>#N/A</c:v>
                </c:pt>
                <c:pt idx="316">
                  <c:v>7.7750000000000004</c:v>
                </c:pt>
                <c:pt idx="317">
                  <c:v>7.7332999999999998</c:v>
                </c:pt>
                <c:pt idx="318">
                  <c:v>#N/A</c:v>
                </c:pt>
                <c:pt idx="319">
                  <c:v>#N/A</c:v>
                </c:pt>
                <c:pt idx="320">
                  <c:v>59.4</c:v>
                </c:pt>
                <c:pt idx="321">
                  <c:v>47.1</c:v>
                </c:pt>
                <c:pt idx="322">
                  <c:v>#N/A</c:v>
                </c:pt>
                <c:pt idx="323">
                  <c:v>13.862500000000001</c:v>
                </c:pt>
                <c:pt idx="324">
                  <c:v>10.5</c:v>
                </c:pt>
                <c:pt idx="325">
                  <c:v>#N/A</c:v>
                </c:pt>
                <c:pt idx="326">
                  <c:v>13.775</c:v>
                </c:pt>
                <c:pt idx="327">
                  <c:v>#N/A</c:v>
                </c:pt>
                <c:pt idx="328">
                  <c:v>7.7750000000000004</c:v>
                </c:pt>
                <c:pt idx="329">
                  <c:v>#N/A</c:v>
                </c:pt>
                <c:pt idx="330">
                  <c:v>#N/A</c:v>
                </c:pt>
              </c:numCache>
            </c:numRef>
          </c:yVal>
          <c:smooth val="0"/>
          <c:extLst>
            <c:ext xmlns:c16="http://schemas.microsoft.com/office/drawing/2014/chart" uri="{C3380CC4-5D6E-409C-BE32-E72D297353CC}">
              <c16:uniqueId val="{00000001-A029-46F1-B34C-9DF893D6A9B3}"/>
            </c:ext>
          </c:extLst>
        </c:ser>
        <c:ser>
          <c:idx val="2"/>
          <c:order val="2"/>
          <c:tx>
            <c:strRef>
              <c:f>KMC_ScatterPlot!$G$1</c:f>
              <c:strCache>
                <c:ptCount val="1"/>
                <c:pt idx="0">
                  <c:v>KMC_Cluster3</c:v>
                </c:pt>
              </c:strCache>
            </c:strRef>
          </c:tx>
          <c:spPr>
            <a:ln w="19050" cap="rnd">
              <a:noFill/>
              <a:round/>
            </a:ln>
            <a:effectLst/>
          </c:spPr>
          <c:marker>
            <c:symbol val="circle"/>
            <c:size val="5"/>
            <c:spPr>
              <a:solidFill>
                <a:schemeClr val="accent4"/>
              </a:solidFill>
              <a:ln w="9525">
                <a:solidFill>
                  <a:schemeClr val="accent4"/>
                </a:solidFill>
              </a:ln>
              <a:effectLst/>
            </c:spPr>
          </c:marker>
          <c:xVal>
            <c:numRef>
              <c:f>KMC_ScatterPlot!$B$2:$B$344</c:f>
              <c:numCache>
                <c:formatCode>General</c:formatCode>
                <c:ptCount val="343"/>
                <c:pt idx="0">
                  <c:v>34.5</c:v>
                </c:pt>
                <c:pt idx="1">
                  <c:v>47</c:v>
                </c:pt>
                <c:pt idx="2">
                  <c:v>62</c:v>
                </c:pt>
                <c:pt idx="3">
                  <c:v>27</c:v>
                </c:pt>
                <c:pt idx="4">
                  <c:v>22</c:v>
                </c:pt>
                <c:pt idx="5">
                  <c:v>14</c:v>
                </c:pt>
                <c:pt idx="6">
                  <c:v>30</c:v>
                </c:pt>
                <c:pt idx="7">
                  <c:v>26</c:v>
                </c:pt>
                <c:pt idx="8">
                  <c:v>18</c:v>
                </c:pt>
                <c:pt idx="9">
                  <c:v>21</c:v>
                </c:pt>
                <c:pt idx="10">
                  <c:v>46</c:v>
                </c:pt>
                <c:pt idx="11">
                  <c:v>23</c:v>
                </c:pt>
                <c:pt idx="12">
                  <c:v>63</c:v>
                </c:pt>
                <c:pt idx="13">
                  <c:v>47</c:v>
                </c:pt>
                <c:pt idx="14">
                  <c:v>24</c:v>
                </c:pt>
                <c:pt idx="15">
                  <c:v>35</c:v>
                </c:pt>
                <c:pt idx="16">
                  <c:v>21</c:v>
                </c:pt>
                <c:pt idx="17">
                  <c:v>27</c:v>
                </c:pt>
                <c:pt idx="18">
                  <c:v>45</c:v>
                </c:pt>
                <c:pt idx="19">
                  <c:v>55</c:v>
                </c:pt>
                <c:pt idx="20">
                  <c:v>9</c:v>
                </c:pt>
                <c:pt idx="21">
                  <c:v>21</c:v>
                </c:pt>
                <c:pt idx="22">
                  <c:v>48</c:v>
                </c:pt>
                <c:pt idx="23">
                  <c:v>50</c:v>
                </c:pt>
                <c:pt idx="24">
                  <c:v>22</c:v>
                </c:pt>
                <c:pt idx="25">
                  <c:v>22.5</c:v>
                </c:pt>
                <c:pt idx="26">
                  <c:v>41</c:v>
                </c:pt>
                <c:pt idx="27">
                  <c:v>50</c:v>
                </c:pt>
                <c:pt idx="28">
                  <c:v>24</c:v>
                </c:pt>
                <c:pt idx="29">
                  <c:v>33</c:v>
                </c:pt>
                <c:pt idx="30">
                  <c:v>30</c:v>
                </c:pt>
                <c:pt idx="31">
                  <c:v>18.5</c:v>
                </c:pt>
                <c:pt idx="32">
                  <c:v>21</c:v>
                </c:pt>
                <c:pt idx="33">
                  <c:v>25</c:v>
                </c:pt>
                <c:pt idx="34">
                  <c:v>39</c:v>
                </c:pt>
                <c:pt idx="35">
                  <c:v>41</c:v>
                </c:pt>
                <c:pt idx="36">
                  <c:v>30</c:v>
                </c:pt>
                <c:pt idx="37">
                  <c:v>45</c:v>
                </c:pt>
                <c:pt idx="38">
                  <c:v>25</c:v>
                </c:pt>
                <c:pt idx="39">
                  <c:v>45</c:v>
                </c:pt>
                <c:pt idx="40">
                  <c:v>60</c:v>
                </c:pt>
                <c:pt idx="41">
                  <c:v>36</c:v>
                </c:pt>
                <c:pt idx="42">
                  <c:v>24</c:v>
                </c:pt>
                <c:pt idx="43">
                  <c:v>27</c:v>
                </c:pt>
                <c:pt idx="44">
                  <c:v>20</c:v>
                </c:pt>
                <c:pt idx="45">
                  <c:v>28</c:v>
                </c:pt>
                <c:pt idx="46">
                  <c:v>10</c:v>
                </c:pt>
                <c:pt idx="47">
                  <c:v>35</c:v>
                </c:pt>
                <c:pt idx="48">
                  <c:v>25</c:v>
                </c:pt>
                <c:pt idx="49">
                  <c:v>36</c:v>
                </c:pt>
                <c:pt idx="50">
                  <c:v>17</c:v>
                </c:pt>
                <c:pt idx="51">
                  <c:v>32</c:v>
                </c:pt>
                <c:pt idx="52">
                  <c:v>18</c:v>
                </c:pt>
                <c:pt idx="53">
                  <c:v>22</c:v>
                </c:pt>
                <c:pt idx="54">
                  <c:v>13</c:v>
                </c:pt>
                <c:pt idx="55">
                  <c:v>18</c:v>
                </c:pt>
                <c:pt idx="56">
                  <c:v>47</c:v>
                </c:pt>
                <c:pt idx="57">
                  <c:v>31</c:v>
                </c:pt>
                <c:pt idx="58">
                  <c:v>60</c:v>
                </c:pt>
                <c:pt idx="59">
                  <c:v>24</c:v>
                </c:pt>
                <c:pt idx="60">
                  <c:v>21</c:v>
                </c:pt>
                <c:pt idx="61">
                  <c:v>29</c:v>
                </c:pt>
                <c:pt idx="62">
                  <c:v>28.5</c:v>
                </c:pt>
                <c:pt idx="63">
                  <c:v>35</c:v>
                </c:pt>
                <c:pt idx="64">
                  <c:v>32.5</c:v>
                </c:pt>
                <c:pt idx="65">
                  <c:v>55</c:v>
                </c:pt>
                <c:pt idx="66">
                  <c:v>30</c:v>
                </c:pt>
                <c:pt idx="67">
                  <c:v>24</c:v>
                </c:pt>
                <c:pt idx="68">
                  <c:v>6</c:v>
                </c:pt>
                <c:pt idx="69">
                  <c:v>67</c:v>
                </c:pt>
                <c:pt idx="70">
                  <c:v>49</c:v>
                </c:pt>
                <c:pt idx="71">
                  <c:v>27</c:v>
                </c:pt>
                <c:pt idx="72">
                  <c:v>18</c:v>
                </c:pt>
                <c:pt idx="73">
                  <c:v>2</c:v>
                </c:pt>
                <c:pt idx="74">
                  <c:v>22</c:v>
                </c:pt>
                <c:pt idx="75">
                  <c:v>27</c:v>
                </c:pt>
                <c:pt idx="76">
                  <c:v>25</c:v>
                </c:pt>
                <c:pt idx="77">
                  <c:v>25</c:v>
                </c:pt>
                <c:pt idx="78">
                  <c:v>76</c:v>
                </c:pt>
                <c:pt idx="79">
                  <c:v>29</c:v>
                </c:pt>
                <c:pt idx="80">
                  <c:v>20</c:v>
                </c:pt>
                <c:pt idx="81">
                  <c:v>33</c:v>
                </c:pt>
                <c:pt idx="82">
                  <c:v>43</c:v>
                </c:pt>
                <c:pt idx="83">
                  <c:v>27</c:v>
                </c:pt>
                <c:pt idx="84">
                  <c:v>26</c:v>
                </c:pt>
                <c:pt idx="85">
                  <c:v>16</c:v>
                </c:pt>
                <c:pt idx="86">
                  <c:v>28</c:v>
                </c:pt>
                <c:pt idx="87">
                  <c:v>21</c:v>
                </c:pt>
                <c:pt idx="88">
                  <c:v>18.5</c:v>
                </c:pt>
                <c:pt idx="89">
                  <c:v>41</c:v>
                </c:pt>
                <c:pt idx="90">
                  <c:v>36</c:v>
                </c:pt>
                <c:pt idx="91">
                  <c:v>18.5</c:v>
                </c:pt>
                <c:pt idx="92">
                  <c:v>63</c:v>
                </c:pt>
                <c:pt idx="93">
                  <c:v>18</c:v>
                </c:pt>
                <c:pt idx="94">
                  <c:v>1</c:v>
                </c:pt>
                <c:pt idx="95">
                  <c:v>36</c:v>
                </c:pt>
                <c:pt idx="96">
                  <c:v>29</c:v>
                </c:pt>
                <c:pt idx="97">
                  <c:v>12</c:v>
                </c:pt>
                <c:pt idx="98">
                  <c:v>35</c:v>
                </c:pt>
                <c:pt idx="99">
                  <c:v>28</c:v>
                </c:pt>
                <c:pt idx="100">
                  <c:v>17</c:v>
                </c:pt>
                <c:pt idx="101">
                  <c:v>22</c:v>
                </c:pt>
                <c:pt idx="102">
                  <c:v>42</c:v>
                </c:pt>
                <c:pt idx="103">
                  <c:v>24</c:v>
                </c:pt>
                <c:pt idx="104">
                  <c:v>32</c:v>
                </c:pt>
                <c:pt idx="105">
                  <c:v>53</c:v>
                </c:pt>
                <c:pt idx="106">
                  <c:v>43</c:v>
                </c:pt>
                <c:pt idx="107">
                  <c:v>24</c:v>
                </c:pt>
                <c:pt idx="108">
                  <c:v>26.5</c:v>
                </c:pt>
                <c:pt idx="109">
                  <c:v>26</c:v>
                </c:pt>
                <c:pt idx="110">
                  <c:v>23</c:v>
                </c:pt>
                <c:pt idx="111">
                  <c:v>40</c:v>
                </c:pt>
                <c:pt idx="112">
                  <c:v>10</c:v>
                </c:pt>
                <c:pt idx="113">
                  <c:v>33</c:v>
                </c:pt>
                <c:pt idx="114">
                  <c:v>61</c:v>
                </c:pt>
                <c:pt idx="115">
                  <c:v>28</c:v>
                </c:pt>
                <c:pt idx="116">
                  <c:v>42</c:v>
                </c:pt>
                <c:pt idx="117">
                  <c:v>31</c:v>
                </c:pt>
                <c:pt idx="118">
                  <c:v>22</c:v>
                </c:pt>
                <c:pt idx="119">
                  <c:v>30</c:v>
                </c:pt>
                <c:pt idx="120">
                  <c:v>23</c:v>
                </c:pt>
                <c:pt idx="121">
                  <c:v>36</c:v>
                </c:pt>
                <c:pt idx="122">
                  <c:v>13</c:v>
                </c:pt>
                <c:pt idx="123">
                  <c:v>24</c:v>
                </c:pt>
                <c:pt idx="124">
                  <c:v>29</c:v>
                </c:pt>
                <c:pt idx="125">
                  <c:v>23</c:v>
                </c:pt>
                <c:pt idx="126">
                  <c:v>42</c:v>
                </c:pt>
                <c:pt idx="127">
                  <c:v>26</c:v>
                </c:pt>
                <c:pt idx="128">
                  <c:v>7</c:v>
                </c:pt>
                <c:pt idx="129">
                  <c:v>26</c:v>
                </c:pt>
                <c:pt idx="130">
                  <c:v>41</c:v>
                </c:pt>
                <c:pt idx="131">
                  <c:v>26</c:v>
                </c:pt>
                <c:pt idx="132">
                  <c:v>48</c:v>
                </c:pt>
                <c:pt idx="133">
                  <c:v>18</c:v>
                </c:pt>
                <c:pt idx="134">
                  <c:v>22</c:v>
                </c:pt>
                <c:pt idx="135">
                  <c:v>27</c:v>
                </c:pt>
                <c:pt idx="136">
                  <c:v>23</c:v>
                </c:pt>
                <c:pt idx="137">
                  <c:v>40</c:v>
                </c:pt>
                <c:pt idx="138">
                  <c:v>15</c:v>
                </c:pt>
                <c:pt idx="139">
                  <c:v>20</c:v>
                </c:pt>
                <c:pt idx="140">
                  <c:v>54</c:v>
                </c:pt>
                <c:pt idx="141">
                  <c:v>36</c:v>
                </c:pt>
                <c:pt idx="142">
                  <c:v>64</c:v>
                </c:pt>
                <c:pt idx="143">
                  <c:v>30</c:v>
                </c:pt>
                <c:pt idx="144">
                  <c:v>37</c:v>
                </c:pt>
                <c:pt idx="145">
                  <c:v>18</c:v>
                </c:pt>
                <c:pt idx="146">
                  <c:v>27</c:v>
                </c:pt>
                <c:pt idx="147">
                  <c:v>40</c:v>
                </c:pt>
                <c:pt idx="148">
                  <c:v>21</c:v>
                </c:pt>
                <c:pt idx="149">
                  <c:v>17</c:v>
                </c:pt>
                <c:pt idx="150">
                  <c:v>40</c:v>
                </c:pt>
                <c:pt idx="151">
                  <c:v>34</c:v>
                </c:pt>
                <c:pt idx="152">
                  <c:v>11.5</c:v>
                </c:pt>
                <c:pt idx="153">
                  <c:v>61</c:v>
                </c:pt>
                <c:pt idx="154">
                  <c:v>8</c:v>
                </c:pt>
                <c:pt idx="155">
                  <c:v>33</c:v>
                </c:pt>
                <c:pt idx="156">
                  <c:v>6</c:v>
                </c:pt>
                <c:pt idx="157">
                  <c:v>18</c:v>
                </c:pt>
                <c:pt idx="158">
                  <c:v>23</c:v>
                </c:pt>
                <c:pt idx="159">
                  <c:v>0.33</c:v>
                </c:pt>
                <c:pt idx="160">
                  <c:v>47</c:v>
                </c:pt>
                <c:pt idx="161">
                  <c:v>8</c:v>
                </c:pt>
                <c:pt idx="162">
                  <c:v>25</c:v>
                </c:pt>
                <c:pt idx="163">
                  <c:v>35</c:v>
                </c:pt>
                <c:pt idx="164">
                  <c:v>24</c:v>
                </c:pt>
                <c:pt idx="165">
                  <c:v>33</c:v>
                </c:pt>
                <c:pt idx="166">
                  <c:v>25</c:v>
                </c:pt>
                <c:pt idx="167">
                  <c:v>32</c:v>
                </c:pt>
                <c:pt idx="168">
                  <c:v>17</c:v>
                </c:pt>
                <c:pt idx="169">
                  <c:v>60</c:v>
                </c:pt>
                <c:pt idx="170">
                  <c:v>38</c:v>
                </c:pt>
                <c:pt idx="171">
                  <c:v>42</c:v>
                </c:pt>
                <c:pt idx="172">
                  <c:v>57</c:v>
                </c:pt>
                <c:pt idx="173">
                  <c:v>50</c:v>
                </c:pt>
                <c:pt idx="174">
                  <c:v>30</c:v>
                </c:pt>
                <c:pt idx="175">
                  <c:v>21</c:v>
                </c:pt>
                <c:pt idx="176">
                  <c:v>22</c:v>
                </c:pt>
                <c:pt idx="177">
                  <c:v>21</c:v>
                </c:pt>
                <c:pt idx="178">
                  <c:v>53</c:v>
                </c:pt>
                <c:pt idx="179">
                  <c:v>23</c:v>
                </c:pt>
                <c:pt idx="180">
                  <c:v>40.5</c:v>
                </c:pt>
                <c:pt idx="181">
                  <c:v>36</c:v>
                </c:pt>
                <c:pt idx="182">
                  <c:v>14</c:v>
                </c:pt>
                <c:pt idx="183">
                  <c:v>21</c:v>
                </c:pt>
                <c:pt idx="184">
                  <c:v>21</c:v>
                </c:pt>
                <c:pt idx="185">
                  <c:v>39</c:v>
                </c:pt>
                <c:pt idx="186">
                  <c:v>20</c:v>
                </c:pt>
                <c:pt idx="187">
                  <c:v>64</c:v>
                </c:pt>
                <c:pt idx="188">
                  <c:v>20</c:v>
                </c:pt>
                <c:pt idx="189">
                  <c:v>18</c:v>
                </c:pt>
                <c:pt idx="190">
                  <c:v>48</c:v>
                </c:pt>
                <c:pt idx="191">
                  <c:v>55</c:v>
                </c:pt>
                <c:pt idx="192">
                  <c:v>45</c:v>
                </c:pt>
                <c:pt idx="193">
                  <c:v>45</c:v>
                </c:pt>
                <c:pt idx="194">
                  <c:v>41</c:v>
                </c:pt>
                <c:pt idx="195">
                  <c:v>22</c:v>
                </c:pt>
                <c:pt idx="196">
                  <c:v>42</c:v>
                </c:pt>
                <c:pt idx="197">
                  <c:v>29</c:v>
                </c:pt>
                <c:pt idx="198">
                  <c:v>0.92</c:v>
                </c:pt>
                <c:pt idx="199">
                  <c:v>20</c:v>
                </c:pt>
                <c:pt idx="200">
                  <c:v>27</c:v>
                </c:pt>
                <c:pt idx="201">
                  <c:v>24</c:v>
                </c:pt>
                <c:pt idx="202">
                  <c:v>32.5</c:v>
                </c:pt>
                <c:pt idx="203">
                  <c:v>28</c:v>
                </c:pt>
                <c:pt idx="204">
                  <c:v>19</c:v>
                </c:pt>
                <c:pt idx="205">
                  <c:v>21</c:v>
                </c:pt>
                <c:pt idx="206">
                  <c:v>36.5</c:v>
                </c:pt>
                <c:pt idx="207">
                  <c:v>21</c:v>
                </c:pt>
                <c:pt idx="208">
                  <c:v>29</c:v>
                </c:pt>
                <c:pt idx="209">
                  <c:v>1</c:v>
                </c:pt>
                <c:pt idx="210">
                  <c:v>30</c:v>
                </c:pt>
                <c:pt idx="211">
                  <c:v>17</c:v>
                </c:pt>
                <c:pt idx="212">
                  <c:v>46</c:v>
                </c:pt>
                <c:pt idx="213">
                  <c:v>26</c:v>
                </c:pt>
                <c:pt idx="214">
                  <c:v>20</c:v>
                </c:pt>
                <c:pt idx="215">
                  <c:v>28</c:v>
                </c:pt>
                <c:pt idx="216">
                  <c:v>40</c:v>
                </c:pt>
                <c:pt idx="217">
                  <c:v>30</c:v>
                </c:pt>
                <c:pt idx="218">
                  <c:v>22</c:v>
                </c:pt>
                <c:pt idx="219">
                  <c:v>23</c:v>
                </c:pt>
                <c:pt idx="220">
                  <c:v>0.75</c:v>
                </c:pt>
                <c:pt idx="221">
                  <c:v>9</c:v>
                </c:pt>
                <c:pt idx="222">
                  <c:v>2</c:v>
                </c:pt>
                <c:pt idx="223">
                  <c:v>36</c:v>
                </c:pt>
                <c:pt idx="224">
                  <c:v>24</c:v>
                </c:pt>
                <c:pt idx="225">
                  <c:v>30</c:v>
                </c:pt>
                <c:pt idx="226">
                  <c:v>53</c:v>
                </c:pt>
                <c:pt idx="227">
                  <c:v>36</c:v>
                </c:pt>
                <c:pt idx="228">
                  <c:v>26</c:v>
                </c:pt>
                <c:pt idx="229">
                  <c:v>1</c:v>
                </c:pt>
                <c:pt idx="230">
                  <c:v>30</c:v>
                </c:pt>
                <c:pt idx="231">
                  <c:v>29</c:v>
                </c:pt>
                <c:pt idx="232">
                  <c:v>32</c:v>
                </c:pt>
                <c:pt idx="233">
                  <c:v>43</c:v>
                </c:pt>
                <c:pt idx="234">
                  <c:v>24</c:v>
                </c:pt>
                <c:pt idx="235">
                  <c:v>64</c:v>
                </c:pt>
                <c:pt idx="236">
                  <c:v>30</c:v>
                </c:pt>
                <c:pt idx="237">
                  <c:v>0.83</c:v>
                </c:pt>
                <c:pt idx="238">
                  <c:v>55</c:v>
                </c:pt>
                <c:pt idx="239">
                  <c:v>45</c:v>
                </c:pt>
                <c:pt idx="240">
                  <c:v>18</c:v>
                </c:pt>
                <c:pt idx="241">
                  <c:v>22</c:v>
                </c:pt>
                <c:pt idx="242">
                  <c:v>37</c:v>
                </c:pt>
                <c:pt idx="243">
                  <c:v>55</c:v>
                </c:pt>
                <c:pt idx="244">
                  <c:v>17</c:v>
                </c:pt>
                <c:pt idx="245">
                  <c:v>57</c:v>
                </c:pt>
                <c:pt idx="246">
                  <c:v>19</c:v>
                </c:pt>
                <c:pt idx="247">
                  <c:v>27</c:v>
                </c:pt>
                <c:pt idx="248">
                  <c:v>22</c:v>
                </c:pt>
                <c:pt idx="249">
                  <c:v>26</c:v>
                </c:pt>
                <c:pt idx="250">
                  <c:v>25</c:v>
                </c:pt>
                <c:pt idx="251">
                  <c:v>26</c:v>
                </c:pt>
                <c:pt idx="252">
                  <c:v>33</c:v>
                </c:pt>
                <c:pt idx="253">
                  <c:v>39</c:v>
                </c:pt>
                <c:pt idx="254">
                  <c:v>23</c:v>
                </c:pt>
                <c:pt idx="255">
                  <c:v>12</c:v>
                </c:pt>
                <c:pt idx="256">
                  <c:v>46</c:v>
                </c:pt>
                <c:pt idx="257">
                  <c:v>29</c:v>
                </c:pt>
                <c:pt idx="258">
                  <c:v>21</c:v>
                </c:pt>
                <c:pt idx="259">
                  <c:v>48</c:v>
                </c:pt>
                <c:pt idx="260">
                  <c:v>39</c:v>
                </c:pt>
                <c:pt idx="261">
                  <c:v>19</c:v>
                </c:pt>
                <c:pt idx="262">
                  <c:v>27</c:v>
                </c:pt>
                <c:pt idx="263">
                  <c:v>30</c:v>
                </c:pt>
                <c:pt idx="264">
                  <c:v>32</c:v>
                </c:pt>
                <c:pt idx="265">
                  <c:v>39</c:v>
                </c:pt>
                <c:pt idx="266">
                  <c:v>25</c:v>
                </c:pt>
                <c:pt idx="267">
                  <c:v>18</c:v>
                </c:pt>
                <c:pt idx="268">
                  <c:v>32</c:v>
                </c:pt>
                <c:pt idx="269">
                  <c:v>58</c:v>
                </c:pt>
                <c:pt idx="270">
                  <c:v>16</c:v>
                </c:pt>
                <c:pt idx="271">
                  <c:v>26</c:v>
                </c:pt>
                <c:pt idx="272">
                  <c:v>38</c:v>
                </c:pt>
                <c:pt idx="273">
                  <c:v>24</c:v>
                </c:pt>
                <c:pt idx="274">
                  <c:v>31</c:v>
                </c:pt>
                <c:pt idx="275">
                  <c:v>45</c:v>
                </c:pt>
                <c:pt idx="276">
                  <c:v>25</c:v>
                </c:pt>
                <c:pt idx="277">
                  <c:v>18</c:v>
                </c:pt>
                <c:pt idx="278">
                  <c:v>49</c:v>
                </c:pt>
                <c:pt idx="279">
                  <c:v>0.17</c:v>
                </c:pt>
                <c:pt idx="280">
                  <c:v>50</c:v>
                </c:pt>
                <c:pt idx="281">
                  <c:v>59</c:v>
                </c:pt>
                <c:pt idx="282">
                  <c:v>30</c:v>
                </c:pt>
                <c:pt idx="283">
                  <c:v>14.5</c:v>
                </c:pt>
                <c:pt idx="284">
                  <c:v>24</c:v>
                </c:pt>
                <c:pt idx="285">
                  <c:v>31</c:v>
                </c:pt>
                <c:pt idx="286">
                  <c:v>27</c:v>
                </c:pt>
                <c:pt idx="287">
                  <c:v>25</c:v>
                </c:pt>
                <c:pt idx="288">
                  <c:v>22</c:v>
                </c:pt>
                <c:pt idx="289">
                  <c:v>45</c:v>
                </c:pt>
                <c:pt idx="290">
                  <c:v>29</c:v>
                </c:pt>
                <c:pt idx="291">
                  <c:v>21</c:v>
                </c:pt>
                <c:pt idx="292">
                  <c:v>31</c:v>
                </c:pt>
                <c:pt idx="293">
                  <c:v>49</c:v>
                </c:pt>
                <c:pt idx="294">
                  <c:v>44</c:v>
                </c:pt>
                <c:pt idx="295">
                  <c:v>54</c:v>
                </c:pt>
                <c:pt idx="296">
                  <c:v>45</c:v>
                </c:pt>
                <c:pt idx="297">
                  <c:v>22</c:v>
                </c:pt>
                <c:pt idx="298">
                  <c:v>21</c:v>
                </c:pt>
                <c:pt idx="299">
                  <c:v>55</c:v>
                </c:pt>
                <c:pt idx="300">
                  <c:v>5</c:v>
                </c:pt>
                <c:pt idx="301">
                  <c:v>26</c:v>
                </c:pt>
                <c:pt idx="302">
                  <c:v>19</c:v>
                </c:pt>
                <c:pt idx="303">
                  <c:v>24</c:v>
                </c:pt>
                <c:pt idx="304">
                  <c:v>24</c:v>
                </c:pt>
                <c:pt idx="305">
                  <c:v>57</c:v>
                </c:pt>
                <c:pt idx="306">
                  <c:v>21</c:v>
                </c:pt>
                <c:pt idx="307">
                  <c:v>6</c:v>
                </c:pt>
                <c:pt idx="308">
                  <c:v>23</c:v>
                </c:pt>
                <c:pt idx="309">
                  <c:v>51</c:v>
                </c:pt>
                <c:pt idx="310">
                  <c:v>13</c:v>
                </c:pt>
                <c:pt idx="311">
                  <c:v>47</c:v>
                </c:pt>
                <c:pt idx="312">
                  <c:v>29</c:v>
                </c:pt>
                <c:pt idx="313">
                  <c:v>18</c:v>
                </c:pt>
                <c:pt idx="314">
                  <c:v>24</c:v>
                </c:pt>
                <c:pt idx="315">
                  <c:v>48</c:v>
                </c:pt>
                <c:pt idx="316">
                  <c:v>22</c:v>
                </c:pt>
                <c:pt idx="317">
                  <c:v>31</c:v>
                </c:pt>
                <c:pt idx="318">
                  <c:v>30</c:v>
                </c:pt>
                <c:pt idx="319">
                  <c:v>38</c:v>
                </c:pt>
                <c:pt idx="320">
                  <c:v>22</c:v>
                </c:pt>
                <c:pt idx="321">
                  <c:v>17</c:v>
                </c:pt>
                <c:pt idx="322">
                  <c:v>43</c:v>
                </c:pt>
                <c:pt idx="323">
                  <c:v>20</c:v>
                </c:pt>
                <c:pt idx="324">
                  <c:v>23</c:v>
                </c:pt>
                <c:pt idx="325">
                  <c:v>50</c:v>
                </c:pt>
                <c:pt idx="326">
                  <c:v>3</c:v>
                </c:pt>
                <c:pt idx="327">
                  <c:v>37</c:v>
                </c:pt>
                <c:pt idx="328">
                  <c:v>28</c:v>
                </c:pt>
                <c:pt idx="329">
                  <c:v>39</c:v>
                </c:pt>
                <c:pt idx="330">
                  <c:v>38.5</c:v>
                </c:pt>
              </c:numCache>
            </c:numRef>
          </c:xVal>
          <c:yVal>
            <c:numRef>
              <c:f>KMC_ScatterPlot!$G$2:$G$344</c:f>
              <c:numCache>
                <c:formatCode>General</c:formatCode>
                <c:ptCount val="34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262.375</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263</c:v>
                </c:pt>
                <c:pt idx="46">
                  <c:v>#N/A</c:v>
                </c:pt>
                <c:pt idx="47">
                  <c:v>#N/A</c:v>
                </c:pt>
                <c:pt idx="48">
                  <c:v>#N/A</c:v>
                </c:pt>
                <c:pt idx="49">
                  <c:v>262.375</c:v>
                </c:pt>
                <c:pt idx="50">
                  <c:v>#N/A</c:v>
                </c:pt>
                <c:pt idx="51">
                  <c:v>#N/A</c:v>
                </c:pt>
                <c:pt idx="52">
                  <c:v>#N/A</c:v>
                </c:pt>
                <c:pt idx="53">
                  <c:v>#N/A</c:v>
                </c:pt>
                <c:pt idx="54">
                  <c:v>262.375</c:v>
                </c:pt>
                <c:pt idx="55">
                  <c:v>#N/A</c:v>
                </c:pt>
                <c:pt idx="56">
                  <c:v>#N/A</c:v>
                </c:pt>
                <c:pt idx="57">
                  <c:v>#N/A</c:v>
                </c:pt>
                <c:pt idx="58">
                  <c:v>263</c:v>
                </c:pt>
                <c:pt idx="59">
                  <c:v>#N/A</c:v>
                </c:pt>
                <c:pt idx="60">
                  <c:v>#N/A</c:v>
                </c:pt>
                <c:pt idx="61">
                  <c:v>#N/A</c:v>
                </c:pt>
                <c:pt idx="62">
                  <c:v>#N/A</c:v>
                </c:pt>
                <c:pt idx="63">
                  <c:v>211.5</c:v>
                </c:pt>
                <c:pt idx="64">
                  <c:v>211.5</c:v>
                </c:pt>
                <c:pt idx="65">
                  <c:v>#N/A</c:v>
                </c:pt>
                <c:pt idx="66">
                  <c:v>#N/A</c:v>
                </c:pt>
                <c:pt idx="67">
                  <c:v>#N/A</c:v>
                </c:pt>
                <c:pt idx="68">
                  <c:v>#N/A</c:v>
                </c:pt>
                <c:pt idx="69">
                  <c:v>221.7792</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221.7792</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151.55000000000001</c:v>
                </c:pt>
                <c:pt idx="114">
                  <c:v>262.375</c:v>
                </c:pt>
                <c:pt idx="115">
                  <c:v>#N/A</c:v>
                </c:pt>
                <c:pt idx="116">
                  <c:v>#N/A</c:v>
                </c:pt>
                <c:pt idx="117">
                  <c:v>#N/A</c:v>
                </c:pt>
                <c:pt idx="118">
                  <c:v>#N/A</c:v>
                </c:pt>
                <c:pt idx="119">
                  <c:v>#N/A</c:v>
                </c:pt>
                <c:pt idx="120">
                  <c:v>#N/A</c:v>
                </c:pt>
                <c:pt idx="121">
                  <c:v>#N/A</c:v>
                </c:pt>
                <c:pt idx="122">
                  <c:v>#N/A</c:v>
                </c:pt>
                <c:pt idx="123">
                  <c:v>#N/A</c:v>
                </c:pt>
                <c:pt idx="124">
                  <c:v>221.7792</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247.52080000000001</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227.52500000000001</c:v>
                </c:pt>
                <c:pt idx="161">
                  <c:v>#N/A</c:v>
                </c:pt>
                <c:pt idx="162">
                  <c:v>#N/A</c:v>
                </c:pt>
                <c:pt idx="163">
                  <c:v>#N/A</c:v>
                </c:pt>
                <c:pt idx="164">
                  <c:v>#N/A</c:v>
                </c:pt>
                <c:pt idx="165">
                  <c:v>#N/A</c:v>
                </c:pt>
                <c:pt idx="166">
                  <c:v>#N/A</c:v>
                </c:pt>
                <c:pt idx="167">
                  <c:v>#N/A</c:v>
                </c:pt>
                <c:pt idx="168">
                  <c:v>#N/A</c:v>
                </c:pt>
                <c:pt idx="169">
                  <c:v>#N/A</c:v>
                </c:pt>
                <c:pt idx="170">
                  <c:v>#N/A</c:v>
                </c:pt>
                <c:pt idx="171">
                  <c:v>#N/A</c:v>
                </c:pt>
                <c:pt idx="172">
                  <c:v>164.86670000000001</c:v>
                </c:pt>
                <c:pt idx="173">
                  <c:v>211.5</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134.5</c:v>
                </c:pt>
                <c:pt idx="194">
                  <c:v>#N/A</c:v>
                </c:pt>
                <c:pt idx="195">
                  <c:v>#N/A</c:v>
                </c:pt>
                <c:pt idx="196">
                  <c:v>#N/A</c:v>
                </c:pt>
                <c:pt idx="197">
                  <c:v>#N/A</c:v>
                </c:pt>
                <c:pt idx="198">
                  <c:v>#N/A</c:v>
                </c:pt>
                <c:pt idx="199">
                  <c:v>#N/A</c:v>
                </c:pt>
                <c:pt idx="200">
                  <c:v>136.7792</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136.7792</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151.55000000000001</c:v>
                </c:pt>
                <c:pt idx="237">
                  <c:v>#N/A</c:v>
                </c:pt>
                <c:pt idx="238">
                  <c:v>#N/A</c:v>
                </c:pt>
                <c:pt idx="239">
                  <c:v>#N/A</c:v>
                </c:pt>
                <c:pt idx="240">
                  <c:v>#N/A</c:v>
                </c:pt>
                <c:pt idx="241">
                  <c:v>#N/A</c:v>
                </c:pt>
                <c:pt idx="242">
                  <c:v>#N/A</c:v>
                </c:pt>
                <c:pt idx="243">
                  <c:v>135.63329999999999</c:v>
                </c:pt>
                <c:pt idx="244">
                  <c:v>#N/A</c:v>
                </c:pt>
                <c:pt idx="245">
                  <c:v>146.52080000000001</c:v>
                </c:pt>
                <c:pt idx="246">
                  <c:v>#N/A</c:v>
                </c:pt>
                <c:pt idx="247">
                  <c:v>#N/A</c:v>
                </c:pt>
                <c:pt idx="248">
                  <c:v>#N/A</c:v>
                </c:pt>
                <c:pt idx="249">
                  <c:v>#N/A</c:v>
                </c:pt>
                <c:pt idx="250">
                  <c:v>#N/A</c:v>
                </c:pt>
                <c:pt idx="251">
                  <c:v>#N/A</c:v>
                </c:pt>
                <c:pt idx="252">
                  <c:v>#N/A</c:v>
                </c:pt>
                <c:pt idx="253">
                  <c:v>211.33750000000001</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512.32920000000001</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134.5</c:v>
                </c:pt>
                <c:pt idx="293">
                  <c:v>#N/A</c:v>
                </c:pt>
                <c:pt idx="294">
                  <c:v>#N/A</c:v>
                </c:pt>
                <c:pt idx="295">
                  <c:v>#N/A</c:v>
                </c:pt>
                <c:pt idx="296">
                  <c:v>262.375</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164.86670000000001</c:v>
                </c:pt>
                <c:pt idx="319">
                  <c:v>#N/A</c:v>
                </c:pt>
                <c:pt idx="320">
                  <c:v>#N/A</c:v>
                </c:pt>
                <c:pt idx="321">
                  <c:v>#N/A</c:v>
                </c:pt>
                <c:pt idx="322">
                  <c:v>#N/A</c:v>
                </c:pt>
                <c:pt idx="323">
                  <c:v>#N/A</c:v>
                </c:pt>
                <c:pt idx="324">
                  <c:v>#N/A</c:v>
                </c:pt>
                <c:pt idx="325">
                  <c:v>211.5</c:v>
                </c:pt>
                <c:pt idx="326">
                  <c:v>#N/A</c:v>
                </c:pt>
                <c:pt idx="327">
                  <c:v>#N/A</c:v>
                </c:pt>
                <c:pt idx="328">
                  <c:v>#N/A</c:v>
                </c:pt>
                <c:pt idx="329">
                  <c:v>#N/A</c:v>
                </c:pt>
                <c:pt idx="330">
                  <c:v>#N/A</c:v>
                </c:pt>
              </c:numCache>
            </c:numRef>
          </c:yVal>
          <c:smooth val="0"/>
          <c:extLst>
            <c:ext xmlns:c16="http://schemas.microsoft.com/office/drawing/2014/chart" uri="{C3380CC4-5D6E-409C-BE32-E72D297353CC}">
              <c16:uniqueId val="{00000002-A029-46F1-B34C-9DF893D6A9B3}"/>
            </c:ext>
          </c:extLst>
        </c:ser>
        <c:dLbls>
          <c:showLegendKey val="0"/>
          <c:showVal val="0"/>
          <c:showCatName val="0"/>
          <c:showSerName val="0"/>
          <c:showPercent val="0"/>
          <c:showBubbleSize val="0"/>
        </c:dLbls>
        <c:axId val="1225843616"/>
        <c:axId val="1225844032"/>
      </c:scatterChart>
      <c:valAx>
        <c:axId val="1225843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844032"/>
        <c:crosses val="autoZero"/>
        <c:crossBetween val="midCat"/>
      </c:valAx>
      <c:valAx>
        <c:axId val="122584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8436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Excel Solver Clustering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RawDataClustered!$G$1</c:f>
              <c:strCache>
                <c:ptCount val="1"/>
                <c:pt idx="0">
                  <c:v>Cluster1</c:v>
                </c:pt>
              </c:strCache>
            </c:strRef>
          </c:tx>
          <c:spPr>
            <a:ln w="19050" cap="rnd">
              <a:noFill/>
              <a:round/>
            </a:ln>
            <a:effectLst/>
          </c:spPr>
          <c:marker>
            <c:symbol val="circle"/>
            <c:size val="5"/>
            <c:spPr>
              <a:solidFill>
                <a:schemeClr val="accent6"/>
              </a:solidFill>
              <a:ln w="9525">
                <a:solidFill>
                  <a:schemeClr val="accent6"/>
                </a:solidFill>
              </a:ln>
              <a:effectLst/>
            </c:spPr>
          </c:marker>
          <c:xVal>
            <c:numRef>
              <c:f>RawDataClustered!$C$2:$C$335</c:f>
              <c:numCache>
                <c:formatCode>General</c:formatCode>
                <c:ptCount val="334"/>
                <c:pt idx="0">
                  <c:v>34.5</c:v>
                </c:pt>
                <c:pt idx="1">
                  <c:v>47</c:v>
                </c:pt>
                <c:pt idx="2">
                  <c:v>62</c:v>
                </c:pt>
                <c:pt idx="3">
                  <c:v>27</c:v>
                </c:pt>
                <c:pt idx="4">
                  <c:v>22</c:v>
                </c:pt>
                <c:pt idx="5">
                  <c:v>14</c:v>
                </c:pt>
                <c:pt idx="6">
                  <c:v>30</c:v>
                </c:pt>
                <c:pt idx="7">
                  <c:v>26</c:v>
                </c:pt>
                <c:pt idx="8">
                  <c:v>18</c:v>
                </c:pt>
                <c:pt idx="9">
                  <c:v>21</c:v>
                </c:pt>
                <c:pt idx="10">
                  <c:v>46</c:v>
                </c:pt>
                <c:pt idx="11">
                  <c:v>23</c:v>
                </c:pt>
                <c:pt idx="12">
                  <c:v>63</c:v>
                </c:pt>
                <c:pt idx="13">
                  <c:v>47</c:v>
                </c:pt>
                <c:pt idx="14">
                  <c:v>24</c:v>
                </c:pt>
                <c:pt idx="15">
                  <c:v>35</c:v>
                </c:pt>
                <c:pt idx="16">
                  <c:v>21</c:v>
                </c:pt>
                <c:pt idx="17">
                  <c:v>27</c:v>
                </c:pt>
                <c:pt idx="18">
                  <c:v>45</c:v>
                </c:pt>
                <c:pt idx="19">
                  <c:v>55</c:v>
                </c:pt>
                <c:pt idx="20">
                  <c:v>9</c:v>
                </c:pt>
                <c:pt idx="21">
                  <c:v>21</c:v>
                </c:pt>
                <c:pt idx="22">
                  <c:v>48</c:v>
                </c:pt>
                <c:pt idx="23">
                  <c:v>50</c:v>
                </c:pt>
                <c:pt idx="24">
                  <c:v>22</c:v>
                </c:pt>
                <c:pt idx="25">
                  <c:v>22.5</c:v>
                </c:pt>
                <c:pt idx="26">
                  <c:v>41</c:v>
                </c:pt>
                <c:pt idx="27">
                  <c:v>50</c:v>
                </c:pt>
                <c:pt idx="28">
                  <c:v>24</c:v>
                </c:pt>
                <c:pt idx="29">
                  <c:v>33</c:v>
                </c:pt>
                <c:pt idx="30">
                  <c:v>30</c:v>
                </c:pt>
                <c:pt idx="31">
                  <c:v>18.5</c:v>
                </c:pt>
                <c:pt idx="32">
                  <c:v>21</c:v>
                </c:pt>
                <c:pt idx="33">
                  <c:v>25</c:v>
                </c:pt>
                <c:pt idx="34">
                  <c:v>39</c:v>
                </c:pt>
                <c:pt idx="35">
                  <c:v>41</c:v>
                </c:pt>
                <c:pt idx="36">
                  <c:v>30</c:v>
                </c:pt>
                <c:pt idx="37">
                  <c:v>45</c:v>
                </c:pt>
                <c:pt idx="38">
                  <c:v>25</c:v>
                </c:pt>
                <c:pt idx="39">
                  <c:v>45</c:v>
                </c:pt>
                <c:pt idx="40">
                  <c:v>60</c:v>
                </c:pt>
                <c:pt idx="41">
                  <c:v>36</c:v>
                </c:pt>
                <c:pt idx="42">
                  <c:v>24</c:v>
                </c:pt>
                <c:pt idx="43">
                  <c:v>27</c:v>
                </c:pt>
                <c:pt idx="44">
                  <c:v>20</c:v>
                </c:pt>
                <c:pt idx="45">
                  <c:v>28</c:v>
                </c:pt>
                <c:pt idx="46">
                  <c:v>10</c:v>
                </c:pt>
                <c:pt idx="47">
                  <c:v>35</c:v>
                </c:pt>
                <c:pt idx="48">
                  <c:v>25</c:v>
                </c:pt>
                <c:pt idx="49">
                  <c:v>36</c:v>
                </c:pt>
                <c:pt idx="50">
                  <c:v>17</c:v>
                </c:pt>
                <c:pt idx="51">
                  <c:v>32</c:v>
                </c:pt>
                <c:pt idx="52">
                  <c:v>18</c:v>
                </c:pt>
                <c:pt idx="53">
                  <c:v>22</c:v>
                </c:pt>
                <c:pt idx="54">
                  <c:v>13</c:v>
                </c:pt>
                <c:pt idx="55">
                  <c:v>18</c:v>
                </c:pt>
                <c:pt idx="56">
                  <c:v>47</c:v>
                </c:pt>
                <c:pt idx="57">
                  <c:v>31</c:v>
                </c:pt>
                <c:pt idx="58">
                  <c:v>60</c:v>
                </c:pt>
                <c:pt idx="59">
                  <c:v>24</c:v>
                </c:pt>
                <c:pt idx="60">
                  <c:v>21</c:v>
                </c:pt>
                <c:pt idx="61">
                  <c:v>29</c:v>
                </c:pt>
                <c:pt idx="62">
                  <c:v>28.5</c:v>
                </c:pt>
                <c:pt idx="63">
                  <c:v>35</c:v>
                </c:pt>
                <c:pt idx="64">
                  <c:v>32.5</c:v>
                </c:pt>
                <c:pt idx="65">
                  <c:v>55</c:v>
                </c:pt>
                <c:pt idx="66">
                  <c:v>30</c:v>
                </c:pt>
                <c:pt idx="67">
                  <c:v>24</c:v>
                </c:pt>
                <c:pt idx="68">
                  <c:v>6</c:v>
                </c:pt>
                <c:pt idx="69">
                  <c:v>67</c:v>
                </c:pt>
                <c:pt idx="70">
                  <c:v>49</c:v>
                </c:pt>
                <c:pt idx="71">
                  <c:v>27</c:v>
                </c:pt>
                <c:pt idx="72">
                  <c:v>18</c:v>
                </c:pt>
                <c:pt idx="73">
                  <c:v>2</c:v>
                </c:pt>
                <c:pt idx="74">
                  <c:v>22</c:v>
                </c:pt>
                <c:pt idx="75">
                  <c:v>27</c:v>
                </c:pt>
                <c:pt idx="76">
                  <c:v>25</c:v>
                </c:pt>
                <c:pt idx="77">
                  <c:v>25</c:v>
                </c:pt>
                <c:pt idx="78">
                  <c:v>76</c:v>
                </c:pt>
                <c:pt idx="79">
                  <c:v>29</c:v>
                </c:pt>
                <c:pt idx="80">
                  <c:v>20</c:v>
                </c:pt>
                <c:pt idx="81">
                  <c:v>33</c:v>
                </c:pt>
                <c:pt idx="82">
                  <c:v>43</c:v>
                </c:pt>
                <c:pt idx="83">
                  <c:v>27</c:v>
                </c:pt>
                <c:pt idx="84">
                  <c:v>26</c:v>
                </c:pt>
                <c:pt idx="85">
                  <c:v>16</c:v>
                </c:pt>
                <c:pt idx="86">
                  <c:v>28</c:v>
                </c:pt>
                <c:pt idx="87">
                  <c:v>21</c:v>
                </c:pt>
                <c:pt idx="88">
                  <c:v>18.5</c:v>
                </c:pt>
                <c:pt idx="89">
                  <c:v>41</c:v>
                </c:pt>
                <c:pt idx="90">
                  <c:v>36</c:v>
                </c:pt>
                <c:pt idx="91">
                  <c:v>18.5</c:v>
                </c:pt>
                <c:pt idx="92">
                  <c:v>63</c:v>
                </c:pt>
                <c:pt idx="93">
                  <c:v>18</c:v>
                </c:pt>
                <c:pt idx="94">
                  <c:v>1</c:v>
                </c:pt>
                <c:pt idx="95">
                  <c:v>36</c:v>
                </c:pt>
                <c:pt idx="96">
                  <c:v>29</c:v>
                </c:pt>
                <c:pt idx="97">
                  <c:v>12</c:v>
                </c:pt>
                <c:pt idx="98">
                  <c:v>35</c:v>
                </c:pt>
                <c:pt idx="99">
                  <c:v>28</c:v>
                </c:pt>
                <c:pt idx="100">
                  <c:v>17</c:v>
                </c:pt>
                <c:pt idx="101">
                  <c:v>22</c:v>
                </c:pt>
                <c:pt idx="102">
                  <c:v>42</c:v>
                </c:pt>
                <c:pt idx="103">
                  <c:v>24</c:v>
                </c:pt>
                <c:pt idx="104">
                  <c:v>32</c:v>
                </c:pt>
                <c:pt idx="105">
                  <c:v>53</c:v>
                </c:pt>
                <c:pt idx="106">
                  <c:v>43</c:v>
                </c:pt>
                <c:pt idx="107">
                  <c:v>24</c:v>
                </c:pt>
                <c:pt idx="108">
                  <c:v>26.5</c:v>
                </c:pt>
                <c:pt idx="109">
                  <c:v>26</c:v>
                </c:pt>
                <c:pt idx="110">
                  <c:v>23</c:v>
                </c:pt>
                <c:pt idx="111">
                  <c:v>40</c:v>
                </c:pt>
                <c:pt idx="112">
                  <c:v>10</c:v>
                </c:pt>
                <c:pt idx="113">
                  <c:v>33</c:v>
                </c:pt>
                <c:pt idx="114">
                  <c:v>61</c:v>
                </c:pt>
                <c:pt idx="115">
                  <c:v>28</c:v>
                </c:pt>
                <c:pt idx="116">
                  <c:v>42</c:v>
                </c:pt>
                <c:pt idx="117">
                  <c:v>31</c:v>
                </c:pt>
                <c:pt idx="118">
                  <c:v>22</c:v>
                </c:pt>
                <c:pt idx="119">
                  <c:v>30</c:v>
                </c:pt>
                <c:pt idx="120">
                  <c:v>23</c:v>
                </c:pt>
                <c:pt idx="121">
                  <c:v>36</c:v>
                </c:pt>
                <c:pt idx="122">
                  <c:v>13</c:v>
                </c:pt>
                <c:pt idx="123">
                  <c:v>24</c:v>
                </c:pt>
                <c:pt idx="124">
                  <c:v>29</c:v>
                </c:pt>
                <c:pt idx="125">
                  <c:v>23</c:v>
                </c:pt>
                <c:pt idx="126">
                  <c:v>42</c:v>
                </c:pt>
                <c:pt idx="127">
                  <c:v>26</c:v>
                </c:pt>
                <c:pt idx="128">
                  <c:v>7</c:v>
                </c:pt>
                <c:pt idx="129">
                  <c:v>26</c:v>
                </c:pt>
                <c:pt idx="130">
                  <c:v>41</c:v>
                </c:pt>
                <c:pt idx="131">
                  <c:v>26</c:v>
                </c:pt>
                <c:pt idx="132">
                  <c:v>48</c:v>
                </c:pt>
                <c:pt idx="133">
                  <c:v>18</c:v>
                </c:pt>
                <c:pt idx="134">
                  <c:v>22</c:v>
                </c:pt>
                <c:pt idx="135">
                  <c:v>27</c:v>
                </c:pt>
                <c:pt idx="136">
                  <c:v>23</c:v>
                </c:pt>
                <c:pt idx="137">
                  <c:v>40</c:v>
                </c:pt>
                <c:pt idx="138">
                  <c:v>15</c:v>
                </c:pt>
                <c:pt idx="139">
                  <c:v>20</c:v>
                </c:pt>
                <c:pt idx="140">
                  <c:v>54</c:v>
                </c:pt>
                <c:pt idx="141">
                  <c:v>36</c:v>
                </c:pt>
                <c:pt idx="142">
                  <c:v>64</c:v>
                </c:pt>
                <c:pt idx="143">
                  <c:v>30</c:v>
                </c:pt>
                <c:pt idx="144">
                  <c:v>37</c:v>
                </c:pt>
                <c:pt idx="145">
                  <c:v>18</c:v>
                </c:pt>
                <c:pt idx="146">
                  <c:v>27</c:v>
                </c:pt>
                <c:pt idx="147">
                  <c:v>40</c:v>
                </c:pt>
                <c:pt idx="148">
                  <c:v>21</c:v>
                </c:pt>
                <c:pt idx="149">
                  <c:v>17</c:v>
                </c:pt>
                <c:pt idx="150">
                  <c:v>40</c:v>
                </c:pt>
                <c:pt idx="151">
                  <c:v>34</c:v>
                </c:pt>
                <c:pt idx="152">
                  <c:v>11.5</c:v>
                </c:pt>
                <c:pt idx="153">
                  <c:v>61</c:v>
                </c:pt>
                <c:pt idx="154">
                  <c:v>8</c:v>
                </c:pt>
                <c:pt idx="155">
                  <c:v>33</c:v>
                </c:pt>
                <c:pt idx="156">
                  <c:v>6</c:v>
                </c:pt>
                <c:pt idx="157">
                  <c:v>18</c:v>
                </c:pt>
                <c:pt idx="158">
                  <c:v>23</c:v>
                </c:pt>
                <c:pt idx="159">
                  <c:v>0.33</c:v>
                </c:pt>
                <c:pt idx="160">
                  <c:v>47</c:v>
                </c:pt>
                <c:pt idx="161">
                  <c:v>8</c:v>
                </c:pt>
                <c:pt idx="162">
                  <c:v>25</c:v>
                </c:pt>
                <c:pt idx="163">
                  <c:v>35</c:v>
                </c:pt>
                <c:pt idx="164">
                  <c:v>24</c:v>
                </c:pt>
                <c:pt idx="165">
                  <c:v>33</c:v>
                </c:pt>
                <c:pt idx="166">
                  <c:v>25</c:v>
                </c:pt>
                <c:pt idx="167">
                  <c:v>32</c:v>
                </c:pt>
                <c:pt idx="168">
                  <c:v>17</c:v>
                </c:pt>
                <c:pt idx="169">
                  <c:v>60</c:v>
                </c:pt>
                <c:pt idx="170">
                  <c:v>38</c:v>
                </c:pt>
                <c:pt idx="171">
                  <c:v>42</c:v>
                </c:pt>
                <c:pt idx="172">
                  <c:v>57</c:v>
                </c:pt>
                <c:pt idx="173">
                  <c:v>50</c:v>
                </c:pt>
                <c:pt idx="174">
                  <c:v>30</c:v>
                </c:pt>
                <c:pt idx="175">
                  <c:v>21</c:v>
                </c:pt>
                <c:pt idx="176">
                  <c:v>22</c:v>
                </c:pt>
                <c:pt idx="177">
                  <c:v>21</c:v>
                </c:pt>
                <c:pt idx="178">
                  <c:v>53</c:v>
                </c:pt>
                <c:pt idx="179">
                  <c:v>23</c:v>
                </c:pt>
                <c:pt idx="180">
                  <c:v>40.5</c:v>
                </c:pt>
                <c:pt idx="181">
                  <c:v>36</c:v>
                </c:pt>
                <c:pt idx="182">
                  <c:v>14</c:v>
                </c:pt>
                <c:pt idx="183">
                  <c:v>21</c:v>
                </c:pt>
                <c:pt idx="184">
                  <c:v>21</c:v>
                </c:pt>
                <c:pt idx="185">
                  <c:v>39</c:v>
                </c:pt>
                <c:pt idx="186">
                  <c:v>20</c:v>
                </c:pt>
                <c:pt idx="187">
                  <c:v>64</c:v>
                </c:pt>
                <c:pt idx="188">
                  <c:v>20</c:v>
                </c:pt>
                <c:pt idx="189">
                  <c:v>18</c:v>
                </c:pt>
                <c:pt idx="190">
                  <c:v>48</c:v>
                </c:pt>
                <c:pt idx="191">
                  <c:v>55</c:v>
                </c:pt>
                <c:pt idx="192">
                  <c:v>45</c:v>
                </c:pt>
                <c:pt idx="193">
                  <c:v>45</c:v>
                </c:pt>
                <c:pt idx="194">
                  <c:v>41</c:v>
                </c:pt>
                <c:pt idx="195">
                  <c:v>22</c:v>
                </c:pt>
                <c:pt idx="196">
                  <c:v>42</c:v>
                </c:pt>
                <c:pt idx="197">
                  <c:v>29</c:v>
                </c:pt>
                <c:pt idx="198">
                  <c:v>0.92</c:v>
                </c:pt>
                <c:pt idx="199">
                  <c:v>20</c:v>
                </c:pt>
                <c:pt idx="200">
                  <c:v>27</c:v>
                </c:pt>
                <c:pt idx="201">
                  <c:v>24</c:v>
                </c:pt>
                <c:pt idx="202">
                  <c:v>32.5</c:v>
                </c:pt>
                <c:pt idx="203">
                  <c:v>28</c:v>
                </c:pt>
                <c:pt idx="204">
                  <c:v>19</c:v>
                </c:pt>
                <c:pt idx="205">
                  <c:v>21</c:v>
                </c:pt>
                <c:pt idx="206">
                  <c:v>36.5</c:v>
                </c:pt>
                <c:pt idx="207">
                  <c:v>21</c:v>
                </c:pt>
                <c:pt idx="208">
                  <c:v>29</c:v>
                </c:pt>
                <c:pt idx="209">
                  <c:v>1</c:v>
                </c:pt>
                <c:pt idx="210">
                  <c:v>30</c:v>
                </c:pt>
                <c:pt idx="211">
                  <c:v>17</c:v>
                </c:pt>
                <c:pt idx="212">
                  <c:v>46</c:v>
                </c:pt>
                <c:pt idx="213">
                  <c:v>26</c:v>
                </c:pt>
                <c:pt idx="214">
                  <c:v>20</c:v>
                </c:pt>
                <c:pt idx="215">
                  <c:v>28</c:v>
                </c:pt>
                <c:pt idx="216">
                  <c:v>40</c:v>
                </c:pt>
                <c:pt idx="217">
                  <c:v>30</c:v>
                </c:pt>
                <c:pt idx="218">
                  <c:v>22</c:v>
                </c:pt>
                <c:pt idx="219">
                  <c:v>23</c:v>
                </c:pt>
                <c:pt idx="220">
                  <c:v>0.75</c:v>
                </c:pt>
                <c:pt idx="221">
                  <c:v>9</c:v>
                </c:pt>
                <c:pt idx="222">
                  <c:v>2</c:v>
                </c:pt>
                <c:pt idx="223">
                  <c:v>36</c:v>
                </c:pt>
                <c:pt idx="224">
                  <c:v>24</c:v>
                </c:pt>
                <c:pt idx="225">
                  <c:v>30</c:v>
                </c:pt>
                <c:pt idx="226">
                  <c:v>53</c:v>
                </c:pt>
                <c:pt idx="227">
                  <c:v>36</c:v>
                </c:pt>
                <c:pt idx="228">
                  <c:v>26</c:v>
                </c:pt>
                <c:pt idx="229">
                  <c:v>1</c:v>
                </c:pt>
                <c:pt idx="230">
                  <c:v>30</c:v>
                </c:pt>
                <c:pt idx="231">
                  <c:v>29</c:v>
                </c:pt>
                <c:pt idx="232">
                  <c:v>32</c:v>
                </c:pt>
                <c:pt idx="233">
                  <c:v>43</c:v>
                </c:pt>
                <c:pt idx="234">
                  <c:v>24</c:v>
                </c:pt>
                <c:pt idx="235">
                  <c:v>64</c:v>
                </c:pt>
                <c:pt idx="236">
                  <c:v>30</c:v>
                </c:pt>
                <c:pt idx="237">
                  <c:v>0.83</c:v>
                </c:pt>
                <c:pt idx="238">
                  <c:v>55</c:v>
                </c:pt>
                <c:pt idx="239">
                  <c:v>45</c:v>
                </c:pt>
                <c:pt idx="240">
                  <c:v>18</c:v>
                </c:pt>
                <c:pt idx="241">
                  <c:v>22</c:v>
                </c:pt>
                <c:pt idx="242">
                  <c:v>37</c:v>
                </c:pt>
                <c:pt idx="243">
                  <c:v>55</c:v>
                </c:pt>
                <c:pt idx="244">
                  <c:v>17</c:v>
                </c:pt>
                <c:pt idx="245">
                  <c:v>57</c:v>
                </c:pt>
                <c:pt idx="246">
                  <c:v>19</c:v>
                </c:pt>
                <c:pt idx="247">
                  <c:v>27</c:v>
                </c:pt>
                <c:pt idx="248">
                  <c:v>22</c:v>
                </c:pt>
                <c:pt idx="249">
                  <c:v>26</c:v>
                </c:pt>
                <c:pt idx="250">
                  <c:v>25</c:v>
                </c:pt>
                <c:pt idx="251">
                  <c:v>26</c:v>
                </c:pt>
                <c:pt idx="252">
                  <c:v>33</c:v>
                </c:pt>
                <c:pt idx="253">
                  <c:v>39</c:v>
                </c:pt>
                <c:pt idx="254">
                  <c:v>23</c:v>
                </c:pt>
                <c:pt idx="255">
                  <c:v>12</c:v>
                </c:pt>
                <c:pt idx="256">
                  <c:v>46</c:v>
                </c:pt>
                <c:pt idx="257">
                  <c:v>29</c:v>
                </c:pt>
                <c:pt idx="258">
                  <c:v>21</c:v>
                </c:pt>
                <c:pt idx="259">
                  <c:v>48</c:v>
                </c:pt>
                <c:pt idx="260">
                  <c:v>39</c:v>
                </c:pt>
                <c:pt idx="261">
                  <c:v>19</c:v>
                </c:pt>
                <c:pt idx="262">
                  <c:v>27</c:v>
                </c:pt>
                <c:pt idx="263">
                  <c:v>30</c:v>
                </c:pt>
                <c:pt idx="264">
                  <c:v>32</c:v>
                </c:pt>
                <c:pt idx="265">
                  <c:v>39</c:v>
                </c:pt>
                <c:pt idx="266">
                  <c:v>25</c:v>
                </c:pt>
                <c:pt idx="267">
                  <c:v>18</c:v>
                </c:pt>
                <c:pt idx="268">
                  <c:v>32</c:v>
                </c:pt>
                <c:pt idx="269">
                  <c:v>58</c:v>
                </c:pt>
                <c:pt idx="270">
                  <c:v>16</c:v>
                </c:pt>
                <c:pt idx="271">
                  <c:v>26</c:v>
                </c:pt>
                <c:pt idx="272">
                  <c:v>38</c:v>
                </c:pt>
                <c:pt idx="273">
                  <c:v>24</c:v>
                </c:pt>
                <c:pt idx="274">
                  <c:v>31</c:v>
                </c:pt>
                <c:pt idx="275">
                  <c:v>45</c:v>
                </c:pt>
                <c:pt idx="276">
                  <c:v>25</c:v>
                </c:pt>
                <c:pt idx="277">
                  <c:v>18</c:v>
                </c:pt>
                <c:pt idx="278">
                  <c:v>49</c:v>
                </c:pt>
                <c:pt idx="279">
                  <c:v>0.17</c:v>
                </c:pt>
                <c:pt idx="280">
                  <c:v>50</c:v>
                </c:pt>
                <c:pt idx="281">
                  <c:v>59</c:v>
                </c:pt>
                <c:pt idx="282">
                  <c:v>30</c:v>
                </c:pt>
                <c:pt idx="283">
                  <c:v>14.5</c:v>
                </c:pt>
                <c:pt idx="284">
                  <c:v>24</c:v>
                </c:pt>
                <c:pt idx="285">
                  <c:v>31</c:v>
                </c:pt>
                <c:pt idx="286">
                  <c:v>27</c:v>
                </c:pt>
                <c:pt idx="287">
                  <c:v>25</c:v>
                </c:pt>
                <c:pt idx="288">
                  <c:v>22</c:v>
                </c:pt>
                <c:pt idx="289">
                  <c:v>45</c:v>
                </c:pt>
                <c:pt idx="290">
                  <c:v>29</c:v>
                </c:pt>
                <c:pt idx="291">
                  <c:v>21</c:v>
                </c:pt>
                <c:pt idx="292">
                  <c:v>31</c:v>
                </c:pt>
                <c:pt idx="293">
                  <c:v>49</c:v>
                </c:pt>
                <c:pt idx="294">
                  <c:v>44</c:v>
                </c:pt>
                <c:pt idx="295">
                  <c:v>54</c:v>
                </c:pt>
                <c:pt idx="296">
                  <c:v>45</c:v>
                </c:pt>
                <c:pt idx="297">
                  <c:v>22</c:v>
                </c:pt>
                <c:pt idx="298">
                  <c:v>21</c:v>
                </c:pt>
                <c:pt idx="299">
                  <c:v>55</c:v>
                </c:pt>
                <c:pt idx="300">
                  <c:v>5</c:v>
                </c:pt>
                <c:pt idx="301">
                  <c:v>26</c:v>
                </c:pt>
                <c:pt idx="302">
                  <c:v>19</c:v>
                </c:pt>
                <c:pt idx="303">
                  <c:v>24</c:v>
                </c:pt>
                <c:pt idx="304">
                  <c:v>24</c:v>
                </c:pt>
                <c:pt idx="305">
                  <c:v>57</c:v>
                </c:pt>
                <c:pt idx="306">
                  <c:v>21</c:v>
                </c:pt>
                <c:pt idx="307">
                  <c:v>6</c:v>
                </c:pt>
                <c:pt idx="308">
                  <c:v>23</c:v>
                </c:pt>
                <c:pt idx="309">
                  <c:v>51</c:v>
                </c:pt>
                <c:pt idx="310">
                  <c:v>13</c:v>
                </c:pt>
                <c:pt idx="311">
                  <c:v>47</c:v>
                </c:pt>
                <c:pt idx="312">
                  <c:v>29</c:v>
                </c:pt>
                <c:pt idx="313">
                  <c:v>18</c:v>
                </c:pt>
                <c:pt idx="314">
                  <c:v>24</c:v>
                </c:pt>
                <c:pt idx="315">
                  <c:v>48</c:v>
                </c:pt>
                <c:pt idx="316">
                  <c:v>22</c:v>
                </c:pt>
                <c:pt idx="317">
                  <c:v>31</c:v>
                </c:pt>
                <c:pt idx="318">
                  <c:v>30</c:v>
                </c:pt>
                <c:pt idx="319">
                  <c:v>38</c:v>
                </c:pt>
                <c:pt idx="320">
                  <c:v>22</c:v>
                </c:pt>
                <c:pt idx="321">
                  <c:v>17</c:v>
                </c:pt>
                <c:pt idx="322">
                  <c:v>43</c:v>
                </c:pt>
                <c:pt idx="323">
                  <c:v>20</c:v>
                </c:pt>
                <c:pt idx="324">
                  <c:v>23</c:v>
                </c:pt>
                <c:pt idx="325">
                  <c:v>50</c:v>
                </c:pt>
                <c:pt idx="326">
                  <c:v>3</c:v>
                </c:pt>
                <c:pt idx="327">
                  <c:v>37</c:v>
                </c:pt>
                <c:pt idx="328">
                  <c:v>28</c:v>
                </c:pt>
                <c:pt idx="329">
                  <c:v>39</c:v>
                </c:pt>
                <c:pt idx="330">
                  <c:v>38.5</c:v>
                </c:pt>
              </c:numCache>
            </c:numRef>
          </c:xVal>
          <c:yVal>
            <c:numRef>
              <c:f>RawDataClustered!$G$2:$G$335</c:f>
              <c:numCache>
                <c:formatCode>General</c:formatCode>
                <c:ptCount val="334"/>
                <c:pt idx="0">
                  <c:v>7.8292000000000002</c:v>
                </c:pt>
                <c:pt idx="1">
                  <c:v>7</c:v>
                </c:pt>
                <c:pt idx="2">
                  <c:v>9.6875</c:v>
                </c:pt>
                <c:pt idx="3">
                  <c:v>#N/A</c:v>
                </c:pt>
                <c:pt idx="4">
                  <c:v>#N/A</c:v>
                </c:pt>
                <c:pt idx="5">
                  <c:v>#N/A</c:v>
                </c:pt>
                <c:pt idx="6">
                  <c:v>#N/A</c:v>
                </c:pt>
                <c:pt idx="7">
                  <c:v>#N/A</c:v>
                </c:pt>
                <c:pt idx="8">
                  <c:v>#N/A</c:v>
                </c:pt>
                <c:pt idx="9">
                  <c:v>#N/A</c:v>
                </c:pt>
                <c:pt idx="10">
                  <c:v>26</c:v>
                </c:pt>
                <c:pt idx="11">
                  <c:v>#N/A</c:v>
                </c:pt>
                <c:pt idx="12">
                  <c:v>26</c:v>
                </c:pt>
                <c:pt idx="13">
                  <c:v>61.174999999999997</c:v>
                </c:pt>
                <c:pt idx="14">
                  <c:v>#N/A</c:v>
                </c:pt>
                <c:pt idx="15">
                  <c:v>12.35</c:v>
                </c:pt>
                <c:pt idx="16">
                  <c:v>#N/A</c:v>
                </c:pt>
                <c:pt idx="17">
                  <c:v>#N/A</c:v>
                </c:pt>
                <c:pt idx="18">
                  <c:v>7.2249999999999996</c:v>
                </c:pt>
                <c:pt idx="19">
                  <c:v>59.4</c:v>
                </c:pt>
                <c:pt idx="20">
                  <c:v>#N/A</c:v>
                </c:pt>
                <c:pt idx="21">
                  <c:v>#N/A</c:v>
                </c:pt>
                <c:pt idx="22">
                  <c:v>#N/A</c:v>
                </c:pt>
                <c:pt idx="23">
                  <c:v>14.5</c:v>
                </c:pt>
                <c:pt idx="24">
                  <c:v>#N/A</c:v>
                </c:pt>
                <c:pt idx="25">
                  <c:v>#N/A</c:v>
                </c:pt>
                <c:pt idx="26">
                  <c:v>30.5</c:v>
                </c:pt>
                <c:pt idx="27">
                  <c:v>26</c:v>
                </c:pt>
                <c:pt idx="28">
                  <c:v>#N/A</c:v>
                </c:pt>
                <c:pt idx="29">
                  <c:v>#N/A</c:v>
                </c:pt>
                <c:pt idx="30">
                  <c:v>#N/A</c:v>
                </c:pt>
                <c:pt idx="31">
                  <c:v>#N/A</c:v>
                </c:pt>
                <c:pt idx="32">
                  <c:v>#N/A</c:v>
                </c:pt>
                <c:pt idx="33">
                  <c:v>#N/A</c:v>
                </c:pt>
                <c:pt idx="34">
                  <c:v>13.416700000000001</c:v>
                </c:pt>
                <c:pt idx="35">
                  <c:v>7.85</c:v>
                </c:pt>
                <c:pt idx="36">
                  <c:v>#N/A</c:v>
                </c:pt>
                <c:pt idx="37">
                  <c:v>52.554200000000002</c:v>
                </c:pt>
                <c:pt idx="38">
                  <c:v>#N/A</c:v>
                </c:pt>
                <c:pt idx="39">
                  <c:v>29.7</c:v>
                </c:pt>
                <c:pt idx="40">
                  <c:v>76.291700000000006</c:v>
                </c:pt>
                <c:pt idx="41">
                  <c:v>15.9</c:v>
                </c:pt>
                <c:pt idx="42">
                  <c:v>#N/A</c:v>
                </c:pt>
                <c:pt idx="43">
                  <c:v>#N/A</c:v>
                </c:pt>
                <c:pt idx="44">
                  <c:v>#N/A</c:v>
                </c:pt>
                <c:pt idx="45">
                  <c:v>#N/A</c:v>
                </c:pt>
                <c:pt idx="46">
                  <c:v>#N/A</c:v>
                </c:pt>
                <c:pt idx="47">
                  <c:v>7.8958000000000004</c:v>
                </c:pt>
                <c:pt idx="48">
                  <c:v>#N/A</c:v>
                </c:pt>
                <c:pt idx="49">
                  <c:v>#N/A</c:v>
                </c:pt>
                <c:pt idx="50">
                  <c:v>#N/A</c:v>
                </c:pt>
                <c:pt idx="51">
                  <c:v>#N/A</c:v>
                </c:pt>
                <c:pt idx="52">
                  <c:v>#N/A</c:v>
                </c:pt>
                <c:pt idx="53">
                  <c:v>#N/A</c:v>
                </c:pt>
                <c:pt idx="54">
                  <c:v>#N/A</c:v>
                </c:pt>
                <c:pt idx="55">
                  <c:v>#N/A</c:v>
                </c:pt>
                <c:pt idx="56">
                  <c:v>42.4</c:v>
                </c:pt>
                <c:pt idx="57">
                  <c:v>#N/A</c:v>
                </c:pt>
                <c:pt idx="58">
                  <c:v>#N/A</c:v>
                </c:pt>
                <c:pt idx="59">
                  <c:v>#N/A</c:v>
                </c:pt>
                <c:pt idx="60">
                  <c:v>#N/A</c:v>
                </c:pt>
                <c:pt idx="61">
                  <c:v>#N/A</c:v>
                </c:pt>
                <c:pt idx="62">
                  <c:v>#N/A</c:v>
                </c:pt>
                <c:pt idx="63">
                  <c:v>#N/A</c:v>
                </c:pt>
                <c:pt idx="64">
                  <c:v>#N/A</c:v>
                </c:pt>
                <c:pt idx="65">
                  <c:v>25.7</c:v>
                </c:pt>
                <c:pt idx="66">
                  <c:v>#N/A</c:v>
                </c:pt>
                <c:pt idx="67">
                  <c:v>#N/A</c:v>
                </c:pt>
                <c:pt idx="68">
                  <c:v>#N/A</c:v>
                </c:pt>
                <c:pt idx="69">
                  <c:v>#N/A</c:v>
                </c:pt>
                <c:pt idx="70">
                  <c:v>26</c:v>
                </c:pt>
                <c:pt idx="71">
                  <c:v>#N/A</c:v>
                </c:pt>
                <c:pt idx="72">
                  <c:v>#N/A</c:v>
                </c:pt>
                <c:pt idx="73">
                  <c:v>#N/A</c:v>
                </c:pt>
                <c:pt idx="74">
                  <c:v>#N/A</c:v>
                </c:pt>
                <c:pt idx="75">
                  <c:v>#N/A</c:v>
                </c:pt>
                <c:pt idx="76">
                  <c:v>#N/A</c:v>
                </c:pt>
                <c:pt idx="77">
                  <c:v>#N/A</c:v>
                </c:pt>
                <c:pt idx="78">
                  <c:v>78.849999999999994</c:v>
                </c:pt>
                <c:pt idx="79">
                  <c:v>#N/A</c:v>
                </c:pt>
                <c:pt idx="80">
                  <c:v>#N/A</c:v>
                </c:pt>
                <c:pt idx="81">
                  <c:v>#N/A</c:v>
                </c:pt>
                <c:pt idx="82">
                  <c:v>55.441699999999997</c:v>
                </c:pt>
                <c:pt idx="83">
                  <c:v>#N/A</c:v>
                </c:pt>
                <c:pt idx="84">
                  <c:v>#N/A</c:v>
                </c:pt>
                <c:pt idx="85">
                  <c:v>#N/A</c:v>
                </c:pt>
                <c:pt idx="86">
                  <c:v>#N/A</c:v>
                </c:pt>
                <c:pt idx="87">
                  <c:v>#N/A</c:v>
                </c:pt>
                <c:pt idx="88">
                  <c:v>#N/A</c:v>
                </c:pt>
                <c:pt idx="89">
                  <c:v>15.0458</c:v>
                </c:pt>
                <c:pt idx="90">
                  <c:v>31.679200000000002</c:v>
                </c:pt>
                <c:pt idx="91">
                  <c:v>#N/A</c:v>
                </c:pt>
                <c:pt idx="92">
                  <c:v>#N/A</c:v>
                </c:pt>
                <c:pt idx="93">
                  <c:v>#N/A</c:v>
                </c:pt>
                <c:pt idx="94">
                  <c:v>#N/A</c:v>
                </c:pt>
                <c:pt idx="95">
                  <c:v>75.241699999999994</c:v>
                </c:pt>
                <c:pt idx="96">
                  <c:v>#N/A</c:v>
                </c:pt>
                <c:pt idx="97">
                  <c:v>#N/A</c:v>
                </c:pt>
                <c:pt idx="98">
                  <c:v>57.75</c:v>
                </c:pt>
                <c:pt idx="99">
                  <c:v>#N/A</c:v>
                </c:pt>
                <c:pt idx="100">
                  <c:v>#N/A</c:v>
                </c:pt>
                <c:pt idx="101">
                  <c:v>#N/A</c:v>
                </c:pt>
                <c:pt idx="102">
                  <c:v>13</c:v>
                </c:pt>
                <c:pt idx="103">
                  <c:v>#N/A</c:v>
                </c:pt>
                <c:pt idx="104">
                  <c:v>#N/A</c:v>
                </c:pt>
                <c:pt idx="105">
                  <c:v>28.5</c:v>
                </c:pt>
                <c:pt idx="106">
                  <c:v>7.8958000000000004</c:v>
                </c:pt>
                <c:pt idx="107">
                  <c:v>#N/A</c:v>
                </c:pt>
                <c:pt idx="108">
                  <c:v>#N/A</c:v>
                </c:pt>
                <c:pt idx="109">
                  <c:v>#N/A</c:v>
                </c:pt>
                <c:pt idx="110">
                  <c:v>#N/A</c:v>
                </c:pt>
                <c:pt idx="111">
                  <c:v>46.9</c:v>
                </c:pt>
                <c:pt idx="112">
                  <c:v>#N/A</c:v>
                </c:pt>
                <c:pt idx="113">
                  <c:v>#N/A</c:v>
                </c:pt>
                <c:pt idx="114">
                  <c:v>#N/A</c:v>
                </c:pt>
                <c:pt idx="115">
                  <c:v>#N/A</c:v>
                </c:pt>
                <c:pt idx="116">
                  <c:v>26.55</c:v>
                </c:pt>
                <c:pt idx="117">
                  <c:v>#N/A</c:v>
                </c:pt>
                <c:pt idx="118">
                  <c:v>#N/A</c:v>
                </c:pt>
                <c:pt idx="119">
                  <c:v>#N/A</c:v>
                </c:pt>
                <c:pt idx="120">
                  <c:v>#N/A</c:v>
                </c:pt>
                <c:pt idx="121">
                  <c:v>12.183299999999999</c:v>
                </c:pt>
                <c:pt idx="122">
                  <c:v>#N/A</c:v>
                </c:pt>
                <c:pt idx="123">
                  <c:v>#N/A</c:v>
                </c:pt>
                <c:pt idx="124">
                  <c:v>#N/A</c:v>
                </c:pt>
                <c:pt idx="125">
                  <c:v>#N/A</c:v>
                </c:pt>
                <c:pt idx="126">
                  <c:v>26.55</c:v>
                </c:pt>
                <c:pt idx="127">
                  <c:v>#N/A</c:v>
                </c:pt>
                <c:pt idx="128">
                  <c:v>#N/A</c:v>
                </c:pt>
                <c:pt idx="129">
                  <c:v>#N/A</c:v>
                </c:pt>
                <c:pt idx="130">
                  <c:v>13</c:v>
                </c:pt>
                <c:pt idx="131">
                  <c:v>#N/A</c:v>
                </c:pt>
                <c:pt idx="132">
                  <c:v>50.495800000000003</c:v>
                </c:pt>
                <c:pt idx="133">
                  <c:v>#N/A</c:v>
                </c:pt>
                <c:pt idx="134">
                  <c:v>#N/A</c:v>
                </c:pt>
                <c:pt idx="135">
                  <c:v>#N/A</c:v>
                </c:pt>
                <c:pt idx="136">
                  <c:v>#N/A</c:v>
                </c:pt>
                <c:pt idx="137">
                  <c:v>31.387499999999999</c:v>
                </c:pt>
                <c:pt idx="138">
                  <c:v>#N/A</c:v>
                </c:pt>
                <c:pt idx="139">
                  <c:v>#N/A</c:v>
                </c:pt>
                <c:pt idx="140">
                  <c:v>55.441699999999997</c:v>
                </c:pt>
                <c:pt idx="141">
                  <c:v>39</c:v>
                </c:pt>
                <c:pt idx="142">
                  <c:v>83.158299999999997</c:v>
                </c:pt>
                <c:pt idx="143">
                  <c:v>#N/A</c:v>
                </c:pt>
                <c:pt idx="144">
                  <c:v>83.158299999999997</c:v>
                </c:pt>
                <c:pt idx="145">
                  <c:v>#N/A</c:v>
                </c:pt>
                <c:pt idx="146">
                  <c:v>#N/A</c:v>
                </c:pt>
                <c:pt idx="147">
                  <c:v>16</c:v>
                </c:pt>
                <c:pt idx="148">
                  <c:v>#N/A</c:v>
                </c:pt>
                <c:pt idx="149">
                  <c:v>#N/A</c:v>
                </c:pt>
                <c:pt idx="150">
                  <c:v>13</c:v>
                </c:pt>
                <c:pt idx="151">
                  <c:v>26</c:v>
                </c:pt>
                <c:pt idx="152">
                  <c:v>#N/A</c:v>
                </c:pt>
                <c:pt idx="153">
                  <c:v>12.35</c:v>
                </c:pt>
                <c:pt idx="154">
                  <c:v>#N/A</c:v>
                </c:pt>
                <c:pt idx="155">
                  <c:v>#N/A</c:v>
                </c:pt>
                <c:pt idx="156">
                  <c:v>#N/A</c:v>
                </c:pt>
                <c:pt idx="157">
                  <c:v>#N/A</c:v>
                </c:pt>
                <c:pt idx="158">
                  <c:v>#N/A</c:v>
                </c:pt>
                <c:pt idx="159">
                  <c:v>#N/A</c:v>
                </c:pt>
                <c:pt idx="160">
                  <c:v>#N/A</c:v>
                </c:pt>
                <c:pt idx="161">
                  <c:v>#N/A</c:v>
                </c:pt>
                <c:pt idx="162">
                  <c:v>#N/A</c:v>
                </c:pt>
                <c:pt idx="163">
                  <c:v>7.75</c:v>
                </c:pt>
                <c:pt idx="164">
                  <c:v>#N/A</c:v>
                </c:pt>
                <c:pt idx="165">
                  <c:v>#N/A</c:v>
                </c:pt>
                <c:pt idx="166">
                  <c:v>#N/A</c:v>
                </c:pt>
                <c:pt idx="167">
                  <c:v>#N/A</c:v>
                </c:pt>
                <c:pt idx="168">
                  <c:v>#N/A</c:v>
                </c:pt>
                <c:pt idx="169">
                  <c:v>26</c:v>
                </c:pt>
                <c:pt idx="170">
                  <c:v>7.7750000000000004</c:v>
                </c:pt>
                <c:pt idx="171">
                  <c:v>42.5</c:v>
                </c:pt>
                <c:pt idx="172">
                  <c:v>#N/A</c:v>
                </c:pt>
                <c:pt idx="173">
                  <c:v>#N/A</c:v>
                </c:pt>
                <c:pt idx="174">
                  <c:v>#N/A</c:v>
                </c:pt>
                <c:pt idx="175">
                  <c:v>#N/A</c:v>
                </c:pt>
                <c:pt idx="176">
                  <c:v>#N/A</c:v>
                </c:pt>
                <c:pt idx="177">
                  <c:v>#N/A</c:v>
                </c:pt>
                <c:pt idx="178">
                  <c:v>27.445799999999998</c:v>
                </c:pt>
                <c:pt idx="179">
                  <c:v>#N/A</c:v>
                </c:pt>
                <c:pt idx="180">
                  <c:v>15.1</c:v>
                </c:pt>
                <c:pt idx="181">
                  <c:v>13</c:v>
                </c:pt>
                <c:pt idx="182">
                  <c:v>#N/A</c:v>
                </c:pt>
                <c:pt idx="183">
                  <c:v>#N/A</c:v>
                </c:pt>
                <c:pt idx="184">
                  <c:v>#N/A</c:v>
                </c:pt>
                <c:pt idx="185">
                  <c:v>71.283299999999997</c:v>
                </c:pt>
                <c:pt idx="186">
                  <c:v>#N/A</c:v>
                </c:pt>
                <c:pt idx="187">
                  <c:v>75.25</c:v>
                </c:pt>
                <c:pt idx="188">
                  <c:v>#N/A</c:v>
                </c:pt>
                <c:pt idx="189">
                  <c:v>#N/A</c:v>
                </c:pt>
                <c:pt idx="190">
                  <c:v>106.425</c:v>
                </c:pt>
                <c:pt idx="191">
                  <c:v>27.720800000000001</c:v>
                </c:pt>
                <c:pt idx="192">
                  <c:v>30</c:v>
                </c:pt>
                <c:pt idx="193">
                  <c:v>#N/A</c:v>
                </c:pt>
                <c:pt idx="194">
                  <c:v>51.862499999999997</c:v>
                </c:pt>
                <c:pt idx="195">
                  <c:v>#N/A</c:v>
                </c:pt>
                <c:pt idx="196">
                  <c:v>32.5</c:v>
                </c:pt>
                <c:pt idx="197">
                  <c:v>#N/A</c:v>
                </c:pt>
                <c:pt idx="198">
                  <c:v>#N/A</c:v>
                </c:pt>
                <c:pt idx="199">
                  <c:v>#N/A</c:v>
                </c:pt>
                <c:pt idx="200">
                  <c:v>#N/A</c:v>
                </c:pt>
                <c:pt idx="201">
                  <c:v>#N/A</c:v>
                </c:pt>
                <c:pt idx="202">
                  <c:v>#N/A</c:v>
                </c:pt>
                <c:pt idx="203">
                  <c:v>#N/A</c:v>
                </c:pt>
                <c:pt idx="204">
                  <c:v>#N/A</c:v>
                </c:pt>
                <c:pt idx="205">
                  <c:v>#N/A</c:v>
                </c:pt>
                <c:pt idx="206">
                  <c:v>17.399999999999999</c:v>
                </c:pt>
                <c:pt idx="207">
                  <c:v>#N/A</c:v>
                </c:pt>
                <c:pt idx="208">
                  <c:v>#N/A</c:v>
                </c:pt>
                <c:pt idx="209">
                  <c:v>#N/A</c:v>
                </c:pt>
                <c:pt idx="210">
                  <c:v>#N/A</c:v>
                </c:pt>
                <c:pt idx="211">
                  <c:v>#N/A</c:v>
                </c:pt>
                <c:pt idx="212">
                  <c:v>75.241699999999994</c:v>
                </c:pt>
                <c:pt idx="213">
                  <c:v>#N/A</c:v>
                </c:pt>
                <c:pt idx="214">
                  <c:v>#N/A</c:v>
                </c:pt>
                <c:pt idx="215">
                  <c:v>#N/A</c:v>
                </c:pt>
                <c:pt idx="216">
                  <c:v>26</c:v>
                </c:pt>
                <c:pt idx="217">
                  <c:v>#N/A</c:v>
                </c:pt>
                <c:pt idx="218">
                  <c:v>#N/A</c:v>
                </c:pt>
                <c:pt idx="219">
                  <c:v>#N/A</c:v>
                </c:pt>
                <c:pt idx="220">
                  <c:v>#N/A</c:v>
                </c:pt>
                <c:pt idx="221">
                  <c:v>#N/A</c:v>
                </c:pt>
                <c:pt idx="222">
                  <c:v>#N/A</c:v>
                </c:pt>
                <c:pt idx="223">
                  <c:v>7.25</c:v>
                </c:pt>
                <c:pt idx="224">
                  <c:v>#N/A</c:v>
                </c:pt>
                <c:pt idx="225">
                  <c:v>#N/A</c:v>
                </c:pt>
                <c:pt idx="226">
                  <c:v>81.8583</c:v>
                </c:pt>
                <c:pt idx="227">
                  <c:v>9.5</c:v>
                </c:pt>
                <c:pt idx="228">
                  <c:v>#N/A</c:v>
                </c:pt>
                <c:pt idx="229">
                  <c:v>#N/A</c:v>
                </c:pt>
                <c:pt idx="230">
                  <c:v>#N/A</c:v>
                </c:pt>
                <c:pt idx="231">
                  <c:v>#N/A</c:v>
                </c:pt>
                <c:pt idx="232">
                  <c:v>#N/A</c:v>
                </c:pt>
                <c:pt idx="233">
                  <c:v>21</c:v>
                </c:pt>
                <c:pt idx="234">
                  <c:v>#N/A</c:v>
                </c:pt>
                <c:pt idx="235">
                  <c:v>26.55</c:v>
                </c:pt>
                <c:pt idx="236">
                  <c:v>#N/A</c:v>
                </c:pt>
                <c:pt idx="237">
                  <c:v>#N/A</c:v>
                </c:pt>
                <c:pt idx="238">
                  <c:v>93.5</c:v>
                </c:pt>
                <c:pt idx="239">
                  <c:v>14.1083</c:v>
                </c:pt>
                <c:pt idx="240">
                  <c:v>#N/A</c:v>
                </c:pt>
                <c:pt idx="241">
                  <c:v>#N/A</c:v>
                </c:pt>
                <c:pt idx="242">
                  <c:v>7.75</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79.2</c:v>
                </c:pt>
                <c:pt idx="257">
                  <c:v>#N/A</c:v>
                </c:pt>
                <c:pt idx="258">
                  <c:v>#N/A</c:v>
                </c:pt>
                <c:pt idx="259">
                  <c:v>36.75</c:v>
                </c:pt>
                <c:pt idx="260">
                  <c:v>29.7</c:v>
                </c:pt>
                <c:pt idx="261">
                  <c:v>#N/A</c:v>
                </c:pt>
                <c:pt idx="262">
                  <c:v>#N/A</c:v>
                </c:pt>
                <c:pt idx="263">
                  <c:v>#N/A</c:v>
                </c:pt>
                <c:pt idx="264">
                  <c:v>#N/A</c:v>
                </c:pt>
                <c:pt idx="265">
                  <c:v>7.2291999999999996</c:v>
                </c:pt>
                <c:pt idx="266">
                  <c:v>#N/A</c:v>
                </c:pt>
                <c:pt idx="267">
                  <c:v>#N/A</c:v>
                </c:pt>
                <c:pt idx="268">
                  <c:v>#N/A</c:v>
                </c:pt>
                <c:pt idx="269">
                  <c:v>#N/A</c:v>
                </c:pt>
                <c:pt idx="270">
                  <c:v>#N/A</c:v>
                </c:pt>
                <c:pt idx="271">
                  <c:v>#N/A</c:v>
                </c:pt>
                <c:pt idx="272">
                  <c:v>7.2291999999999996</c:v>
                </c:pt>
                <c:pt idx="273">
                  <c:v>#N/A</c:v>
                </c:pt>
                <c:pt idx="274">
                  <c:v>#N/A</c:v>
                </c:pt>
                <c:pt idx="275">
                  <c:v>63.3583</c:v>
                </c:pt>
                <c:pt idx="276">
                  <c:v>#N/A</c:v>
                </c:pt>
                <c:pt idx="277">
                  <c:v>#N/A</c:v>
                </c:pt>
                <c:pt idx="278">
                  <c:v>65</c:v>
                </c:pt>
                <c:pt idx="279">
                  <c:v>#N/A</c:v>
                </c:pt>
                <c:pt idx="280">
                  <c:v>26</c:v>
                </c:pt>
                <c:pt idx="281">
                  <c:v>51.479199999999999</c:v>
                </c:pt>
                <c:pt idx="282">
                  <c:v>#N/A</c:v>
                </c:pt>
                <c:pt idx="283">
                  <c:v>#N/A</c:v>
                </c:pt>
                <c:pt idx="284">
                  <c:v>#N/A</c:v>
                </c:pt>
                <c:pt idx="285">
                  <c:v>#N/A</c:v>
                </c:pt>
                <c:pt idx="286">
                  <c:v>#N/A</c:v>
                </c:pt>
                <c:pt idx="287">
                  <c:v>#N/A</c:v>
                </c:pt>
                <c:pt idx="288">
                  <c:v>#N/A</c:v>
                </c:pt>
                <c:pt idx="289">
                  <c:v>59.4</c:v>
                </c:pt>
                <c:pt idx="290">
                  <c:v>#N/A</c:v>
                </c:pt>
                <c:pt idx="291">
                  <c:v>#N/A</c:v>
                </c:pt>
                <c:pt idx="292">
                  <c:v>#N/A</c:v>
                </c:pt>
                <c:pt idx="293">
                  <c:v>0</c:v>
                </c:pt>
                <c:pt idx="294">
                  <c:v>13</c:v>
                </c:pt>
                <c:pt idx="295">
                  <c:v>81.8583</c:v>
                </c:pt>
                <c:pt idx="296">
                  <c:v>#N/A</c:v>
                </c:pt>
                <c:pt idx="297">
                  <c:v>#N/A</c:v>
                </c:pt>
                <c:pt idx="298">
                  <c:v>#N/A</c:v>
                </c:pt>
                <c:pt idx="299">
                  <c:v>50</c:v>
                </c:pt>
                <c:pt idx="300">
                  <c:v>#N/A</c:v>
                </c:pt>
                <c:pt idx="301">
                  <c:v>#N/A</c:v>
                </c:pt>
                <c:pt idx="302">
                  <c:v>#N/A</c:v>
                </c:pt>
                <c:pt idx="303">
                  <c:v>#N/A</c:v>
                </c:pt>
                <c:pt idx="304">
                  <c:v>#N/A</c:v>
                </c:pt>
                <c:pt idx="305">
                  <c:v>13</c:v>
                </c:pt>
                <c:pt idx="306">
                  <c:v>#N/A</c:v>
                </c:pt>
                <c:pt idx="307">
                  <c:v>#N/A</c:v>
                </c:pt>
                <c:pt idx="308">
                  <c:v>#N/A</c:v>
                </c:pt>
                <c:pt idx="309">
                  <c:v>39.4</c:v>
                </c:pt>
                <c:pt idx="310">
                  <c:v>#N/A</c:v>
                </c:pt>
                <c:pt idx="311">
                  <c:v>10.5</c:v>
                </c:pt>
                <c:pt idx="312">
                  <c:v>#N/A</c:v>
                </c:pt>
                <c:pt idx="313">
                  <c:v>#N/A</c:v>
                </c:pt>
                <c:pt idx="314">
                  <c:v>#N/A</c:v>
                </c:pt>
                <c:pt idx="315">
                  <c:v>79.2</c:v>
                </c:pt>
                <c:pt idx="316">
                  <c:v>#N/A</c:v>
                </c:pt>
                <c:pt idx="317">
                  <c:v>#N/A</c:v>
                </c:pt>
                <c:pt idx="318">
                  <c:v>#N/A</c:v>
                </c:pt>
                <c:pt idx="319">
                  <c:v>21</c:v>
                </c:pt>
                <c:pt idx="320">
                  <c:v>#N/A</c:v>
                </c:pt>
                <c:pt idx="321">
                  <c:v>#N/A</c:v>
                </c:pt>
                <c:pt idx="322">
                  <c:v>27.720800000000001</c:v>
                </c:pt>
                <c:pt idx="323">
                  <c:v>#N/A</c:v>
                </c:pt>
                <c:pt idx="324">
                  <c:v>#N/A</c:v>
                </c:pt>
                <c:pt idx="325">
                  <c:v>#N/A</c:v>
                </c:pt>
                <c:pt idx="326">
                  <c:v>#N/A</c:v>
                </c:pt>
                <c:pt idx="327">
                  <c:v>90</c:v>
                </c:pt>
                <c:pt idx="328">
                  <c:v>#N/A</c:v>
                </c:pt>
                <c:pt idx="329">
                  <c:v>108.9</c:v>
                </c:pt>
                <c:pt idx="330">
                  <c:v>7.25</c:v>
                </c:pt>
              </c:numCache>
            </c:numRef>
          </c:yVal>
          <c:smooth val="0"/>
          <c:extLst>
            <c:ext xmlns:c16="http://schemas.microsoft.com/office/drawing/2014/chart" uri="{C3380CC4-5D6E-409C-BE32-E72D297353CC}">
              <c16:uniqueId val="{00000000-E503-4D10-8D68-634E54EB8780}"/>
            </c:ext>
          </c:extLst>
        </c:ser>
        <c:ser>
          <c:idx val="1"/>
          <c:order val="1"/>
          <c:tx>
            <c:strRef>
              <c:f>RawDataClustered!$H$1</c:f>
              <c:strCache>
                <c:ptCount val="1"/>
                <c:pt idx="0">
                  <c:v>Cluster2</c:v>
                </c:pt>
              </c:strCache>
            </c:strRef>
          </c:tx>
          <c:spPr>
            <a:ln w="19050" cap="rnd">
              <a:noFill/>
              <a:round/>
            </a:ln>
            <a:effectLst/>
          </c:spPr>
          <c:marker>
            <c:symbol val="circle"/>
            <c:size val="5"/>
            <c:spPr>
              <a:solidFill>
                <a:schemeClr val="accent5"/>
              </a:solidFill>
              <a:ln w="9525">
                <a:solidFill>
                  <a:schemeClr val="accent5"/>
                </a:solidFill>
              </a:ln>
              <a:effectLst/>
            </c:spPr>
          </c:marker>
          <c:xVal>
            <c:numRef>
              <c:f>RawDataClustered!$C$2:$C$335</c:f>
              <c:numCache>
                <c:formatCode>General</c:formatCode>
                <c:ptCount val="334"/>
                <c:pt idx="0">
                  <c:v>34.5</c:v>
                </c:pt>
                <c:pt idx="1">
                  <c:v>47</c:v>
                </c:pt>
                <c:pt idx="2">
                  <c:v>62</c:v>
                </c:pt>
                <c:pt idx="3">
                  <c:v>27</c:v>
                </c:pt>
                <c:pt idx="4">
                  <c:v>22</c:v>
                </c:pt>
                <c:pt idx="5">
                  <c:v>14</c:v>
                </c:pt>
                <c:pt idx="6">
                  <c:v>30</c:v>
                </c:pt>
                <c:pt idx="7">
                  <c:v>26</c:v>
                </c:pt>
                <c:pt idx="8">
                  <c:v>18</c:v>
                </c:pt>
                <c:pt idx="9">
                  <c:v>21</c:v>
                </c:pt>
                <c:pt idx="10">
                  <c:v>46</c:v>
                </c:pt>
                <c:pt idx="11">
                  <c:v>23</c:v>
                </c:pt>
                <c:pt idx="12">
                  <c:v>63</c:v>
                </c:pt>
                <c:pt idx="13">
                  <c:v>47</c:v>
                </c:pt>
                <c:pt idx="14">
                  <c:v>24</c:v>
                </c:pt>
                <c:pt idx="15">
                  <c:v>35</c:v>
                </c:pt>
                <c:pt idx="16">
                  <c:v>21</c:v>
                </c:pt>
                <c:pt idx="17">
                  <c:v>27</c:v>
                </c:pt>
                <c:pt idx="18">
                  <c:v>45</c:v>
                </c:pt>
                <c:pt idx="19">
                  <c:v>55</c:v>
                </c:pt>
                <c:pt idx="20">
                  <c:v>9</c:v>
                </c:pt>
                <c:pt idx="21">
                  <c:v>21</c:v>
                </c:pt>
                <c:pt idx="22">
                  <c:v>48</c:v>
                </c:pt>
                <c:pt idx="23">
                  <c:v>50</c:v>
                </c:pt>
                <c:pt idx="24">
                  <c:v>22</c:v>
                </c:pt>
                <c:pt idx="25">
                  <c:v>22.5</c:v>
                </c:pt>
                <c:pt idx="26">
                  <c:v>41</c:v>
                </c:pt>
                <c:pt idx="27">
                  <c:v>50</c:v>
                </c:pt>
                <c:pt idx="28">
                  <c:v>24</c:v>
                </c:pt>
                <c:pt idx="29">
                  <c:v>33</c:v>
                </c:pt>
                <c:pt idx="30">
                  <c:v>30</c:v>
                </c:pt>
                <c:pt idx="31">
                  <c:v>18.5</c:v>
                </c:pt>
                <c:pt idx="32">
                  <c:v>21</c:v>
                </c:pt>
                <c:pt idx="33">
                  <c:v>25</c:v>
                </c:pt>
                <c:pt idx="34">
                  <c:v>39</c:v>
                </c:pt>
                <c:pt idx="35">
                  <c:v>41</c:v>
                </c:pt>
                <c:pt idx="36">
                  <c:v>30</c:v>
                </c:pt>
                <c:pt idx="37">
                  <c:v>45</c:v>
                </c:pt>
                <c:pt idx="38">
                  <c:v>25</c:v>
                </c:pt>
                <c:pt idx="39">
                  <c:v>45</c:v>
                </c:pt>
                <c:pt idx="40">
                  <c:v>60</c:v>
                </c:pt>
                <c:pt idx="41">
                  <c:v>36</c:v>
                </c:pt>
                <c:pt idx="42">
                  <c:v>24</c:v>
                </c:pt>
                <c:pt idx="43">
                  <c:v>27</c:v>
                </c:pt>
                <c:pt idx="44">
                  <c:v>20</c:v>
                </c:pt>
                <c:pt idx="45">
                  <c:v>28</c:v>
                </c:pt>
                <c:pt idx="46">
                  <c:v>10</c:v>
                </c:pt>
                <c:pt idx="47">
                  <c:v>35</c:v>
                </c:pt>
                <c:pt idx="48">
                  <c:v>25</c:v>
                </c:pt>
                <c:pt idx="49">
                  <c:v>36</c:v>
                </c:pt>
                <c:pt idx="50">
                  <c:v>17</c:v>
                </c:pt>
                <c:pt idx="51">
                  <c:v>32</c:v>
                </c:pt>
                <c:pt idx="52">
                  <c:v>18</c:v>
                </c:pt>
                <c:pt idx="53">
                  <c:v>22</c:v>
                </c:pt>
                <c:pt idx="54">
                  <c:v>13</c:v>
                </c:pt>
                <c:pt idx="55">
                  <c:v>18</c:v>
                </c:pt>
                <c:pt idx="56">
                  <c:v>47</c:v>
                </c:pt>
                <c:pt idx="57">
                  <c:v>31</c:v>
                </c:pt>
                <c:pt idx="58">
                  <c:v>60</c:v>
                </c:pt>
                <c:pt idx="59">
                  <c:v>24</c:v>
                </c:pt>
                <c:pt idx="60">
                  <c:v>21</c:v>
                </c:pt>
                <c:pt idx="61">
                  <c:v>29</c:v>
                </c:pt>
                <c:pt idx="62">
                  <c:v>28.5</c:v>
                </c:pt>
                <c:pt idx="63">
                  <c:v>35</c:v>
                </c:pt>
                <c:pt idx="64">
                  <c:v>32.5</c:v>
                </c:pt>
                <c:pt idx="65">
                  <c:v>55</c:v>
                </c:pt>
                <c:pt idx="66">
                  <c:v>30</c:v>
                </c:pt>
                <c:pt idx="67">
                  <c:v>24</c:v>
                </c:pt>
                <c:pt idx="68">
                  <c:v>6</c:v>
                </c:pt>
                <c:pt idx="69">
                  <c:v>67</c:v>
                </c:pt>
                <c:pt idx="70">
                  <c:v>49</c:v>
                </c:pt>
                <c:pt idx="71">
                  <c:v>27</c:v>
                </c:pt>
                <c:pt idx="72">
                  <c:v>18</c:v>
                </c:pt>
                <c:pt idx="73">
                  <c:v>2</c:v>
                </c:pt>
                <c:pt idx="74">
                  <c:v>22</c:v>
                </c:pt>
                <c:pt idx="75">
                  <c:v>27</c:v>
                </c:pt>
                <c:pt idx="76">
                  <c:v>25</c:v>
                </c:pt>
                <c:pt idx="77">
                  <c:v>25</c:v>
                </c:pt>
                <c:pt idx="78">
                  <c:v>76</c:v>
                </c:pt>
                <c:pt idx="79">
                  <c:v>29</c:v>
                </c:pt>
                <c:pt idx="80">
                  <c:v>20</c:v>
                </c:pt>
                <c:pt idx="81">
                  <c:v>33</c:v>
                </c:pt>
                <c:pt idx="82">
                  <c:v>43</c:v>
                </c:pt>
                <c:pt idx="83">
                  <c:v>27</c:v>
                </c:pt>
                <c:pt idx="84">
                  <c:v>26</c:v>
                </c:pt>
                <c:pt idx="85">
                  <c:v>16</c:v>
                </c:pt>
                <c:pt idx="86">
                  <c:v>28</c:v>
                </c:pt>
                <c:pt idx="87">
                  <c:v>21</c:v>
                </c:pt>
                <c:pt idx="88">
                  <c:v>18.5</c:v>
                </c:pt>
                <c:pt idx="89">
                  <c:v>41</c:v>
                </c:pt>
                <c:pt idx="90">
                  <c:v>36</c:v>
                </c:pt>
                <c:pt idx="91">
                  <c:v>18.5</c:v>
                </c:pt>
                <c:pt idx="92">
                  <c:v>63</c:v>
                </c:pt>
                <c:pt idx="93">
                  <c:v>18</c:v>
                </c:pt>
                <c:pt idx="94">
                  <c:v>1</c:v>
                </c:pt>
                <c:pt idx="95">
                  <c:v>36</c:v>
                </c:pt>
                <c:pt idx="96">
                  <c:v>29</c:v>
                </c:pt>
                <c:pt idx="97">
                  <c:v>12</c:v>
                </c:pt>
                <c:pt idx="98">
                  <c:v>35</c:v>
                </c:pt>
                <c:pt idx="99">
                  <c:v>28</c:v>
                </c:pt>
                <c:pt idx="100">
                  <c:v>17</c:v>
                </c:pt>
                <c:pt idx="101">
                  <c:v>22</c:v>
                </c:pt>
                <c:pt idx="102">
                  <c:v>42</c:v>
                </c:pt>
                <c:pt idx="103">
                  <c:v>24</c:v>
                </c:pt>
                <c:pt idx="104">
                  <c:v>32</c:v>
                </c:pt>
                <c:pt idx="105">
                  <c:v>53</c:v>
                </c:pt>
                <c:pt idx="106">
                  <c:v>43</c:v>
                </c:pt>
                <c:pt idx="107">
                  <c:v>24</c:v>
                </c:pt>
                <c:pt idx="108">
                  <c:v>26.5</c:v>
                </c:pt>
                <c:pt idx="109">
                  <c:v>26</c:v>
                </c:pt>
                <c:pt idx="110">
                  <c:v>23</c:v>
                </c:pt>
                <c:pt idx="111">
                  <c:v>40</c:v>
                </c:pt>
                <c:pt idx="112">
                  <c:v>10</c:v>
                </c:pt>
                <c:pt idx="113">
                  <c:v>33</c:v>
                </c:pt>
                <c:pt idx="114">
                  <c:v>61</c:v>
                </c:pt>
                <c:pt idx="115">
                  <c:v>28</c:v>
                </c:pt>
                <c:pt idx="116">
                  <c:v>42</c:v>
                </c:pt>
                <c:pt idx="117">
                  <c:v>31</c:v>
                </c:pt>
                <c:pt idx="118">
                  <c:v>22</c:v>
                </c:pt>
                <c:pt idx="119">
                  <c:v>30</c:v>
                </c:pt>
                <c:pt idx="120">
                  <c:v>23</c:v>
                </c:pt>
                <c:pt idx="121">
                  <c:v>36</c:v>
                </c:pt>
                <c:pt idx="122">
                  <c:v>13</c:v>
                </c:pt>
                <c:pt idx="123">
                  <c:v>24</c:v>
                </c:pt>
                <c:pt idx="124">
                  <c:v>29</c:v>
                </c:pt>
                <c:pt idx="125">
                  <c:v>23</c:v>
                </c:pt>
                <c:pt idx="126">
                  <c:v>42</c:v>
                </c:pt>
                <c:pt idx="127">
                  <c:v>26</c:v>
                </c:pt>
                <c:pt idx="128">
                  <c:v>7</c:v>
                </c:pt>
                <c:pt idx="129">
                  <c:v>26</c:v>
                </c:pt>
                <c:pt idx="130">
                  <c:v>41</c:v>
                </c:pt>
                <c:pt idx="131">
                  <c:v>26</c:v>
                </c:pt>
                <c:pt idx="132">
                  <c:v>48</c:v>
                </c:pt>
                <c:pt idx="133">
                  <c:v>18</c:v>
                </c:pt>
                <c:pt idx="134">
                  <c:v>22</c:v>
                </c:pt>
                <c:pt idx="135">
                  <c:v>27</c:v>
                </c:pt>
                <c:pt idx="136">
                  <c:v>23</c:v>
                </c:pt>
                <c:pt idx="137">
                  <c:v>40</c:v>
                </c:pt>
                <c:pt idx="138">
                  <c:v>15</c:v>
                </c:pt>
                <c:pt idx="139">
                  <c:v>20</c:v>
                </c:pt>
                <c:pt idx="140">
                  <c:v>54</c:v>
                </c:pt>
                <c:pt idx="141">
                  <c:v>36</c:v>
                </c:pt>
                <c:pt idx="142">
                  <c:v>64</c:v>
                </c:pt>
                <c:pt idx="143">
                  <c:v>30</c:v>
                </c:pt>
                <c:pt idx="144">
                  <c:v>37</c:v>
                </c:pt>
                <c:pt idx="145">
                  <c:v>18</c:v>
                </c:pt>
                <c:pt idx="146">
                  <c:v>27</c:v>
                </c:pt>
                <c:pt idx="147">
                  <c:v>40</c:v>
                </c:pt>
                <c:pt idx="148">
                  <c:v>21</c:v>
                </c:pt>
                <c:pt idx="149">
                  <c:v>17</c:v>
                </c:pt>
                <c:pt idx="150">
                  <c:v>40</c:v>
                </c:pt>
                <c:pt idx="151">
                  <c:v>34</c:v>
                </c:pt>
                <c:pt idx="152">
                  <c:v>11.5</c:v>
                </c:pt>
                <c:pt idx="153">
                  <c:v>61</c:v>
                </c:pt>
                <c:pt idx="154">
                  <c:v>8</c:v>
                </c:pt>
                <c:pt idx="155">
                  <c:v>33</c:v>
                </c:pt>
                <c:pt idx="156">
                  <c:v>6</c:v>
                </c:pt>
                <c:pt idx="157">
                  <c:v>18</c:v>
                </c:pt>
                <c:pt idx="158">
                  <c:v>23</c:v>
                </c:pt>
                <c:pt idx="159">
                  <c:v>0.33</c:v>
                </c:pt>
                <c:pt idx="160">
                  <c:v>47</c:v>
                </c:pt>
                <c:pt idx="161">
                  <c:v>8</c:v>
                </c:pt>
                <c:pt idx="162">
                  <c:v>25</c:v>
                </c:pt>
                <c:pt idx="163">
                  <c:v>35</c:v>
                </c:pt>
                <c:pt idx="164">
                  <c:v>24</c:v>
                </c:pt>
                <c:pt idx="165">
                  <c:v>33</c:v>
                </c:pt>
                <c:pt idx="166">
                  <c:v>25</c:v>
                </c:pt>
                <c:pt idx="167">
                  <c:v>32</c:v>
                </c:pt>
                <c:pt idx="168">
                  <c:v>17</c:v>
                </c:pt>
                <c:pt idx="169">
                  <c:v>60</c:v>
                </c:pt>
                <c:pt idx="170">
                  <c:v>38</c:v>
                </c:pt>
                <c:pt idx="171">
                  <c:v>42</c:v>
                </c:pt>
                <c:pt idx="172">
                  <c:v>57</c:v>
                </c:pt>
                <c:pt idx="173">
                  <c:v>50</c:v>
                </c:pt>
                <c:pt idx="174">
                  <c:v>30</c:v>
                </c:pt>
                <c:pt idx="175">
                  <c:v>21</c:v>
                </c:pt>
                <c:pt idx="176">
                  <c:v>22</c:v>
                </c:pt>
                <c:pt idx="177">
                  <c:v>21</c:v>
                </c:pt>
                <c:pt idx="178">
                  <c:v>53</c:v>
                </c:pt>
                <c:pt idx="179">
                  <c:v>23</c:v>
                </c:pt>
                <c:pt idx="180">
                  <c:v>40.5</c:v>
                </c:pt>
                <c:pt idx="181">
                  <c:v>36</c:v>
                </c:pt>
                <c:pt idx="182">
                  <c:v>14</c:v>
                </c:pt>
                <c:pt idx="183">
                  <c:v>21</c:v>
                </c:pt>
                <c:pt idx="184">
                  <c:v>21</c:v>
                </c:pt>
                <c:pt idx="185">
                  <c:v>39</c:v>
                </c:pt>
                <c:pt idx="186">
                  <c:v>20</c:v>
                </c:pt>
                <c:pt idx="187">
                  <c:v>64</c:v>
                </c:pt>
                <c:pt idx="188">
                  <c:v>20</c:v>
                </c:pt>
                <c:pt idx="189">
                  <c:v>18</c:v>
                </c:pt>
                <c:pt idx="190">
                  <c:v>48</c:v>
                </c:pt>
                <c:pt idx="191">
                  <c:v>55</c:v>
                </c:pt>
                <c:pt idx="192">
                  <c:v>45</c:v>
                </c:pt>
                <c:pt idx="193">
                  <c:v>45</c:v>
                </c:pt>
                <c:pt idx="194">
                  <c:v>41</c:v>
                </c:pt>
                <c:pt idx="195">
                  <c:v>22</c:v>
                </c:pt>
                <c:pt idx="196">
                  <c:v>42</c:v>
                </c:pt>
                <c:pt idx="197">
                  <c:v>29</c:v>
                </c:pt>
                <c:pt idx="198">
                  <c:v>0.92</c:v>
                </c:pt>
                <c:pt idx="199">
                  <c:v>20</c:v>
                </c:pt>
                <c:pt idx="200">
                  <c:v>27</c:v>
                </c:pt>
                <c:pt idx="201">
                  <c:v>24</c:v>
                </c:pt>
                <c:pt idx="202">
                  <c:v>32.5</c:v>
                </c:pt>
                <c:pt idx="203">
                  <c:v>28</c:v>
                </c:pt>
                <c:pt idx="204">
                  <c:v>19</c:v>
                </c:pt>
                <c:pt idx="205">
                  <c:v>21</c:v>
                </c:pt>
                <c:pt idx="206">
                  <c:v>36.5</c:v>
                </c:pt>
                <c:pt idx="207">
                  <c:v>21</c:v>
                </c:pt>
                <c:pt idx="208">
                  <c:v>29</c:v>
                </c:pt>
                <c:pt idx="209">
                  <c:v>1</c:v>
                </c:pt>
                <c:pt idx="210">
                  <c:v>30</c:v>
                </c:pt>
                <c:pt idx="211">
                  <c:v>17</c:v>
                </c:pt>
                <c:pt idx="212">
                  <c:v>46</c:v>
                </c:pt>
                <c:pt idx="213">
                  <c:v>26</c:v>
                </c:pt>
                <c:pt idx="214">
                  <c:v>20</c:v>
                </c:pt>
                <c:pt idx="215">
                  <c:v>28</c:v>
                </c:pt>
                <c:pt idx="216">
                  <c:v>40</c:v>
                </c:pt>
                <c:pt idx="217">
                  <c:v>30</c:v>
                </c:pt>
                <c:pt idx="218">
                  <c:v>22</c:v>
                </c:pt>
                <c:pt idx="219">
                  <c:v>23</c:v>
                </c:pt>
                <c:pt idx="220">
                  <c:v>0.75</c:v>
                </c:pt>
                <c:pt idx="221">
                  <c:v>9</c:v>
                </c:pt>
                <c:pt idx="222">
                  <c:v>2</c:v>
                </c:pt>
                <c:pt idx="223">
                  <c:v>36</c:v>
                </c:pt>
                <c:pt idx="224">
                  <c:v>24</c:v>
                </c:pt>
                <c:pt idx="225">
                  <c:v>30</c:v>
                </c:pt>
                <c:pt idx="226">
                  <c:v>53</c:v>
                </c:pt>
                <c:pt idx="227">
                  <c:v>36</c:v>
                </c:pt>
                <c:pt idx="228">
                  <c:v>26</c:v>
                </c:pt>
                <c:pt idx="229">
                  <c:v>1</c:v>
                </c:pt>
                <c:pt idx="230">
                  <c:v>30</c:v>
                </c:pt>
                <c:pt idx="231">
                  <c:v>29</c:v>
                </c:pt>
                <c:pt idx="232">
                  <c:v>32</c:v>
                </c:pt>
                <c:pt idx="233">
                  <c:v>43</c:v>
                </c:pt>
                <c:pt idx="234">
                  <c:v>24</c:v>
                </c:pt>
                <c:pt idx="235">
                  <c:v>64</c:v>
                </c:pt>
                <c:pt idx="236">
                  <c:v>30</c:v>
                </c:pt>
                <c:pt idx="237">
                  <c:v>0.83</c:v>
                </c:pt>
                <c:pt idx="238">
                  <c:v>55</c:v>
                </c:pt>
                <c:pt idx="239">
                  <c:v>45</c:v>
                </c:pt>
                <c:pt idx="240">
                  <c:v>18</c:v>
                </c:pt>
                <c:pt idx="241">
                  <c:v>22</c:v>
                </c:pt>
                <c:pt idx="242">
                  <c:v>37</c:v>
                </c:pt>
                <c:pt idx="243">
                  <c:v>55</c:v>
                </c:pt>
                <c:pt idx="244">
                  <c:v>17</c:v>
                </c:pt>
                <c:pt idx="245">
                  <c:v>57</c:v>
                </c:pt>
                <c:pt idx="246">
                  <c:v>19</c:v>
                </c:pt>
                <c:pt idx="247">
                  <c:v>27</c:v>
                </c:pt>
                <c:pt idx="248">
                  <c:v>22</c:v>
                </c:pt>
                <c:pt idx="249">
                  <c:v>26</c:v>
                </c:pt>
                <c:pt idx="250">
                  <c:v>25</c:v>
                </c:pt>
                <c:pt idx="251">
                  <c:v>26</c:v>
                </c:pt>
                <c:pt idx="252">
                  <c:v>33</c:v>
                </c:pt>
                <c:pt idx="253">
                  <c:v>39</c:v>
                </c:pt>
                <c:pt idx="254">
                  <c:v>23</c:v>
                </c:pt>
                <c:pt idx="255">
                  <c:v>12</c:v>
                </c:pt>
                <c:pt idx="256">
                  <c:v>46</c:v>
                </c:pt>
                <c:pt idx="257">
                  <c:v>29</c:v>
                </c:pt>
                <c:pt idx="258">
                  <c:v>21</c:v>
                </c:pt>
                <c:pt idx="259">
                  <c:v>48</c:v>
                </c:pt>
                <c:pt idx="260">
                  <c:v>39</c:v>
                </c:pt>
                <c:pt idx="261">
                  <c:v>19</c:v>
                </c:pt>
                <c:pt idx="262">
                  <c:v>27</c:v>
                </c:pt>
                <c:pt idx="263">
                  <c:v>30</c:v>
                </c:pt>
                <c:pt idx="264">
                  <c:v>32</c:v>
                </c:pt>
                <c:pt idx="265">
                  <c:v>39</c:v>
                </c:pt>
                <c:pt idx="266">
                  <c:v>25</c:v>
                </c:pt>
                <c:pt idx="267">
                  <c:v>18</c:v>
                </c:pt>
                <c:pt idx="268">
                  <c:v>32</c:v>
                </c:pt>
                <c:pt idx="269">
                  <c:v>58</c:v>
                </c:pt>
                <c:pt idx="270">
                  <c:v>16</c:v>
                </c:pt>
                <c:pt idx="271">
                  <c:v>26</c:v>
                </c:pt>
                <c:pt idx="272">
                  <c:v>38</c:v>
                </c:pt>
                <c:pt idx="273">
                  <c:v>24</c:v>
                </c:pt>
                <c:pt idx="274">
                  <c:v>31</c:v>
                </c:pt>
                <c:pt idx="275">
                  <c:v>45</c:v>
                </c:pt>
                <c:pt idx="276">
                  <c:v>25</c:v>
                </c:pt>
                <c:pt idx="277">
                  <c:v>18</c:v>
                </c:pt>
                <c:pt idx="278">
                  <c:v>49</c:v>
                </c:pt>
                <c:pt idx="279">
                  <c:v>0.17</c:v>
                </c:pt>
                <c:pt idx="280">
                  <c:v>50</c:v>
                </c:pt>
                <c:pt idx="281">
                  <c:v>59</c:v>
                </c:pt>
                <c:pt idx="282">
                  <c:v>30</c:v>
                </c:pt>
                <c:pt idx="283">
                  <c:v>14.5</c:v>
                </c:pt>
                <c:pt idx="284">
                  <c:v>24</c:v>
                </c:pt>
                <c:pt idx="285">
                  <c:v>31</c:v>
                </c:pt>
                <c:pt idx="286">
                  <c:v>27</c:v>
                </c:pt>
                <c:pt idx="287">
                  <c:v>25</c:v>
                </c:pt>
                <c:pt idx="288">
                  <c:v>22</c:v>
                </c:pt>
                <c:pt idx="289">
                  <c:v>45</c:v>
                </c:pt>
                <c:pt idx="290">
                  <c:v>29</c:v>
                </c:pt>
                <c:pt idx="291">
                  <c:v>21</c:v>
                </c:pt>
                <c:pt idx="292">
                  <c:v>31</c:v>
                </c:pt>
                <c:pt idx="293">
                  <c:v>49</c:v>
                </c:pt>
                <c:pt idx="294">
                  <c:v>44</c:v>
                </c:pt>
                <c:pt idx="295">
                  <c:v>54</c:v>
                </c:pt>
                <c:pt idx="296">
                  <c:v>45</c:v>
                </c:pt>
                <c:pt idx="297">
                  <c:v>22</c:v>
                </c:pt>
                <c:pt idx="298">
                  <c:v>21</c:v>
                </c:pt>
                <c:pt idx="299">
                  <c:v>55</c:v>
                </c:pt>
                <c:pt idx="300">
                  <c:v>5</c:v>
                </c:pt>
                <c:pt idx="301">
                  <c:v>26</c:v>
                </c:pt>
                <c:pt idx="302">
                  <c:v>19</c:v>
                </c:pt>
                <c:pt idx="303">
                  <c:v>24</c:v>
                </c:pt>
                <c:pt idx="304">
                  <c:v>24</c:v>
                </c:pt>
                <c:pt idx="305">
                  <c:v>57</c:v>
                </c:pt>
                <c:pt idx="306">
                  <c:v>21</c:v>
                </c:pt>
                <c:pt idx="307">
                  <c:v>6</c:v>
                </c:pt>
                <c:pt idx="308">
                  <c:v>23</c:v>
                </c:pt>
                <c:pt idx="309">
                  <c:v>51</c:v>
                </c:pt>
                <c:pt idx="310">
                  <c:v>13</c:v>
                </c:pt>
                <c:pt idx="311">
                  <c:v>47</c:v>
                </c:pt>
                <c:pt idx="312">
                  <c:v>29</c:v>
                </c:pt>
                <c:pt idx="313">
                  <c:v>18</c:v>
                </c:pt>
                <c:pt idx="314">
                  <c:v>24</c:v>
                </c:pt>
                <c:pt idx="315">
                  <c:v>48</c:v>
                </c:pt>
                <c:pt idx="316">
                  <c:v>22</c:v>
                </c:pt>
                <c:pt idx="317">
                  <c:v>31</c:v>
                </c:pt>
                <c:pt idx="318">
                  <c:v>30</c:v>
                </c:pt>
                <c:pt idx="319">
                  <c:v>38</c:v>
                </c:pt>
                <c:pt idx="320">
                  <c:v>22</c:v>
                </c:pt>
                <c:pt idx="321">
                  <c:v>17</c:v>
                </c:pt>
                <c:pt idx="322">
                  <c:v>43</c:v>
                </c:pt>
                <c:pt idx="323">
                  <c:v>20</c:v>
                </c:pt>
                <c:pt idx="324">
                  <c:v>23</c:v>
                </c:pt>
                <c:pt idx="325">
                  <c:v>50</c:v>
                </c:pt>
                <c:pt idx="326">
                  <c:v>3</c:v>
                </c:pt>
                <c:pt idx="327">
                  <c:v>37</c:v>
                </c:pt>
                <c:pt idx="328">
                  <c:v>28</c:v>
                </c:pt>
                <c:pt idx="329">
                  <c:v>39</c:v>
                </c:pt>
                <c:pt idx="330">
                  <c:v>38.5</c:v>
                </c:pt>
              </c:numCache>
            </c:numRef>
          </c:xVal>
          <c:yVal>
            <c:numRef>
              <c:f>RawDataClustered!$H$2:$H$335</c:f>
              <c:numCache>
                <c:formatCode>General</c:formatCode>
                <c:ptCount val="334"/>
                <c:pt idx="0">
                  <c:v>#N/A</c:v>
                </c:pt>
                <c:pt idx="1">
                  <c:v>#N/A</c:v>
                </c:pt>
                <c:pt idx="2">
                  <c:v>#N/A</c:v>
                </c:pt>
                <c:pt idx="3">
                  <c:v>8.6624999999999996</c:v>
                </c:pt>
                <c:pt idx="4">
                  <c:v>12.2875</c:v>
                </c:pt>
                <c:pt idx="5">
                  <c:v>9.2249999999999996</c:v>
                </c:pt>
                <c:pt idx="6">
                  <c:v>7.6292</c:v>
                </c:pt>
                <c:pt idx="7">
                  <c:v>29</c:v>
                </c:pt>
                <c:pt idx="8">
                  <c:v>7.2291999999999996</c:v>
                </c:pt>
                <c:pt idx="9">
                  <c:v>24.15</c:v>
                </c:pt>
                <c:pt idx="10">
                  <c:v>#N/A</c:v>
                </c:pt>
                <c:pt idx="11">
                  <c:v>82.2667</c:v>
                </c:pt>
                <c:pt idx="12">
                  <c:v>#N/A</c:v>
                </c:pt>
                <c:pt idx="13">
                  <c:v>#N/A</c:v>
                </c:pt>
                <c:pt idx="14">
                  <c:v>27.720800000000001</c:v>
                </c:pt>
                <c:pt idx="15">
                  <c:v>#N/A</c:v>
                </c:pt>
                <c:pt idx="16">
                  <c:v>7.2249999999999996</c:v>
                </c:pt>
                <c:pt idx="17">
                  <c:v>7.9249999999999998</c:v>
                </c:pt>
                <c:pt idx="18">
                  <c:v>#N/A</c:v>
                </c:pt>
                <c:pt idx="19">
                  <c:v>#N/A</c:v>
                </c:pt>
                <c:pt idx="20">
                  <c:v>3.1707999999999998</c:v>
                </c:pt>
                <c:pt idx="21">
                  <c:v>61.379199999999997</c:v>
                </c:pt>
                <c:pt idx="22">
                  <c:v>#N/A</c:v>
                </c:pt>
                <c:pt idx="23">
                  <c:v>#N/A</c:v>
                </c:pt>
                <c:pt idx="24">
                  <c:v>61.979199999999999</c:v>
                </c:pt>
                <c:pt idx="25">
                  <c:v>7.2249999999999996</c:v>
                </c:pt>
                <c:pt idx="26">
                  <c:v>#N/A</c:v>
                </c:pt>
                <c:pt idx="27">
                  <c:v>#N/A</c:v>
                </c:pt>
                <c:pt idx="28">
                  <c:v>31.5</c:v>
                </c:pt>
                <c:pt idx="29">
                  <c:v>20.574999999999999</c:v>
                </c:pt>
                <c:pt idx="30">
                  <c:v>57.75</c:v>
                </c:pt>
                <c:pt idx="31">
                  <c:v>7.2291999999999996</c:v>
                </c:pt>
                <c:pt idx="32">
                  <c:v>8.6624999999999996</c:v>
                </c:pt>
                <c:pt idx="33">
                  <c:v>9.5</c:v>
                </c:pt>
                <c:pt idx="34">
                  <c:v>#N/A</c:v>
                </c:pt>
                <c:pt idx="35">
                  <c:v>#N/A</c:v>
                </c:pt>
                <c:pt idx="36">
                  <c:v>13</c:v>
                </c:pt>
                <c:pt idx="37">
                  <c:v>#N/A</c:v>
                </c:pt>
                <c:pt idx="38">
                  <c:v>7.9249999999999998</c:v>
                </c:pt>
                <c:pt idx="39">
                  <c:v>#N/A</c:v>
                </c:pt>
                <c:pt idx="40">
                  <c:v>#N/A</c:v>
                </c:pt>
                <c:pt idx="41">
                  <c:v>#N/A</c:v>
                </c:pt>
                <c:pt idx="42">
                  <c:v>60</c:v>
                </c:pt>
                <c:pt idx="43">
                  <c:v>15.033300000000001</c:v>
                </c:pt>
                <c:pt idx="44">
                  <c:v>23</c:v>
                </c:pt>
                <c:pt idx="45">
                  <c:v>#N/A</c:v>
                </c:pt>
                <c:pt idx="46">
                  <c:v>29.125</c:v>
                </c:pt>
                <c:pt idx="47">
                  <c:v>#N/A</c:v>
                </c:pt>
                <c:pt idx="48">
                  <c:v>7.65</c:v>
                </c:pt>
                <c:pt idx="49">
                  <c:v>#N/A</c:v>
                </c:pt>
                <c:pt idx="50">
                  <c:v>7.8958000000000004</c:v>
                </c:pt>
                <c:pt idx="51">
                  <c:v>13.5</c:v>
                </c:pt>
                <c:pt idx="52">
                  <c:v>7.75</c:v>
                </c:pt>
                <c:pt idx="53">
                  <c:v>7.7249999999999996</c:v>
                </c:pt>
                <c:pt idx="54">
                  <c:v>#N/A</c:v>
                </c:pt>
                <c:pt idx="55">
                  <c:v>7.8792</c:v>
                </c:pt>
                <c:pt idx="56">
                  <c:v>#N/A</c:v>
                </c:pt>
                <c:pt idx="57">
                  <c:v>28.537500000000001</c:v>
                </c:pt>
                <c:pt idx="58">
                  <c:v>#N/A</c:v>
                </c:pt>
                <c:pt idx="59">
                  <c:v>7.75</c:v>
                </c:pt>
                <c:pt idx="60">
                  <c:v>7.8958000000000004</c:v>
                </c:pt>
                <c:pt idx="61">
                  <c:v>7.9249999999999998</c:v>
                </c:pt>
                <c:pt idx="62">
                  <c:v>27.720800000000001</c:v>
                </c:pt>
                <c:pt idx="63">
                  <c:v>#N/A</c:v>
                </c:pt>
                <c:pt idx="64">
                  <c:v>#N/A</c:v>
                </c:pt>
                <c:pt idx="65">
                  <c:v>#N/A</c:v>
                </c:pt>
                <c:pt idx="66">
                  <c:v>13</c:v>
                </c:pt>
                <c:pt idx="67">
                  <c:v>7.75</c:v>
                </c:pt>
                <c:pt idx="68">
                  <c:v>15.245799999999999</c:v>
                </c:pt>
                <c:pt idx="69">
                  <c:v>#N/A</c:v>
                </c:pt>
                <c:pt idx="70">
                  <c:v>#N/A</c:v>
                </c:pt>
                <c:pt idx="71">
                  <c:v>7.8792</c:v>
                </c:pt>
                <c:pt idx="72">
                  <c:v>8.0500000000000007</c:v>
                </c:pt>
                <c:pt idx="73">
                  <c:v>23</c:v>
                </c:pt>
                <c:pt idx="74">
                  <c:v>13.9</c:v>
                </c:pt>
                <c:pt idx="75">
                  <c:v>52</c:v>
                </c:pt>
                <c:pt idx="76">
                  <c:v>26</c:v>
                </c:pt>
                <c:pt idx="77">
                  <c:v>7.7957999999999998</c:v>
                </c:pt>
                <c:pt idx="78">
                  <c:v>#N/A</c:v>
                </c:pt>
                <c:pt idx="79">
                  <c:v>7.9249999999999998</c:v>
                </c:pt>
                <c:pt idx="80">
                  <c:v>7.8541999999999996</c:v>
                </c:pt>
                <c:pt idx="81">
                  <c:v>8.0500000000000007</c:v>
                </c:pt>
                <c:pt idx="82">
                  <c:v>#N/A</c:v>
                </c:pt>
                <c:pt idx="83">
                  <c:v>26</c:v>
                </c:pt>
                <c:pt idx="84">
                  <c:v>7.7750000000000004</c:v>
                </c:pt>
                <c:pt idx="85">
                  <c:v>8.5167000000000002</c:v>
                </c:pt>
                <c:pt idx="86">
                  <c:v>22.524999999999999</c:v>
                </c:pt>
                <c:pt idx="87">
                  <c:v>7.8208000000000002</c:v>
                </c:pt>
                <c:pt idx="88">
                  <c:v>13</c:v>
                </c:pt>
                <c:pt idx="89">
                  <c:v>#N/A</c:v>
                </c:pt>
                <c:pt idx="90">
                  <c:v>#N/A</c:v>
                </c:pt>
                <c:pt idx="91">
                  <c:v>7.2832999999999997</c:v>
                </c:pt>
                <c:pt idx="92">
                  <c:v>#N/A</c:v>
                </c:pt>
                <c:pt idx="93">
                  <c:v>14.4542</c:v>
                </c:pt>
                <c:pt idx="94">
                  <c:v>16.7</c:v>
                </c:pt>
                <c:pt idx="95">
                  <c:v>#N/A</c:v>
                </c:pt>
                <c:pt idx="96">
                  <c:v>26</c:v>
                </c:pt>
                <c:pt idx="97">
                  <c:v>15.75</c:v>
                </c:pt>
                <c:pt idx="98">
                  <c:v>#N/A</c:v>
                </c:pt>
                <c:pt idx="99">
                  <c:v>7.25</c:v>
                </c:pt>
                <c:pt idx="100">
                  <c:v>16.100000000000001</c:v>
                </c:pt>
                <c:pt idx="101">
                  <c:v>7.7957999999999998</c:v>
                </c:pt>
                <c:pt idx="102">
                  <c:v>#N/A</c:v>
                </c:pt>
                <c:pt idx="103">
                  <c:v>8.0500000000000007</c:v>
                </c:pt>
                <c:pt idx="104">
                  <c:v>8.0500000000000007</c:v>
                </c:pt>
                <c:pt idx="105">
                  <c:v>#N/A</c:v>
                </c:pt>
                <c:pt idx="106">
                  <c:v>#N/A</c:v>
                </c:pt>
                <c:pt idx="107">
                  <c:v>7.8541999999999996</c:v>
                </c:pt>
                <c:pt idx="108">
                  <c:v>7.2249999999999996</c:v>
                </c:pt>
                <c:pt idx="109">
                  <c:v>13</c:v>
                </c:pt>
                <c:pt idx="110">
                  <c:v>8.0500000000000007</c:v>
                </c:pt>
                <c:pt idx="111">
                  <c:v>#N/A</c:v>
                </c:pt>
                <c:pt idx="112">
                  <c:v>46.9</c:v>
                </c:pt>
                <c:pt idx="113">
                  <c:v>#N/A</c:v>
                </c:pt>
                <c:pt idx="114">
                  <c:v>#N/A</c:v>
                </c:pt>
                <c:pt idx="115">
                  <c:v>26</c:v>
                </c:pt>
                <c:pt idx="116">
                  <c:v>#N/A</c:v>
                </c:pt>
                <c:pt idx="117">
                  <c:v>18</c:v>
                </c:pt>
                <c:pt idx="118">
                  <c:v>8.0500000000000007</c:v>
                </c:pt>
                <c:pt idx="119">
                  <c:v>26</c:v>
                </c:pt>
                <c:pt idx="120">
                  <c:v>83.158299999999997</c:v>
                </c:pt>
                <c:pt idx="121">
                  <c:v>#N/A</c:v>
                </c:pt>
                <c:pt idx="122">
                  <c:v>31.387499999999999</c:v>
                </c:pt>
                <c:pt idx="123">
                  <c:v>7.55</c:v>
                </c:pt>
                <c:pt idx="124">
                  <c:v>#N/A</c:v>
                </c:pt>
                <c:pt idx="125">
                  <c:v>7.8541999999999996</c:v>
                </c:pt>
                <c:pt idx="126">
                  <c:v>#N/A</c:v>
                </c:pt>
                <c:pt idx="127">
                  <c:v>13.775</c:v>
                </c:pt>
                <c:pt idx="128">
                  <c:v>15.245799999999999</c:v>
                </c:pt>
                <c:pt idx="129">
                  <c:v>13.5</c:v>
                </c:pt>
                <c:pt idx="130">
                  <c:v>#N/A</c:v>
                </c:pt>
                <c:pt idx="131">
                  <c:v>22.024999999999999</c:v>
                </c:pt>
                <c:pt idx="132">
                  <c:v>#N/A</c:v>
                </c:pt>
                <c:pt idx="133">
                  <c:v>34.375</c:v>
                </c:pt>
                <c:pt idx="134">
                  <c:v>8.9625000000000004</c:v>
                </c:pt>
                <c:pt idx="135">
                  <c:v>7.2249999999999996</c:v>
                </c:pt>
                <c:pt idx="136">
                  <c:v>13.9</c:v>
                </c:pt>
                <c:pt idx="137">
                  <c:v>#N/A</c:v>
                </c:pt>
                <c:pt idx="138">
                  <c:v>39</c:v>
                </c:pt>
                <c:pt idx="139">
                  <c:v>36.75</c:v>
                </c:pt>
                <c:pt idx="140">
                  <c:v>#N/A</c:v>
                </c:pt>
                <c:pt idx="141">
                  <c:v>#N/A</c:v>
                </c:pt>
                <c:pt idx="142">
                  <c:v>#N/A</c:v>
                </c:pt>
                <c:pt idx="143">
                  <c:v>13</c:v>
                </c:pt>
                <c:pt idx="144">
                  <c:v>#N/A</c:v>
                </c:pt>
                <c:pt idx="145">
                  <c:v>53.1</c:v>
                </c:pt>
                <c:pt idx="146">
                  <c:v>#N/A</c:v>
                </c:pt>
                <c:pt idx="147">
                  <c:v>#N/A</c:v>
                </c:pt>
                <c:pt idx="148">
                  <c:v>21</c:v>
                </c:pt>
                <c:pt idx="149">
                  <c:v>8.0500000000000007</c:v>
                </c:pt>
                <c:pt idx="150">
                  <c:v>#N/A</c:v>
                </c:pt>
                <c:pt idx="151">
                  <c:v>#N/A</c:v>
                </c:pt>
                <c:pt idx="152">
                  <c:v>14.5</c:v>
                </c:pt>
                <c:pt idx="153">
                  <c:v>#N/A</c:v>
                </c:pt>
                <c:pt idx="154">
                  <c:v>32.5</c:v>
                </c:pt>
                <c:pt idx="155">
                  <c:v>7.8541999999999996</c:v>
                </c:pt>
                <c:pt idx="156">
                  <c:v>134.5</c:v>
                </c:pt>
                <c:pt idx="157">
                  <c:v>7.7750000000000004</c:v>
                </c:pt>
                <c:pt idx="158">
                  <c:v>10.5</c:v>
                </c:pt>
                <c:pt idx="159">
                  <c:v>14.4</c:v>
                </c:pt>
                <c:pt idx="160">
                  <c:v>#N/A</c:v>
                </c:pt>
                <c:pt idx="161">
                  <c:v>26</c:v>
                </c:pt>
                <c:pt idx="162">
                  <c:v>10.5</c:v>
                </c:pt>
                <c:pt idx="163">
                  <c:v>#N/A</c:v>
                </c:pt>
                <c:pt idx="164">
                  <c:v>10.5</c:v>
                </c:pt>
                <c:pt idx="165">
                  <c:v>27.720800000000001</c:v>
                </c:pt>
                <c:pt idx="166">
                  <c:v>7.8958000000000004</c:v>
                </c:pt>
                <c:pt idx="167">
                  <c:v>22.524999999999999</c:v>
                </c:pt>
                <c:pt idx="168">
                  <c:v>73.5</c:v>
                </c:pt>
                <c:pt idx="169">
                  <c:v>#N/A</c:v>
                </c:pt>
                <c:pt idx="170">
                  <c:v>#N/A</c:v>
                </c:pt>
                <c:pt idx="171">
                  <c:v>#N/A</c:v>
                </c:pt>
                <c:pt idx="172">
                  <c:v>#N/A</c:v>
                </c:pt>
                <c:pt idx="173">
                  <c:v>#N/A</c:v>
                </c:pt>
                <c:pt idx="174">
                  <c:v>13.8583</c:v>
                </c:pt>
                <c:pt idx="175">
                  <c:v>8.0500000000000007</c:v>
                </c:pt>
                <c:pt idx="176">
                  <c:v>10.5</c:v>
                </c:pt>
                <c:pt idx="177">
                  <c:v>7.7957999999999998</c:v>
                </c:pt>
                <c:pt idx="178">
                  <c:v>#N/A</c:v>
                </c:pt>
                <c:pt idx="179">
                  <c:v>7.7957999999999998</c:v>
                </c:pt>
                <c:pt idx="180">
                  <c:v>#N/A</c:v>
                </c:pt>
                <c:pt idx="181">
                  <c:v>#N/A</c:v>
                </c:pt>
                <c:pt idx="182">
                  <c:v>65</c:v>
                </c:pt>
                <c:pt idx="183">
                  <c:v>26.55</c:v>
                </c:pt>
                <c:pt idx="184">
                  <c:v>6.4958</c:v>
                </c:pt>
                <c:pt idx="185">
                  <c:v>#N/A</c:v>
                </c:pt>
                <c:pt idx="186">
                  <c:v>7.8541999999999996</c:v>
                </c:pt>
                <c:pt idx="187">
                  <c:v>#N/A</c:v>
                </c:pt>
                <c:pt idx="188">
                  <c:v>7.2249999999999996</c:v>
                </c:pt>
                <c:pt idx="189">
                  <c:v>13</c:v>
                </c:pt>
                <c:pt idx="190">
                  <c:v>#N/A</c:v>
                </c:pt>
                <c:pt idx="191">
                  <c:v>#N/A</c:v>
                </c:pt>
                <c:pt idx="192">
                  <c:v>#N/A</c:v>
                </c:pt>
                <c:pt idx="193">
                  <c:v>#N/A</c:v>
                </c:pt>
                <c:pt idx="194">
                  <c:v>#N/A</c:v>
                </c:pt>
                <c:pt idx="195">
                  <c:v>21</c:v>
                </c:pt>
                <c:pt idx="196">
                  <c:v>#N/A</c:v>
                </c:pt>
                <c:pt idx="197">
                  <c:v>26</c:v>
                </c:pt>
                <c:pt idx="198">
                  <c:v>27.75</c:v>
                </c:pt>
                <c:pt idx="199">
                  <c:v>7.9249999999999998</c:v>
                </c:pt>
                <c:pt idx="200">
                  <c:v>136.7792</c:v>
                </c:pt>
                <c:pt idx="201">
                  <c:v>9.3249999999999993</c:v>
                </c:pt>
                <c:pt idx="202">
                  <c:v>9.5</c:v>
                </c:pt>
                <c:pt idx="203">
                  <c:v>8.0500000000000007</c:v>
                </c:pt>
                <c:pt idx="204">
                  <c:v>13</c:v>
                </c:pt>
                <c:pt idx="205">
                  <c:v>7.7750000000000004</c:v>
                </c:pt>
                <c:pt idx="206">
                  <c:v>#N/A</c:v>
                </c:pt>
                <c:pt idx="207">
                  <c:v>7.8541999999999996</c:v>
                </c:pt>
                <c:pt idx="208">
                  <c:v>23</c:v>
                </c:pt>
                <c:pt idx="209">
                  <c:v>12.183299999999999</c:v>
                </c:pt>
                <c:pt idx="210">
                  <c:v>12.737500000000001</c:v>
                </c:pt>
                <c:pt idx="211">
                  <c:v>8.6624999999999996</c:v>
                </c:pt>
                <c:pt idx="212">
                  <c:v>#N/A</c:v>
                </c:pt>
                <c:pt idx="213">
                  <c:v>136.7792</c:v>
                </c:pt>
                <c:pt idx="214">
                  <c:v>26</c:v>
                </c:pt>
                <c:pt idx="215">
                  <c:v>10.5</c:v>
                </c:pt>
                <c:pt idx="216">
                  <c:v>#N/A</c:v>
                </c:pt>
                <c:pt idx="217">
                  <c:v>21</c:v>
                </c:pt>
                <c:pt idx="218">
                  <c:v>10.5</c:v>
                </c:pt>
                <c:pt idx="219">
                  <c:v>8.6624999999999996</c:v>
                </c:pt>
                <c:pt idx="220">
                  <c:v>13.775</c:v>
                </c:pt>
                <c:pt idx="221">
                  <c:v>15.245799999999999</c:v>
                </c:pt>
                <c:pt idx="222">
                  <c:v>20.212499999999999</c:v>
                </c:pt>
                <c:pt idx="223">
                  <c:v>#N/A</c:v>
                </c:pt>
                <c:pt idx="224">
                  <c:v>82.2667</c:v>
                </c:pt>
                <c:pt idx="225">
                  <c:v>6.95</c:v>
                </c:pt>
                <c:pt idx="226">
                  <c:v>#N/A</c:v>
                </c:pt>
                <c:pt idx="227">
                  <c:v>#N/A</c:v>
                </c:pt>
                <c:pt idx="228">
                  <c:v>7.8958000000000004</c:v>
                </c:pt>
                <c:pt idx="229">
                  <c:v>41.5792</c:v>
                </c:pt>
                <c:pt idx="230">
                  <c:v>45.5</c:v>
                </c:pt>
                <c:pt idx="231">
                  <c:v>7.8541999999999996</c:v>
                </c:pt>
                <c:pt idx="232">
                  <c:v>7.7750000000000004</c:v>
                </c:pt>
                <c:pt idx="233">
                  <c:v>#N/A</c:v>
                </c:pt>
                <c:pt idx="234">
                  <c:v>8.6624999999999996</c:v>
                </c:pt>
                <c:pt idx="235">
                  <c:v>#N/A</c:v>
                </c:pt>
                <c:pt idx="236">
                  <c:v>#N/A</c:v>
                </c:pt>
                <c:pt idx="237">
                  <c:v>9.35</c:v>
                </c:pt>
                <c:pt idx="238">
                  <c:v>#N/A</c:v>
                </c:pt>
                <c:pt idx="239">
                  <c:v>#N/A</c:v>
                </c:pt>
                <c:pt idx="240">
                  <c:v>8.6624999999999996</c:v>
                </c:pt>
                <c:pt idx="241">
                  <c:v>7.2249999999999996</c:v>
                </c:pt>
                <c:pt idx="242">
                  <c:v>#N/A</c:v>
                </c:pt>
                <c:pt idx="243">
                  <c:v>#N/A</c:v>
                </c:pt>
                <c:pt idx="244">
                  <c:v>7.7332999999999998</c:v>
                </c:pt>
                <c:pt idx="245">
                  <c:v>#N/A</c:v>
                </c:pt>
                <c:pt idx="246">
                  <c:v>10.5</c:v>
                </c:pt>
                <c:pt idx="247">
                  <c:v>7.8541999999999996</c:v>
                </c:pt>
                <c:pt idx="248">
                  <c:v>31.5</c:v>
                </c:pt>
                <c:pt idx="249">
                  <c:v>7.7750000000000004</c:v>
                </c:pt>
                <c:pt idx="250">
                  <c:v>7.2291999999999996</c:v>
                </c:pt>
                <c:pt idx="251">
                  <c:v>13</c:v>
                </c:pt>
                <c:pt idx="252">
                  <c:v>26.55</c:v>
                </c:pt>
                <c:pt idx="253">
                  <c:v>#N/A</c:v>
                </c:pt>
                <c:pt idx="254">
                  <c:v>7.05</c:v>
                </c:pt>
                <c:pt idx="255">
                  <c:v>39</c:v>
                </c:pt>
                <c:pt idx="256">
                  <c:v>#N/A</c:v>
                </c:pt>
                <c:pt idx="257">
                  <c:v>26</c:v>
                </c:pt>
                <c:pt idx="258">
                  <c:v>13</c:v>
                </c:pt>
                <c:pt idx="259">
                  <c:v>#N/A</c:v>
                </c:pt>
                <c:pt idx="260">
                  <c:v>#N/A</c:v>
                </c:pt>
                <c:pt idx="261">
                  <c:v>15.7417</c:v>
                </c:pt>
                <c:pt idx="262">
                  <c:v>7.8958000000000004</c:v>
                </c:pt>
                <c:pt idx="263">
                  <c:v>26</c:v>
                </c:pt>
                <c:pt idx="264">
                  <c:v>13</c:v>
                </c:pt>
                <c:pt idx="265">
                  <c:v>#N/A</c:v>
                </c:pt>
                <c:pt idx="266">
                  <c:v>31.5</c:v>
                </c:pt>
                <c:pt idx="267">
                  <c:v>10.5</c:v>
                </c:pt>
                <c:pt idx="268">
                  <c:v>7.5792000000000002</c:v>
                </c:pt>
                <c:pt idx="269">
                  <c:v>#N/A</c:v>
                </c:pt>
                <c:pt idx="270">
                  <c:v>7.65</c:v>
                </c:pt>
                <c:pt idx="271">
                  <c:v>13</c:v>
                </c:pt>
                <c:pt idx="272">
                  <c:v>#N/A</c:v>
                </c:pt>
                <c:pt idx="273">
                  <c:v>13.5</c:v>
                </c:pt>
                <c:pt idx="274">
                  <c:v>21</c:v>
                </c:pt>
                <c:pt idx="275">
                  <c:v>#N/A</c:v>
                </c:pt>
                <c:pt idx="276">
                  <c:v>10.5</c:v>
                </c:pt>
                <c:pt idx="277">
                  <c:v>73.5</c:v>
                </c:pt>
                <c:pt idx="278">
                  <c:v>#N/A</c:v>
                </c:pt>
                <c:pt idx="279">
                  <c:v>20.574999999999999</c:v>
                </c:pt>
                <c:pt idx="280">
                  <c:v>#N/A</c:v>
                </c:pt>
                <c:pt idx="281">
                  <c:v>#N/A</c:v>
                </c:pt>
                <c:pt idx="282">
                  <c:v>15.55</c:v>
                </c:pt>
                <c:pt idx="283">
                  <c:v>69.55</c:v>
                </c:pt>
                <c:pt idx="284">
                  <c:v>37.004199999999997</c:v>
                </c:pt>
                <c:pt idx="285">
                  <c:v>21</c:v>
                </c:pt>
                <c:pt idx="286">
                  <c:v>8.6624999999999996</c:v>
                </c:pt>
                <c:pt idx="287">
                  <c:v>55.441699999999997</c:v>
                </c:pt>
                <c:pt idx="288">
                  <c:v>39.6875</c:v>
                </c:pt>
                <c:pt idx="289">
                  <c:v>#N/A</c:v>
                </c:pt>
                <c:pt idx="290">
                  <c:v>13.8583</c:v>
                </c:pt>
                <c:pt idx="291">
                  <c:v>11.5</c:v>
                </c:pt>
                <c:pt idx="292">
                  <c:v>#N/A</c:v>
                </c:pt>
                <c:pt idx="293">
                  <c:v>#N/A</c:v>
                </c:pt>
                <c:pt idx="294">
                  <c:v>#N/A</c:v>
                </c:pt>
                <c:pt idx="295">
                  <c:v>#N/A</c:v>
                </c:pt>
                <c:pt idx="296">
                  <c:v>#N/A</c:v>
                </c:pt>
                <c:pt idx="297">
                  <c:v>8.6624999999999996</c:v>
                </c:pt>
                <c:pt idx="298">
                  <c:v>11.5</c:v>
                </c:pt>
                <c:pt idx="299">
                  <c:v>#N/A</c:v>
                </c:pt>
                <c:pt idx="300">
                  <c:v>31.387499999999999</c:v>
                </c:pt>
                <c:pt idx="301">
                  <c:v>7.8792</c:v>
                </c:pt>
                <c:pt idx="302">
                  <c:v>16.100000000000001</c:v>
                </c:pt>
                <c:pt idx="303">
                  <c:v>65</c:v>
                </c:pt>
                <c:pt idx="304">
                  <c:v>7.7750000000000004</c:v>
                </c:pt>
                <c:pt idx="305">
                  <c:v>#N/A</c:v>
                </c:pt>
                <c:pt idx="306">
                  <c:v>7.75</c:v>
                </c:pt>
                <c:pt idx="307">
                  <c:v>21.074999999999999</c:v>
                </c:pt>
                <c:pt idx="308">
                  <c:v>93.5</c:v>
                </c:pt>
                <c:pt idx="309">
                  <c:v>#N/A</c:v>
                </c:pt>
                <c:pt idx="310">
                  <c:v>20.25</c:v>
                </c:pt>
                <c:pt idx="311">
                  <c:v>#N/A</c:v>
                </c:pt>
                <c:pt idx="312">
                  <c:v>22.024999999999999</c:v>
                </c:pt>
                <c:pt idx="313">
                  <c:v>60</c:v>
                </c:pt>
                <c:pt idx="314">
                  <c:v>7.25</c:v>
                </c:pt>
                <c:pt idx="315">
                  <c:v>#N/A</c:v>
                </c:pt>
                <c:pt idx="316">
                  <c:v>7.7750000000000004</c:v>
                </c:pt>
                <c:pt idx="317">
                  <c:v>7.7332999999999998</c:v>
                </c:pt>
                <c:pt idx="318">
                  <c:v>#N/A</c:v>
                </c:pt>
                <c:pt idx="319">
                  <c:v>#N/A</c:v>
                </c:pt>
                <c:pt idx="320">
                  <c:v>59.4</c:v>
                </c:pt>
                <c:pt idx="321">
                  <c:v>47.1</c:v>
                </c:pt>
                <c:pt idx="322">
                  <c:v>#N/A</c:v>
                </c:pt>
                <c:pt idx="323">
                  <c:v>13.862500000000001</c:v>
                </c:pt>
                <c:pt idx="324">
                  <c:v>10.5</c:v>
                </c:pt>
                <c:pt idx="325">
                  <c:v>#N/A</c:v>
                </c:pt>
                <c:pt idx="326">
                  <c:v>13.775</c:v>
                </c:pt>
                <c:pt idx="327">
                  <c:v>#N/A</c:v>
                </c:pt>
                <c:pt idx="328">
                  <c:v>7.7750000000000004</c:v>
                </c:pt>
                <c:pt idx="329">
                  <c:v>#N/A</c:v>
                </c:pt>
                <c:pt idx="330">
                  <c:v>#N/A</c:v>
                </c:pt>
              </c:numCache>
            </c:numRef>
          </c:yVal>
          <c:smooth val="0"/>
          <c:extLst>
            <c:ext xmlns:c16="http://schemas.microsoft.com/office/drawing/2014/chart" uri="{C3380CC4-5D6E-409C-BE32-E72D297353CC}">
              <c16:uniqueId val="{00000001-E503-4D10-8D68-634E54EB8780}"/>
            </c:ext>
          </c:extLst>
        </c:ser>
        <c:ser>
          <c:idx val="2"/>
          <c:order val="2"/>
          <c:tx>
            <c:strRef>
              <c:f>RawDataClustered!$I$1</c:f>
              <c:strCache>
                <c:ptCount val="1"/>
                <c:pt idx="0">
                  <c:v>Cluster3</c:v>
                </c:pt>
              </c:strCache>
            </c:strRef>
          </c:tx>
          <c:spPr>
            <a:ln w="19050" cap="rnd">
              <a:noFill/>
              <a:round/>
            </a:ln>
            <a:effectLst/>
          </c:spPr>
          <c:marker>
            <c:symbol val="circle"/>
            <c:size val="5"/>
            <c:spPr>
              <a:solidFill>
                <a:schemeClr val="accent4"/>
              </a:solidFill>
              <a:ln w="9525">
                <a:solidFill>
                  <a:schemeClr val="accent4"/>
                </a:solidFill>
              </a:ln>
              <a:effectLst/>
            </c:spPr>
          </c:marker>
          <c:xVal>
            <c:numRef>
              <c:f>RawDataClustered!$C$2:$C$335</c:f>
              <c:numCache>
                <c:formatCode>General</c:formatCode>
                <c:ptCount val="334"/>
                <c:pt idx="0">
                  <c:v>34.5</c:v>
                </c:pt>
                <c:pt idx="1">
                  <c:v>47</c:v>
                </c:pt>
                <c:pt idx="2">
                  <c:v>62</c:v>
                </c:pt>
                <c:pt idx="3">
                  <c:v>27</c:v>
                </c:pt>
                <c:pt idx="4">
                  <c:v>22</c:v>
                </c:pt>
                <c:pt idx="5">
                  <c:v>14</c:v>
                </c:pt>
                <c:pt idx="6">
                  <c:v>30</c:v>
                </c:pt>
                <c:pt idx="7">
                  <c:v>26</c:v>
                </c:pt>
                <c:pt idx="8">
                  <c:v>18</c:v>
                </c:pt>
                <c:pt idx="9">
                  <c:v>21</c:v>
                </c:pt>
                <c:pt idx="10">
                  <c:v>46</c:v>
                </c:pt>
                <c:pt idx="11">
                  <c:v>23</c:v>
                </c:pt>
                <c:pt idx="12">
                  <c:v>63</c:v>
                </c:pt>
                <c:pt idx="13">
                  <c:v>47</c:v>
                </c:pt>
                <c:pt idx="14">
                  <c:v>24</c:v>
                </c:pt>
                <c:pt idx="15">
                  <c:v>35</c:v>
                </c:pt>
                <c:pt idx="16">
                  <c:v>21</c:v>
                </c:pt>
                <c:pt idx="17">
                  <c:v>27</c:v>
                </c:pt>
                <c:pt idx="18">
                  <c:v>45</c:v>
                </c:pt>
                <c:pt idx="19">
                  <c:v>55</c:v>
                </c:pt>
                <c:pt idx="20">
                  <c:v>9</c:v>
                </c:pt>
                <c:pt idx="21">
                  <c:v>21</c:v>
                </c:pt>
                <c:pt idx="22">
                  <c:v>48</c:v>
                </c:pt>
                <c:pt idx="23">
                  <c:v>50</c:v>
                </c:pt>
                <c:pt idx="24">
                  <c:v>22</c:v>
                </c:pt>
                <c:pt idx="25">
                  <c:v>22.5</c:v>
                </c:pt>
                <c:pt idx="26">
                  <c:v>41</c:v>
                </c:pt>
                <c:pt idx="27">
                  <c:v>50</c:v>
                </c:pt>
                <c:pt idx="28">
                  <c:v>24</c:v>
                </c:pt>
                <c:pt idx="29">
                  <c:v>33</c:v>
                </c:pt>
                <c:pt idx="30">
                  <c:v>30</c:v>
                </c:pt>
                <c:pt idx="31">
                  <c:v>18.5</c:v>
                </c:pt>
                <c:pt idx="32">
                  <c:v>21</c:v>
                </c:pt>
                <c:pt idx="33">
                  <c:v>25</c:v>
                </c:pt>
                <c:pt idx="34">
                  <c:v>39</c:v>
                </c:pt>
                <c:pt idx="35">
                  <c:v>41</c:v>
                </c:pt>
                <c:pt idx="36">
                  <c:v>30</c:v>
                </c:pt>
                <c:pt idx="37">
                  <c:v>45</c:v>
                </c:pt>
                <c:pt idx="38">
                  <c:v>25</c:v>
                </c:pt>
                <c:pt idx="39">
                  <c:v>45</c:v>
                </c:pt>
                <c:pt idx="40">
                  <c:v>60</c:v>
                </c:pt>
                <c:pt idx="41">
                  <c:v>36</c:v>
                </c:pt>
                <c:pt idx="42">
                  <c:v>24</c:v>
                </c:pt>
                <c:pt idx="43">
                  <c:v>27</c:v>
                </c:pt>
                <c:pt idx="44">
                  <c:v>20</c:v>
                </c:pt>
                <c:pt idx="45">
                  <c:v>28</c:v>
                </c:pt>
                <c:pt idx="46">
                  <c:v>10</c:v>
                </c:pt>
                <c:pt idx="47">
                  <c:v>35</c:v>
                </c:pt>
                <c:pt idx="48">
                  <c:v>25</c:v>
                </c:pt>
                <c:pt idx="49">
                  <c:v>36</c:v>
                </c:pt>
                <c:pt idx="50">
                  <c:v>17</c:v>
                </c:pt>
                <c:pt idx="51">
                  <c:v>32</c:v>
                </c:pt>
                <c:pt idx="52">
                  <c:v>18</c:v>
                </c:pt>
                <c:pt idx="53">
                  <c:v>22</c:v>
                </c:pt>
                <c:pt idx="54">
                  <c:v>13</c:v>
                </c:pt>
                <c:pt idx="55">
                  <c:v>18</c:v>
                </c:pt>
                <c:pt idx="56">
                  <c:v>47</c:v>
                </c:pt>
                <c:pt idx="57">
                  <c:v>31</c:v>
                </c:pt>
                <c:pt idx="58">
                  <c:v>60</c:v>
                </c:pt>
                <c:pt idx="59">
                  <c:v>24</c:v>
                </c:pt>
                <c:pt idx="60">
                  <c:v>21</c:v>
                </c:pt>
                <c:pt idx="61">
                  <c:v>29</c:v>
                </c:pt>
                <c:pt idx="62">
                  <c:v>28.5</c:v>
                </c:pt>
                <c:pt idx="63">
                  <c:v>35</c:v>
                </c:pt>
                <c:pt idx="64">
                  <c:v>32.5</c:v>
                </c:pt>
                <c:pt idx="65">
                  <c:v>55</c:v>
                </c:pt>
                <c:pt idx="66">
                  <c:v>30</c:v>
                </c:pt>
                <c:pt idx="67">
                  <c:v>24</c:v>
                </c:pt>
                <c:pt idx="68">
                  <c:v>6</c:v>
                </c:pt>
                <c:pt idx="69">
                  <c:v>67</c:v>
                </c:pt>
                <c:pt idx="70">
                  <c:v>49</c:v>
                </c:pt>
                <c:pt idx="71">
                  <c:v>27</c:v>
                </c:pt>
                <c:pt idx="72">
                  <c:v>18</c:v>
                </c:pt>
                <c:pt idx="73">
                  <c:v>2</c:v>
                </c:pt>
                <c:pt idx="74">
                  <c:v>22</c:v>
                </c:pt>
                <c:pt idx="75">
                  <c:v>27</c:v>
                </c:pt>
                <c:pt idx="76">
                  <c:v>25</c:v>
                </c:pt>
                <c:pt idx="77">
                  <c:v>25</c:v>
                </c:pt>
                <c:pt idx="78">
                  <c:v>76</c:v>
                </c:pt>
                <c:pt idx="79">
                  <c:v>29</c:v>
                </c:pt>
                <c:pt idx="80">
                  <c:v>20</c:v>
                </c:pt>
                <c:pt idx="81">
                  <c:v>33</c:v>
                </c:pt>
                <c:pt idx="82">
                  <c:v>43</c:v>
                </c:pt>
                <c:pt idx="83">
                  <c:v>27</c:v>
                </c:pt>
                <c:pt idx="84">
                  <c:v>26</c:v>
                </c:pt>
                <c:pt idx="85">
                  <c:v>16</c:v>
                </c:pt>
                <c:pt idx="86">
                  <c:v>28</c:v>
                </c:pt>
                <c:pt idx="87">
                  <c:v>21</c:v>
                </c:pt>
                <c:pt idx="88">
                  <c:v>18.5</c:v>
                </c:pt>
                <c:pt idx="89">
                  <c:v>41</c:v>
                </c:pt>
                <c:pt idx="90">
                  <c:v>36</c:v>
                </c:pt>
                <c:pt idx="91">
                  <c:v>18.5</c:v>
                </c:pt>
                <c:pt idx="92">
                  <c:v>63</c:v>
                </c:pt>
                <c:pt idx="93">
                  <c:v>18</c:v>
                </c:pt>
                <c:pt idx="94">
                  <c:v>1</c:v>
                </c:pt>
                <c:pt idx="95">
                  <c:v>36</c:v>
                </c:pt>
                <c:pt idx="96">
                  <c:v>29</c:v>
                </c:pt>
                <c:pt idx="97">
                  <c:v>12</c:v>
                </c:pt>
                <c:pt idx="98">
                  <c:v>35</c:v>
                </c:pt>
                <c:pt idx="99">
                  <c:v>28</c:v>
                </c:pt>
                <c:pt idx="100">
                  <c:v>17</c:v>
                </c:pt>
                <c:pt idx="101">
                  <c:v>22</c:v>
                </c:pt>
                <c:pt idx="102">
                  <c:v>42</c:v>
                </c:pt>
                <c:pt idx="103">
                  <c:v>24</c:v>
                </c:pt>
                <c:pt idx="104">
                  <c:v>32</c:v>
                </c:pt>
                <c:pt idx="105">
                  <c:v>53</c:v>
                </c:pt>
                <c:pt idx="106">
                  <c:v>43</c:v>
                </c:pt>
                <c:pt idx="107">
                  <c:v>24</c:v>
                </c:pt>
                <c:pt idx="108">
                  <c:v>26.5</c:v>
                </c:pt>
                <c:pt idx="109">
                  <c:v>26</c:v>
                </c:pt>
                <c:pt idx="110">
                  <c:v>23</c:v>
                </c:pt>
                <c:pt idx="111">
                  <c:v>40</c:v>
                </c:pt>
                <c:pt idx="112">
                  <c:v>10</c:v>
                </c:pt>
                <c:pt idx="113">
                  <c:v>33</c:v>
                </c:pt>
                <c:pt idx="114">
                  <c:v>61</c:v>
                </c:pt>
                <c:pt idx="115">
                  <c:v>28</c:v>
                </c:pt>
                <c:pt idx="116">
                  <c:v>42</c:v>
                </c:pt>
                <c:pt idx="117">
                  <c:v>31</c:v>
                </c:pt>
                <c:pt idx="118">
                  <c:v>22</c:v>
                </c:pt>
                <c:pt idx="119">
                  <c:v>30</c:v>
                </c:pt>
                <c:pt idx="120">
                  <c:v>23</c:v>
                </c:pt>
                <c:pt idx="121">
                  <c:v>36</c:v>
                </c:pt>
                <c:pt idx="122">
                  <c:v>13</c:v>
                </c:pt>
                <c:pt idx="123">
                  <c:v>24</c:v>
                </c:pt>
                <c:pt idx="124">
                  <c:v>29</c:v>
                </c:pt>
                <c:pt idx="125">
                  <c:v>23</c:v>
                </c:pt>
                <c:pt idx="126">
                  <c:v>42</c:v>
                </c:pt>
                <c:pt idx="127">
                  <c:v>26</c:v>
                </c:pt>
                <c:pt idx="128">
                  <c:v>7</c:v>
                </c:pt>
                <c:pt idx="129">
                  <c:v>26</c:v>
                </c:pt>
                <c:pt idx="130">
                  <c:v>41</c:v>
                </c:pt>
                <c:pt idx="131">
                  <c:v>26</c:v>
                </c:pt>
                <c:pt idx="132">
                  <c:v>48</c:v>
                </c:pt>
                <c:pt idx="133">
                  <c:v>18</c:v>
                </c:pt>
                <c:pt idx="134">
                  <c:v>22</c:v>
                </c:pt>
                <c:pt idx="135">
                  <c:v>27</c:v>
                </c:pt>
                <c:pt idx="136">
                  <c:v>23</c:v>
                </c:pt>
                <c:pt idx="137">
                  <c:v>40</c:v>
                </c:pt>
                <c:pt idx="138">
                  <c:v>15</c:v>
                </c:pt>
                <c:pt idx="139">
                  <c:v>20</c:v>
                </c:pt>
                <c:pt idx="140">
                  <c:v>54</c:v>
                </c:pt>
                <c:pt idx="141">
                  <c:v>36</c:v>
                </c:pt>
                <c:pt idx="142">
                  <c:v>64</c:v>
                </c:pt>
                <c:pt idx="143">
                  <c:v>30</c:v>
                </c:pt>
                <c:pt idx="144">
                  <c:v>37</c:v>
                </c:pt>
                <c:pt idx="145">
                  <c:v>18</c:v>
                </c:pt>
                <c:pt idx="146">
                  <c:v>27</c:v>
                </c:pt>
                <c:pt idx="147">
                  <c:v>40</c:v>
                </c:pt>
                <c:pt idx="148">
                  <c:v>21</c:v>
                </c:pt>
                <c:pt idx="149">
                  <c:v>17</c:v>
                </c:pt>
                <c:pt idx="150">
                  <c:v>40</c:v>
                </c:pt>
                <c:pt idx="151">
                  <c:v>34</c:v>
                </c:pt>
                <c:pt idx="152">
                  <c:v>11.5</c:v>
                </c:pt>
                <c:pt idx="153">
                  <c:v>61</c:v>
                </c:pt>
                <c:pt idx="154">
                  <c:v>8</c:v>
                </c:pt>
                <c:pt idx="155">
                  <c:v>33</c:v>
                </c:pt>
                <c:pt idx="156">
                  <c:v>6</c:v>
                </c:pt>
                <c:pt idx="157">
                  <c:v>18</c:v>
                </c:pt>
                <c:pt idx="158">
                  <c:v>23</c:v>
                </c:pt>
                <c:pt idx="159">
                  <c:v>0.33</c:v>
                </c:pt>
                <c:pt idx="160">
                  <c:v>47</c:v>
                </c:pt>
                <c:pt idx="161">
                  <c:v>8</c:v>
                </c:pt>
                <c:pt idx="162">
                  <c:v>25</c:v>
                </c:pt>
                <c:pt idx="163">
                  <c:v>35</c:v>
                </c:pt>
                <c:pt idx="164">
                  <c:v>24</c:v>
                </c:pt>
                <c:pt idx="165">
                  <c:v>33</c:v>
                </c:pt>
                <c:pt idx="166">
                  <c:v>25</c:v>
                </c:pt>
                <c:pt idx="167">
                  <c:v>32</c:v>
                </c:pt>
                <c:pt idx="168">
                  <c:v>17</c:v>
                </c:pt>
                <c:pt idx="169">
                  <c:v>60</c:v>
                </c:pt>
                <c:pt idx="170">
                  <c:v>38</c:v>
                </c:pt>
                <c:pt idx="171">
                  <c:v>42</c:v>
                </c:pt>
                <c:pt idx="172">
                  <c:v>57</c:v>
                </c:pt>
                <c:pt idx="173">
                  <c:v>50</c:v>
                </c:pt>
                <c:pt idx="174">
                  <c:v>30</c:v>
                </c:pt>
                <c:pt idx="175">
                  <c:v>21</c:v>
                </c:pt>
                <c:pt idx="176">
                  <c:v>22</c:v>
                </c:pt>
                <c:pt idx="177">
                  <c:v>21</c:v>
                </c:pt>
                <c:pt idx="178">
                  <c:v>53</c:v>
                </c:pt>
                <c:pt idx="179">
                  <c:v>23</c:v>
                </c:pt>
                <c:pt idx="180">
                  <c:v>40.5</c:v>
                </c:pt>
                <c:pt idx="181">
                  <c:v>36</c:v>
                </c:pt>
                <c:pt idx="182">
                  <c:v>14</c:v>
                </c:pt>
                <c:pt idx="183">
                  <c:v>21</c:v>
                </c:pt>
                <c:pt idx="184">
                  <c:v>21</c:v>
                </c:pt>
                <c:pt idx="185">
                  <c:v>39</c:v>
                </c:pt>
                <c:pt idx="186">
                  <c:v>20</c:v>
                </c:pt>
                <c:pt idx="187">
                  <c:v>64</c:v>
                </c:pt>
                <c:pt idx="188">
                  <c:v>20</c:v>
                </c:pt>
                <c:pt idx="189">
                  <c:v>18</c:v>
                </c:pt>
                <c:pt idx="190">
                  <c:v>48</c:v>
                </c:pt>
                <c:pt idx="191">
                  <c:v>55</c:v>
                </c:pt>
                <c:pt idx="192">
                  <c:v>45</c:v>
                </c:pt>
                <c:pt idx="193">
                  <c:v>45</c:v>
                </c:pt>
                <c:pt idx="194">
                  <c:v>41</c:v>
                </c:pt>
                <c:pt idx="195">
                  <c:v>22</c:v>
                </c:pt>
                <c:pt idx="196">
                  <c:v>42</c:v>
                </c:pt>
                <c:pt idx="197">
                  <c:v>29</c:v>
                </c:pt>
                <c:pt idx="198">
                  <c:v>0.92</c:v>
                </c:pt>
                <c:pt idx="199">
                  <c:v>20</c:v>
                </c:pt>
                <c:pt idx="200">
                  <c:v>27</c:v>
                </c:pt>
                <c:pt idx="201">
                  <c:v>24</c:v>
                </c:pt>
                <c:pt idx="202">
                  <c:v>32.5</c:v>
                </c:pt>
                <c:pt idx="203">
                  <c:v>28</c:v>
                </c:pt>
                <c:pt idx="204">
                  <c:v>19</c:v>
                </c:pt>
                <c:pt idx="205">
                  <c:v>21</c:v>
                </c:pt>
                <c:pt idx="206">
                  <c:v>36.5</c:v>
                </c:pt>
                <c:pt idx="207">
                  <c:v>21</c:v>
                </c:pt>
                <c:pt idx="208">
                  <c:v>29</c:v>
                </c:pt>
                <c:pt idx="209">
                  <c:v>1</c:v>
                </c:pt>
                <c:pt idx="210">
                  <c:v>30</c:v>
                </c:pt>
                <c:pt idx="211">
                  <c:v>17</c:v>
                </c:pt>
                <c:pt idx="212">
                  <c:v>46</c:v>
                </c:pt>
                <c:pt idx="213">
                  <c:v>26</c:v>
                </c:pt>
                <c:pt idx="214">
                  <c:v>20</c:v>
                </c:pt>
                <c:pt idx="215">
                  <c:v>28</c:v>
                </c:pt>
                <c:pt idx="216">
                  <c:v>40</c:v>
                </c:pt>
                <c:pt idx="217">
                  <c:v>30</c:v>
                </c:pt>
                <c:pt idx="218">
                  <c:v>22</c:v>
                </c:pt>
                <c:pt idx="219">
                  <c:v>23</c:v>
                </c:pt>
                <c:pt idx="220">
                  <c:v>0.75</c:v>
                </c:pt>
                <c:pt idx="221">
                  <c:v>9</c:v>
                </c:pt>
                <c:pt idx="222">
                  <c:v>2</c:v>
                </c:pt>
                <c:pt idx="223">
                  <c:v>36</c:v>
                </c:pt>
                <c:pt idx="224">
                  <c:v>24</c:v>
                </c:pt>
                <c:pt idx="225">
                  <c:v>30</c:v>
                </c:pt>
                <c:pt idx="226">
                  <c:v>53</c:v>
                </c:pt>
                <c:pt idx="227">
                  <c:v>36</c:v>
                </c:pt>
                <c:pt idx="228">
                  <c:v>26</c:v>
                </c:pt>
                <c:pt idx="229">
                  <c:v>1</c:v>
                </c:pt>
                <c:pt idx="230">
                  <c:v>30</c:v>
                </c:pt>
                <c:pt idx="231">
                  <c:v>29</c:v>
                </c:pt>
                <c:pt idx="232">
                  <c:v>32</c:v>
                </c:pt>
                <c:pt idx="233">
                  <c:v>43</c:v>
                </c:pt>
                <c:pt idx="234">
                  <c:v>24</c:v>
                </c:pt>
                <c:pt idx="235">
                  <c:v>64</c:v>
                </c:pt>
                <c:pt idx="236">
                  <c:v>30</c:v>
                </c:pt>
                <c:pt idx="237">
                  <c:v>0.83</c:v>
                </c:pt>
                <c:pt idx="238">
                  <c:v>55</c:v>
                </c:pt>
                <c:pt idx="239">
                  <c:v>45</c:v>
                </c:pt>
                <c:pt idx="240">
                  <c:v>18</c:v>
                </c:pt>
                <c:pt idx="241">
                  <c:v>22</c:v>
                </c:pt>
                <c:pt idx="242">
                  <c:v>37</c:v>
                </c:pt>
                <c:pt idx="243">
                  <c:v>55</c:v>
                </c:pt>
                <c:pt idx="244">
                  <c:v>17</c:v>
                </c:pt>
                <c:pt idx="245">
                  <c:v>57</c:v>
                </c:pt>
                <c:pt idx="246">
                  <c:v>19</c:v>
                </c:pt>
                <c:pt idx="247">
                  <c:v>27</c:v>
                </c:pt>
                <c:pt idx="248">
                  <c:v>22</c:v>
                </c:pt>
                <c:pt idx="249">
                  <c:v>26</c:v>
                </c:pt>
                <c:pt idx="250">
                  <c:v>25</c:v>
                </c:pt>
                <c:pt idx="251">
                  <c:v>26</c:v>
                </c:pt>
                <c:pt idx="252">
                  <c:v>33</c:v>
                </c:pt>
                <c:pt idx="253">
                  <c:v>39</c:v>
                </c:pt>
                <c:pt idx="254">
                  <c:v>23</c:v>
                </c:pt>
                <c:pt idx="255">
                  <c:v>12</c:v>
                </c:pt>
                <c:pt idx="256">
                  <c:v>46</c:v>
                </c:pt>
                <c:pt idx="257">
                  <c:v>29</c:v>
                </c:pt>
                <c:pt idx="258">
                  <c:v>21</c:v>
                </c:pt>
                <c:pt idx="259">
                  <c:v>48</c:v>
                </c:pt>
                <c:pt idx="260">
                  <c:v>39</c:v>
                </c:pt>
                <c:pt idx="261">
                  <c:v>19</c:v>
                </c:pt>
                <c:pt idx="262">
                  <c:v>27</c:v>
                </c:pt>
                <c:pt idx="263">
                  <c:v>30</c:v>
                </c:pt>
                <c:pt idx="264">
                  <c:v>32</c:v>
                </c:pt>
                <c:pt idx="265">
                  <c:v>39</c:v>
                </c:pt>
                <c:pt idx="266">
                  <c:v>25</c:v>
                </c:pt>
                <c:pt idx="267">
                  <c:v>18</c:v>
                </c:pt>
                <c:pt idx="268">
                  <c:v>32</c:v>
                </c:pt>
                <c:pt idx="269">
                  <c:v>58</c:v>
                </c:pt>
                <c:pt idx="270">
                  <c:v>16</c:v>
                </c:pt>
                <c:pt idx="271">
                  <c:v>26</c:v>
                </c:pt>
                <c:pt idx="272">
                  <c:v>38</c:v>
                </c:pt>
                <c:pt idx="273">
                  <c:v>24</c:v>
                </c:pt>
                <c:pt idx="274">
                  <c:v>31</c:v>
                </c:pt>
                <c:pt idx="275">
                  <c:v>45</c:v>
                </c:pt>
                <c:pt idx="276">
                  <c:v>25</c:v>
                </c:pt>
                <c:pt idx="277">
                  <c:v>18</c:v>
                </c:pt>
                <c:pt idx="278">
                  <c:v>49</c:v>
                </c:pt>
                <c:pt idx="279">
                  <c:v>0.17</c:v>
                </c:pt>
                <c:pt idx="280">
                  <c:v>50</c:v>
                </c:pt>
                <c:pt idx="281">
                  <c:v>59</c:v>
                </c:pt>
                <c:pt idx="282">
                  <c:v>30</c:v>
                </c:pt>
                <c:pt idx="283">
                  <c:v>14.5</c:v>
                </c:pt>
                <c:pt idx="284">
                  <c:v>24</c:v>
                </c:pt>
                <c:pt idx="285">
                  <c:v>31</c:v>
                </c:pt>
                <c:pt idx="286">
                  <c:v>27</c:v>
                </c:pt>
                <c:pt idx="287">
                  <c:v>25</c:v>
                </c:pt>
                <c:pt idx="288">
                  <c:v>22</c:v>
                </c:pt>
                <c:pt idx="289">
                  <c:v>45</c:v>
                </c:pt>
                <c:pt idx="290">
                  <c:v>29</c:v>
                </c:pt>
                <c:pt idx="291">
                  <c:v>21</c:v>
                </c:pt>
                <c:pt idx="292">
                  <c:v>31</c:v>
                </c:pt>
                <c:pt idx="293">
                  <c:v>49</c:v>
                </c:pt>
                <c:pt idx="294">
                  <c:v>44</c:v>
                </c:pt>
                <c:pt idx="295">
                  <c:v>54</c:v>
                </c:pt>
                <c:pt idx="296">
                  <c:v>45</c:v>
                </c:pt>
                <c:pt idx="297">
                  <c:v>22</c:v>
                </c:pt>
                <c:pt idx="298">
                  <c:v>21</c:v>
                </c:pt>
                <c:pt idx="299">
                  <c:v>55</c:v>
                </c:pt>
                <c:pt idx="300">
                  <c:v>5</c:v>
                </c:pt>
                <c:pt idx="301">
                  <c:v>26</c:v>
                </c:pt>
                <c:pt idx="302">
                  <c:v>19</c:v>
                </c:pt>
                <c:pt idx="303">
                  <c:v>24</c:v>
                </c:pt>
                <c:pt idx="304">
                  <c:v>24</c:v>
                </c:pt>
                <c:pt idx="305">
                  <c:v>57</c:v>
                </c:pt>
                <c:pt idx="306">
                  <c:v>21</c:v>
                </c:pt>
                <c:pt idx="307">
                  <c:v>6</c:v>
                </c:pt>
                <c:pt idx="308">
                  <c:v>23</c:v>
                </c:pt>
                <c:pt idx="309">
                  <c:v>51</c:v>
                </c:pt>
                <c:pt idx="310">
                  <c:v>13</c:v>
                </c:pt>
                <c:pt idx="311">
                  <c:v>47</c:v>
                </c:pt>
                <c:pt idx="312">
                  <c:v>29</c:v>
                </c:pt>
                <c:pt idx="313">
                  <c:v>18</c:v>
                </c:pt>
                <c:pt idx="314">
                  <c:v>24</c:v>
                </c:pt>
                <c:pt idx="315">
                  <c:v>48</c:v>
                </c:pt>
                <c:pt idx="316">
                  <c:v>22</c:v>
                </c:pt>
                <c:pt idx="317">
                  <c:v>31</c:v>
                </c:pt>
                <c:pt idx="318">
                  <c:v>30</c:v>
                </c:pt>
                <c:pt idx="319">
                  <c:v>38</c:v>
                </c:pt>
                <c:pt idx="320">
                  <c:v>22</c:v>
                </c:pt>
                <c:pt idx="321">
                  <c:v>17</c:v>
                </c:pt>
                <c:pt idx="322">
                  <c:v>43</c:v>
                </c:pt>
                <c:pt idx="323">
                  <c:v>20</c:v>
                </c:pt>
                <c:pt idx="324">
                  <c:v>23</c:v>
                </c:pt>
                <c:pt idx="325">
                  <c:v>50</c:v>
                </c:pt>
                <c:pt idx="326">
                  <c:v>3</c:v>
                </c:pt>
                <c:pt idx="327">
                  <c:v>37</c:v>
                </c:pt>
                <c:pt idx="328">
                  <c:v>28</c:v>
                </c:pt>
                <c:pt idx="329">
                  <c:v>39</c:v>
                </c:pt>
                <c:pt idx="330">
                  <c:v>38.5</c:v>
                </c:pt>
              </c:numCache>
            </c:numRef>
          </c:xVal>
          <c:yVal>
            <c:numRef>
              <c:f>RawDataClustered!$I$2:$I$335</c:f>
              <c:numCache>
                <c:formatCode>General</c:formatCode>
                <c:ptCount val="33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262.375</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263</c:v>
                </c:pt>
                <c:pt idx="46">
                  <c:v>#N/A</c:v>
                </c:pt>
                <c:pt idx="47">
                  <c:v>#N/A</c:v>
                </c:pt>
                <c:pt idx="48">
                  <c:v>#N/A</c:v>
                </c:pt>
                <c:pt idx="49">
                  <c:v>262.375</c:v>
                </c:pt>
                <c:pt idx="50">
                  <c:v>#N/A</c:v>
                </c:pt>
                <c:pt idx="51">
                  <c:v>#N/A</c:v>
                </c:pt>
                <c:pt idx="52">
                  <c:v>#N/A</c:v>
                </c:pt>
                <c:pt idx="53">
                  <c:v>#N/A</c:v>
                </c:pt>
                <c:pt idx="54">
                  <c:v>262.375</c:v>
                </c:pt>
                <c:pt idx="55">
                  <c:v>#N/A</c:v>
                </c:pt>
                <c:pt idx="56">
                  <c:v>#N/A</c:v>
                </c:pt>
                <c:pt idx="57">
                  <c:v>#N/A</c:v>
                </c:pt>
                <c:pt idx="58">
                  <c:v>263</c:v>
                </c:pt>
                <c:pt idx="59">
                  <c:v>#N/A</c:v>
                </c:pt>
                <c:pt idx="60">
                  <c:v>#N/A</c:v>
                </c:pt>
                <c:pt idx="61">
                  <c:v>#N/A</c:v>
                </c:pt>
                <c:pt idx="62">
                  <c:v>#N/A</c:v>
                </c:pt>
                <c:pt idx="63">
                  <c:v>211.5</c:v>
                </c:pt>
                <c:pt idx="64">
                  <c:v>211.5</c:v>
                </c:pt>
                <c:pt idx="65">
                  <c:v>#N/A</c:v>
                </c:pt>
                <c:pt idx="66">
                  <c:v>#N/A</c:v>
                </c:pt>
                <c:pt idx="67">
                  <c:v>#N/A</c:v>
                </c:pt>
                <c:pt idx="68">
                  <c:v>#N/A</c:v>
                </c:pt>
                <c:pt idx="69">
                  <c:v>221.7792</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221.7792</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151.55000000000001</c:v>
                </c:pt>
                <c:pt idx="114">
                  <c:v>262.375</c:v>
                </c:pt>
                <c:pt idx="115">
                  <c:v>#N/A</c:v>
                </c:pt>
                <c:pt idx="116">
                  <c:v>#N/A</c:v>
                </c:pt>
                <c:pt idx="117">
                  <c:v>#N/A</c:v>
                </c:pt>
                <c:pt idx="118">
                  <c:v>#N/A</c:v>
                </c:pt>
                <c:pt idx="119">
                  <c:v>#N/A</c:v>
                </c:pt>
                <c:pt idx="120">
                  <c:v>#N/A</c:v>
                </c:pt>
                <c:pt idx="121">
                  <c:v>#N/A</c:v>
                </c:pt>
                <c:pt idx="122">
                  <c:v>#N/A</c:v>
                </c:pt>
                <c:pt idx="123">
                  <c:v>#N/A</c:v>
                </c:pt>
                <c:pt idx="124">
                  <c:v>221.7792</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247.52080000000001</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227.52500000000001</c:v>
                </c:pt>
                <c:pt idx="161">
                  <c:v>#N/A</c:v>
                </c:pt>
                <c:pt idx="162">
                  <c:v>#N/A</c:v>
                </c:pt>
                <c:pt idx="163">
                  <c:v>#N/A</c:v>
                </c:pt>
                <c:pt idx="164">
                  <c:v>#N/A</c:v>
                </c:pt>
                <c:pt idx="165">
                  <c:v>#N/A</c:v>
                </c:pt>
                <c:pt idx="166">
                  <c:v>#N/A</c:v>
                </c:pt>
                <c:pt idx="167">
                  <c:v>#N/A</c:v>
                </c:pt>
                <c:pt idx="168">
                  <c:v>#N/A</c:v>
                </c:pt>
                <c:pt idx="169">
                  <c:v>#N/A</c:v>
                </c:pt>
                <c:pt idx="170">
                  <c:v>#N/A</c:v>
                </c:pt>
                <c:pt idx="171">
                  <c:v>#N/A</c:v>
                </c:pt>
                <c:pt idx="172">
                  <c:v>164.86670000000001</c:v>
                </c:pt>
                <c:pt idx="173">
                  <c:v>211.5</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134.5</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151.55000000000001</c:v>
                </c:pt>
                <c:pt idx="237">
                  <c:v>#N/A</c:v>
                </c:pt>
                <c:pt idx="238">
                  <c:v>#N/A</c:v>
                </c:pt>
                <c:pt idx="239">
                  <c:v>#N/A</c:v>
                </c:pt>
                <c:pt idx="240">
                  <c:v>#N/A</c:v>
                </c:pt>
                <c:pt idx="241">
                  <c:v>#N/A</c:v>
                </c:pt>
                <c:pt idx="242">
                  <c:v>#N/A</c:v>
                </c:pt>
                <c:pt idx="243">
                  <c:v>135.63329999999999</c:v>
                </c:pt>
                <c:pt idx="244">
                  <c:v>#N/A</c:v>
                </c:pt>
                <c:pt idx="245">
                  <c:v>146.52080000000001</c:v>
                </c:pt>
                <c:pt idx="246">
                  <c:v>#N/A</c:v>
                </c:pt>
                <c:pt idx="247">
                  <c:v>#N/A</c:v>
                </c:pt>
                <c:pt idx="248">
                  <c:v>#N/A</c:v>
                </c:pt>
                <c:pt idx="249">
                  <c:v>#N/A</c:v>
                </c:pt>
                <c:pt idx="250">
                  <c:v>#N/A</c:v>
                </c:pt>
                <c:pt idx="251">
                  <c:v>#N/A</c:v>
                </c:pt>
                <c:pt idx="252">
                  <c:v>#N/A</c:v>
                </c:pt>
                <c:pt idx="253">
                  <c:v>211.33750000000001</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512.32920000000001</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134.5</c:v>
                </c:pt>
                <c:pt idx="293">
                  <c:v>#N/A</c:v>
                </c:pt>
                <c:pt idx="294">
                  <c:v>#N/A</c:v>
                </c:pt>
                <c:pt idx="295">
                  <c:v>#N/A</c:v>
                </c:pt>
                <c:pt idx="296">
                  <c:v>262.375</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164.86670000000001</c:v>
                </c:pt>
                <c:pt idx="319">
                  <c:v>#N/A</c:v>
                </c:pt>
                <c:pt idx="320">
                  <c:v>#N/A</c:v>
                </c:pt>
                <c:pt idx="321">
                  <c:v>#N/A</c:v>
                </c:pt>
                <c:pt idx="322">
                  <c:v>#N/A</c:v>
                </c:pt>
                <c:pt idx="323">
                  <c:v>#N/A</c:v>
                </c:pt>
                <c:pt idx="324">
                  <c:v>#N/A</c:v>
                </c:pt>
                <c:pt idx="325">
                  <c:v>211.5</c:v>
                </c:pt>
                <c:pt idx="326">
                  <c:v>#N/A</c:v>
                </c:pt>
                <c:pt idx="327">
                  <c:v>#N/A</c:v>
                </c:pt>
                <c:pt idx="328">
                  <c:v>#N/A</c:v>
                </c:pt>
                <c:pt idx="329">
                  <c:v>#N/A</c:v>
                </c:pt>
                <c:pt idx="330">
                  <c:v>#N/A</c:v>
                </c:pt>
              </c:numCache>
            </c:numRef>
          </c:yVal>
          <c:smooth val="0"/>
          <c:extLst>
            <c:ext xmlns:c16="http://schemas.microsoft.com/office/drawing/2014/chart" uri="{C3380CC4-5D6E-409C-BE32-E72D297353CC}">
              <c16:uniqueId val="{00000002-E503-4D10-8D68-634E54EB8780}"/>
            </c:ext>
          </c:extLst>
        </c:ser>
        <c:dLbls>
          <c:showLegendKey val="0"/>
          <c:showVal val="0"/>
          <c:showCatName val="0"/>
          <c:showSerName val="0"/>
          <c:showPercent val="0"/>
          <c:showBubbleSize val="0"/>
        </c:dLbls>
        <c:axId val="1528974704"/>
        <c:axId val="1528981776"/>
      </c:scatterChart>
      <c:valAx>
        <c:axId val="15289747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81776"/>
        <c:crosses val="autoZero"/>
        <c:crossBetween val="midCat"/>
      </c:valAx>
      <c:valAx>
        <c:axId val="152898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Fare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747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Fare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TitanicDataClustering!$J$1</c:f>
              <c:strCache>
                <c:ptCount val="1"/>
                <c:pt idx="0">
                  <c:v>Fare</c:v>
                </c:pt>
              </c:strCache>
            </c:strRef>
          </c:tx>
          <c:spPr>
            <a:ln w="19050" cap="rnd">
              <a:noFill/>
              <a:round/>
            </a:ln>
            <a:effectLst/>
          </c:spPr>
          <c:marker>
            <c:symbol val="circle"/>
            <c:size val="5"/>
            <c:spPr>
              <a:solidFill>
                <a:schemeClr val="accent1"/>
              </a:solidFill>
              <a:ln w="9525">
                <a:solidFill>
                  <a:schemeClr val="accent1"/>
                </a:solidFill>
              </a:ln>
              <a:effectLst/>
            </c:spPr>
          </c:marker>
          <c:xVal>
            <c:numRef>
              <c:f>TitanicDataClustering!$F$2:$F$421</c:f>
              <c:numCache>
                <c:formatCode>General</c:formatCode>
                <c:ptCount val="420"/>
                <c:pt idx="0">
                  <c:v>34.5</c:v>
                </c:pt>
                <c:pt idx="1">
                  <c:v>47</c:v>
                </c:pt>
                <c:pt idx="2">
                  <c:v>62</c:v>
                </c:pt>
                <c:pt idx="3">
                  <c:v>27</c:v>
                </c:pt>
                <c:pt idx="4">
                  <c:v>22</c:v>
                </c:pt>
                <c:pt idx="5">
                  <c:v>14</c:v>
                </c:pt>
                <c:pt idx="6">
                  <c:v>30</c:v>
                </c:pt>
                <c:pt idx="7">
                  <c:v>26</c:v>
                </c:pt>
                <c:pt idx="8">
                  <c:v>18</c:v>
                </c:pt>
                <c:pt idx="9">
                  <c:v>21</c:v>
                </c:pt>
                <c:pt idx="10">
                  <c:v>46</c:v>
                </c:pt>
                <c:pt idx="11">
                  <c:v>23</c:v>
                </c:pt>
                <c:pt idx="12">
                  <c:v>63</c:v>
                </c:pt>
                <c:pt idx="13">
                  <c:v>47</c:v>
                </c:pt>
                <c:pt idx="14">
                  <c:v>24</c:v>
                </c:pt>
                <c:pt idx="15">
                  <c:v>35</c:v>
                </c:pt>
                <c:pt idx="16">
                  <c:v>21</c:v>
                </c:pt>
                <c:pt idx="17">
                  <c:v>27</c:v>
                </c:pt>
                <c:pt idx="18">
                  <c:v>45</c:v>
                </c:pt>
                <c:pt idx="19">
                  <c:v>55</c:v>
                </c:pt>
                <c:pt idx="20">
                  <c:v>9</c:v>
                </c:pt>
                <c:pt idx="21">
                  <c:v>21</c:v>
                </c:pt>
                <c:pt idx="22">
                  <c:v>48</c:v>
                </c:pt>
                <c:pt idx="23">
                  <c:v>50</c:v>
                </c:pt>
                <c:pt idx="24">
                  <c:v>22</c:v>
                </c:pt>
                <c:pt idx="25">
                  <c:v>22.5</c:v>
                </c:pt>
                <c:pt idx="26">
                  <c:v>41</c:v>
                </c:pt>
                <c:pt idx="27">
                  <c:v>50</c:v>
                </c:pt>
                <c:pt idx="28">
                  <c:v>24</c:v>
                </c:pt>
                <c:pt idx="29">
                  <c:v>33</c:v>
                </c:pt>
                <c:pt idx="30">
                  <c:v>30</c:v>
                </c:pt>
                <c:pt idx="31">
                  <c:v>18.5</c:v>
                </c:pt>
                <c:pt idx="32">
                  <c:v>21</c:v>
                </c:pt>
                <c:pt idx="33">
                  <c:v>25</c:v>
                </c:pt>
                <c:pt idx="34">
                  <c:v>39</c:v>
                </c:pt>
                <c:pt idx="35">
                  <c:v>41</c:v>
                </c:pt>
                <c:pt idx="36">
                  <c:v>30</c:v>
                </c:pt>
                <c:pt idx="37">
                  <c:v>45</c:v>
                </c:pt>
                <c:pt idx="38">
                  <c:v>25</c:v>
                </c:pt>
                <c:pt idx="39">
                  <c:v>45</c:v>
                </c:pt>
                <c:pt idx="40">
                  <c:v>60</c:v>
                </c:pt>
                <c:pt idx="41">
                  <c:v>36</c:v>
                </c:pt>
                <c:pt idx="42">
                  <c:v>24</c:v>
                </c:pt>
                <c:pt idx="43">
                  <c:v>27</c:v>
                </c:pt>
                <c:pt idx="44">
                  <c:v>20</c:v>
                </c:pt>
                <c:pt idx="45">
                  <c:v>28</c:v>
                </c:pt>
                <c:pt idx="46">
                  <c:v>10</c:v>
                </c:pt>
                <c:pt idx="47">
                  <c:v>35</c:v>
                </c:pt>
                <c:pt idx="48">
                  <c:v>25</c:v>
                </c:pt>
                <c:pt idx="49">
                  <c:v>36</c:v>
                </c:pt>
                <c:pt idx="50">
                  <c:v>17</c:v>
                </c:pt>
                <c:pt idx="51">
                  <c:v>32</c:v>
                </c:pt>
                <c:pt idx="52">
                  <c:v>18</c:v>
                </c:pt>
                <c:pt idx="53">
                  <c:v>22</c:v>
                </c:pt>
                <c:pt idx="54">
                  <c:v>13</c:v>
                </c:pt>
                <c:pt idx="55">
                  <c:v>18</c:v>
                </c:pt>
                <c:pt idx="56">
                  <c:v>47</c:v>
                </c:pt>
                <c:pt idx="57">
                  <c:v>31</c:v>
                </c:pt>
                <c:pt idx="58">
                  <c:v>60</c:v>
                </c:pt>
                <c:pt idx="59">
                  <c:v>24</c:v>
                </c:pt>
                <c:pt idx="60">
                  <c:v>21</c:v>
                </c:pt>
                <c:pt idx="61">
                  <c:v>29</c:v>
                </c:pt>
                <c:pt idx="62">
                  <c:v>28.5</c:v>
                </c:pt>
                <c:pt idx="63">
                  <c:v>35</c:v>
                </c:pt>
                <c:pt idx="64">
                  <c:v>32.5</c:v>
                </c:pt>
                <c:pt idx="65">
                  <c:v>55</c:v>
                </c:pt>
                <c:pt idx="66">
                  <c:v>30</c:v>
                </c:pt>
                <c:pt idx="67">
                  <c:v>24</c:v>
                </c:pt>
                <c:pt idx="68">
                  <c:v>6</c:v>
                </c:pt>
                <c:pt idx="69">
                  <c:v>67</c:v>
                </c:pt>
                <c:pt idx="70">
                  <c:v>49</c:v>
                </c:pt>
                <c:pt idx="71">
                  <c:v>27</c:v>
                </c:pt>
                <c:pt idx="72">
                  <c:v>18</c:v>
                </c:pt>
                <c:pt idx="73">
                  <c:v>2</c:v>
                </c:pt>
                <c:pt idx="74">
                  <c:v>22</c:v>
                </c:pt>
                <c:pt idx="75">
                  <c:v>27</c:v>
                </c:pt>
                <c:pt idx="76">
                  <c:v>25</c:v>
                </c:pt>
                <c:pt idx="77">
                  <c:v>25</c:v>
                </c:pt>
                <c:pt idx="78">
                  <c:v>76</c:v>
                </c:pt>
                <c:pt idx="79">
                  <c:v>29</c:v>
                </c:pt>
                <c:pt idx="80">
                  <c:v>20</c:v>
                </c:pt>
                <c:pt idx="81">
                  <c:v>33</c:v>
                </c:pt>
                <c:pt idx="82">
                  <c:v>43</c:v>
                </c:pt>
                <c:pt idx="83">
                  <c:v>27</c:v>
                </c:pt>
                <c:pt idx="84">
                  <c:v>26</c:v>
                </c:pt>
                <c:pt idx="85">
                  <c:v>16</c:v>
                </c:pt>
                <c:pt idx="86">
                  <c:v>28</c:v>
                </c:pt>
                <c:pt idx="87">
                  <c:v>21</c:v>
                </c:pt>
                <c:pt idx="88">
                  <c:v>18.5</c:v>
                </c:pt>
                <c:pt idx="89">
                  <c:v>41</c:v>
                </c:pt>
                <c:pt idx="90">
                  <c:v>36</c:v>
                </c:pt>
                <c:pt idx="91">
                  <c:v>18.5</c:v>
                </c:pt>
                <c:pt idx="92">
                  <c:v>63</c:v>
                </c:pt>
                <c:pt idx="93">
                  <c:v>18</c:v>
                </c:pt>
                <c:pt idx="94">
                  <c:v>1</c:v>
                </c:pt>
                <c:pt idx="95">
                  <c:v>36</c:v>
                </c:pt>
                <c:pt idx="96">
                  <c:v>29</c:v>
                </c:pt>
                <c:pt idx="97">
                  <c:v>12</c:v>
                </c:pt>
                <c:pt idx="98">
                  <c:v>35</c:v>
                </c:pt>
                <c:pt idx="99">
                  <c:v>28</c:v>
                </c:pt>
                <c:pt idx="100">
                  <c:v>17</c:v>
                </c:pt>
                <c:pt idx="101">
                  <c:v>22</c:v>
                </c:pt>
                <c:pt idx="102">
                  <c:v>42</c:v>
                </c:pt>
                <c:pt idx="103">
                  <c:v>24</c:v>
                </c:pt>
                <c:pt idx="104">
                  <c:v>32</c:v>
                </c:pt>
                <c:pt idx="105">
                  <c:v>53</c:v>
                </c:pt>
                <c:pt idx="106">
                  <c:v>43</c:v>
                </c:pt>
                <c:pt idx="107">
                  <c:v>24</c:v>
                </c:pt>
                <c:pt idx="108">
                  <c:v>26.5</c:v>
                </c:pt>
                <c:pt idx="109">
                  <c:v>26</c:v>
                </c:pt>
                <c:pt idx="110">
                  <c:v>23</c:v>
                </c:pt>
                <c:pt idx="111">
                  <c:v>40</c:v>
                </c:pt>
                <c:pt idx="112">
                  <c:v>10</c:v>
                </c:pt>
                <c:pt idx="113">
                  <c:v>33</c:v>
                </c:pt>
                <c:pt idx="114">
                  <c:v>61</c:v>
                </c:pt>
                <c:pt idx="115">
                  <c:v>28</c:v>
                </c:pt>
                <c:pt idx="116">
                  <c:v>42</c:v>
                </c:pt>
                <c:pt idx="117">
                  <c:v>31</c:v>
                </c:pt>
                <c:pt idx="118">
                  <c:v>22</c:v>
                </c:pt>
                <c:pt idx="119">
                  <c:v>30</c:v>
                </c:pt>
                <c:pt idx="120">
                  <c:v>23</c:v>
                </c:pt>
                <c:pt idx="121">
                  <c:v>36</c:v>
                </c:pt>
                <c:pt idx="122">
                  <c:v>13</c:v>
                </c:pt>
                <c:pt idx="123">
                  <c:v>24</c:v>
                </c:pt>
                <c:pt idx="124">
                  <c:v>29</c:v>
                </c:pt>
                <c:pt idx="125">
                  <c:v>23</c:v>
                </c:pt>
                <c:pt idx="126">
                  <c:v>42</c:v>
                </c:pt>
                <c:pt idx="127">
                  <c:v>26</c:v>
                </c:pt>
                <c:pt idx="128">
                  <c:v>7</c:v>
                </c:pt>
                <c:pt idx="129">
                  <c:v>26</c:v>
                </c:pt>
                <c:pt idx="130">
                  <c:v>41</c:v>
                </c:pt>
                <c:pt idx="131">
                  <c:v>26</c:v>
                </c:pt>
                <c:pt idx="132">
                  <c:v>48</c:v>
                </c:pt>
                <c:pt idx="133">
                  <c:v>18</c:v>
                </c:pt>
                <c:pt idx="134">
                  <c:v>22</c:v>
                </c:pt>
                <c:pt idx="135">
                  <c:v>27</c:v>
                </c:pt>
                <c:pt idx="136">
                  <c:v>23</c:v>
                </c:pt>
                <c:pt idx="137">
                  <c:v>40</c:v>
                </c:pt>
                <c:pt idx="138">
                  <c:v>15</c:v>
                </c:pt>
                <c:pt idx="139">
                  <c:v>20</c:v>
                </c:pt>
                <c:pt idx="140">
                  <c:v>54</c:v>
                </c:pt>
                <c:pt idx="141">
                  <c:v>36</c:v>
                </c:pt>
                <c:pt idx="142">
                  <c:v>64</c:v>
                </c:pt>
                <c:pt idx="143">
                  <c:v>30</c:v>
                </c:pt>
                <c:pt idx="144">
                  <c:v>37</c:v>
                </c:pt>
                <c:pt idx="145">
                  <c:v>18</c:v>
                </c:pt>
                <c:pt idx="146">
                  <c:v>27</c:v>
                </c:pt>
                <c:pt idx="147">
                  <c:v>40</c:v>
                </c:pt>
                <c:pt idx="148">
                  <c:v>21</c:v>
                </c:pt>
                <c:pt idx="149">
                  <c:v>17</c:v>
                </c:pt>
                <c:pt idx="150">
                  <c:v>40</c:v>
                </c:pt>
                <c:pt idx="151">
                  <c:v>34</c:v>
                </c:pt>
                <c:pt idx="152">
                  <c:v>11.5</c:v>
                </c:pt>
                <c:pt idx="153">
                  <c:v>61</c:v>
                </c:pt>
                <c:pt idx="154">
                  <c:v>8</c:v>
                </c:pt>
                <c:pt idx="155">
                  <c:v>33</c:v>
                </c:pt>
                <c:pt idx="156">
                  <c:v>6</c:v>
                </c:pt>
                <c:pt idx="157">
                  <c:v>18</c:v>
                </c:pt>
                <c:pt idx="158">
                  <c:v>23</c:v>
                </c:pt>
                <c:pt idx="159">
                  <c:v>0.33</c:v>
                </c:pt>
                <c:pt idx="160">
                  <c:v>47</c:v>
                </c:pt>
                <c:pt idx="161">
                  <c:v>8</c:v>
                </c:pt>
                <c:pt idx="162">
                  <c:v>25</c:v>
                </c:pt>
                <c:pt idx="163">
                  <c:v>35</c:v>
                </c:pt>
                <c:pt idx="164">
                  <c:v>24</c:v>
                </c:pt>
                <c:pt idx="165">
                  <c:v>33</c:v>
                </c:pt>
                <c:pt idx="166">
                  <c:v>25</c:v>
                </c:pt>
                <c:pt idx="167">
                  <c:v>32</c:v>
                </c:pt>
                <c:pt idx="168">
                  <c:v>17</c:v>
                </c:pt>
                <c:pt idx="169">
                  <c:v>60</c:v>
                </c:pt>
                <c:pt idx="170">
                  <c:v>38</c:v>
                </c:pt>
                <c:pt idx="171">
                  <c:v>42</c:v>
                </c:pt>
                <c:pt idx="172">
                  <c:v>57</c:v>
                </c:pt>
                <c:pt idx="173">
                  <c:v>50</c:v>
                </c:pt>
                <c:pt idx="174">
                  <c:v>30</c:v>
                </c:pt>
                <c:pt idx="175">
                  <c:v>21</c:v>
                </c:pt>
                <c:pt idx="176">
                  <c:v>22</c:v>
                </c:pt>
                <c:pt idx="177">
                  <c:v>21</c:v>
                </c:pt>
                <c:pt idx="178">
                  <c:v>53</c:v>
                </c:pt>
                <c:pt idx="179">
                  <c:v>23</c:v>
                </c:pt>
                <c:pt idx="180">
                  <c:v>40.5</c:v>
                </c:pt>
                <c:pt idx="181">
                  <c:v>36</c:v>
                </c:pt>
                <c:pt idx="182">
                  <c:v>14</c:v>
                </c:pt>
                <c:pt idx="183">
                  <c:v>21</c:v>
                </c:pt>
                <c:pt idx="184">
                  <c:v>21</c:v>
                </c:pt>
                <c:pt idx="185">
                  <c:v>39</c:v>
                </c:pt>
                <c:pt idx="186">
                  <c:v>20</c:v>
                </c:pt>
                <c:pt idx="187">
                  <c:v>64</c:v>
                </c:pt>
                <c:pt idx="188">
                  <c:v>20</c:v>
                </c:pt>
                <c:pt idx="189">
                  <c:v>18</c:v>
                </c:pt>
                <c:pt idx="190">
                  <c:v>48</c:v>
                </c:pt>
                <c:pt idx="191">
                  <c:v>55</c:v>
                </c:pt>
                <c:pt idx="192">
                  <c:v>45</c:v>
                </c:pt>
                <c:pt idx="193">
                  <c:v>45</c:v>
                </c:pt>
                <c:pt idx="194">
                  <c:v>41</c:v>
                </c:pt>
                <c:pt idx="195">
                  <c:v>22</c:v>
                </c:pt>
                <c:pt idx="196">
                  <c:v>42</c:v>
                </c:pt>
                <c:pt idx="197">
                  <c:v>29</c:v>
                </c:pt>
                <c:pt idx="198">
                  <c:v>0.92</c:v>
                </c:pt>
                <c:pt idx="199">
                  <c:v>20</c:v>
                </c:pt>
                <c:pt idx="200">
                  <c:v>27</c:v>
                </c:pt>
                <c:pt idx="201">
                  <c:v>24</c:v>
                </c:pt>
                <c:pt idx="202">
                  <c:v>32.5</c:v>
                </c:pt>
                <c:pt idx="203">
                  <c:v>28</c:v>
                </c:pt>
                <c:pt idx="204">
                  <c:v>19</c:v>
                </c:pt>
                <c:pt idx="205">
                  <c:v>21</c:v>
                </c:pt>
                <c:pt idx="206">
                  <c:v>36.5</c:v>
                </c:pt>
                <c:pt idx="207">
                  <c:v>21</c:v>
                </c:pt>
                <c:pt idx="208">
                  <c:v>29</c:v>
                </c:pt>
                <c:pt idx="209">
                  <c:v>1</c:v>
                </c:pt>
                <c:pt idx="210">
                  <c:v>30</c:v>
                </c:pt>
                <c:pt idx="211">
                  <c:v>17</c:v>
                </c:pt>
                <c:pt idx="212">
                  <c:v>46</c:v>
                </c:pt>
                <c:pt idx="213">
                  <c:v>26</c:v>
                </c:pt>
                <c:pt idx="214">
                  <c:v>20</c:v>
                </c:pt>
                <c:pt idx="215">
                  <c:v>28</c:v>
                </c:pt>
                <c:pt idx="216">
                  <c:v>40</c:v>
                </c:pt>
                <c:pt idx="217">
                  <c:v>30</c:v>
                </c:pt>
                <c:pt idx="218">
                  <c:v>22</c:v>
                </c:pt>
                <c:pt idx="219">
                  <c:v>23</c:v>
                </c:pt>
                <c:pt idx="220">
                  <c:v>0.75</c:v>
                </c:pt>
                <c:pt idx="221">
                  <c:v>9</c:v>
                </c:pt>
                <c:pt idx="222">
                  <c:v>2</c:v>
                </c:pt>
                <c:pt idx="223">
                  <c:v>36</c:v>
                </c:pt>
                <c:pt idx="224">
                  <c:v>24</c:v>
                </c:pt>
                <c:pt idx="225">
                  <c:v>30</c:v>
                </c:pt>
                <c:pt idx="226">
                  <c:v>53</c:v>
                </c:pt>
                <c:pt idx="227">
                  <c:v>36</c:v>
                </c:pt>
                <c:pt idx="228">
                  <c:v>26</c:v>
                </c:pt>
                <c:pt idx="229">
                  <c:v>1</c:v>
                </c:pt>
                <c:pt idx="230">
                  <c:v>30</c:v>
                </c:pt>
                <c:pt idx="231">
                  <c:v>29</c:v>
                </c:pt>
                <c:pt idx="232">
                  <c:v>32</c:v>
                </c:pt>
                <c:pt idx="233">
                  <c:v>43</c:v>
                </c:pt>
                <c:pt idx="234">
                  <c:v>24</c:v>
                </c:pt>
                <c:pt idx="235">
                  <c:v>64</c:v>
                </c:pt>
                <c:pt idx="236">
                  <c:v>30</c:v>
                </c:pt>
                <c:pt idx="237">
                  <c:v>0.83</c:v>
                </c:pt>
                <c:pt idx="238">
                  <c:v>55</c:v>
                </c:pt>
                <c:pt idx="239">
                  <c:v>45</c:v>
                </c:pt>
                <c:pt idx="240">
                  <c:v>18</c:v>
                </c:pt>
                <c:pt idx="241">
                  <c:v>22</c:v>
                </c:pt>
                <c:pt idx="242">
                  <c:v>37</c:v>
                </c:pt>
                <c:pt idx="243">
                  <c:v>55</c:v>
                </c:pt>
                <c:pt idx="244">
                  <c:v>17</c:v>
                </c:pt>
                <c:pt idx="245">
                  <c:v>57</c:v>
                </c:pt>
                <c:pt idx="246">
                  <c:v>19</c:v>
                </c:pt>
                <c:pt idx="247">
                  <c:v>27</c:v>
                </c:pt>
                <c:pt idx="248">
                  <c:v>22</c:v>
                </c:pt>
                <c:pt idx="249">
                  <c:v>26</c:v>
                </c:pt>
                <c:pt idx="250">
                  <c:v>25</c:v>
                </c:pt>
                <c:pt idx="251">
                  <c:v>26</c:v>
                </c:pt>
                <c:pt idx="252">
                  <c:v>33</c:v>
                </c:pt>
                <c:pt idx="253">
                  <c:v>39</c:v>
                </c:pt>
                <c:pt idx="254">
                  <c:v>23</c:v>
                </c:pt>
                <c:pt idx="255">
                  <c:v>12</c:v>
                </c:pt>
                <c:pt idx="256">
                  <c:v>46</c:v>
                </c:pt>
                <c:pt idx="257">
                  <c:v>29</c:v>
                </c:pt>
                <c:pt idx="258">
                  <c:v>21</c:v>
                </c:pt>
                <c:pt idx="259">
                  <c:v>48</c:v>
                </c:pt>
                <c:pt idx="260">
                  <c:v>39</c:v>
                </c:pt>
                <c:pt idx="261">
                  <c:v>19</c:v>
                </c:pt>
                <c:pt idx="262">
                  <c:v>27</c:v>
                </c:pt>
                <c:pt idx="263">
                  <c:v>30</c:v>
                </c:pt>
                <c:pt idx="264">
                  <c:v>32</c:v>
                </c:pt>
                <c:pt idx="265">
                  <c:v>39</c:v>
                </c:pt>
                <c:pt idx="266">
                  <c:v>25</c:v>
                </c:pt>
                <c:pt idx="267">
                  <c:v>18</c:v>
                </c:pt>
                <c:pt idx="268">
                  <c:v>32</c:v>
                </c:pt>
                <c:pt idx="269">
                  <c:v>58</c:v>
                </c:pt>
                <c:pt idx="270">
                  <c:v>16</c:v>
                </c:pt>
                <c:pt idx="271">
                  <c:v>26</c:v>
                </c:pt>
                <c:pt idx="272">
                  <c:v>38</c:v>
                </c:pt>
                <c:pt idx="273">
                  <c:v>24</c:v>
                </c:pt>
                <c:pt idx="274">
                  <c:v>31</c:v>
                </c:pt>
                <c:pt idx="275">
                  <c:v>45</c:v>
                </c:pt>
                <c:pt idx="276">
                  <c:v>25</c:v>
                </c:pt>
                <c:pt idx="277">
                  <c:v>18</c:v>
                </c:pt>
                <c:pt idx="278">
                  <c:v>49</c:v>
                </c:pt>
                <c:pt idx="279">
                  <c:v>0.17</c:v>
                </c:pt>
                <c:pt idx="280">
                  <c:v>50</c:v>
                </c:pt>
                <c:pt idx="281">
                  <c:v>59</c:v>
                </c:pt>
                <c:pt idx="282">
                  <c:v>30</c:v>
                </c:pt>
                <c:pt idx="283">
                  <c:v>14.5</c:v>
                </c:pt>
                <c:pt idx="284">
                  <c:v>24</c:v>
                </c:pt>
                <c:pt idx="285">
                  <c:v>31</c:v>
                </c:pt>
                <c:pt idx="286">
                  <c:v>27</c:v>
                </c:pt>
                <c:pt idx="287">
                  <c:v>25</c:v>
                </c:pt>
                <c:pt idx="288">
                  <c:v>22</c:v>
                </c:pt>
                <c:pt idx="289">
                  <c:v>45</c:v>
                </c:pt>
                <c:pt idx="290">
                  <c:v>29</c:v>
                </c:pt>
                <c:pt idx="291">
                  <c:v>21</c:v>
                </c:pt>
                <c:pt idx="292">
                  <c:v>31</c:v>
                </c:pt>
                <c:pt idx="293">
                  <c:v>49</c:v>
                </c:pt>
                <c:pt idx="294">
                  <c:v>44</c:v>
                </c:pt>
                <c:pt idx="295">
                  <c:v>54</c:v>
                </c:pt>
                <c:pt idx="296">
                  <c:v>45</c:v>
                </c:pt>
                <c:pt idx="297">
                  <c:v>22</c:v>
                </c:pt>
                <c:pt idx="298">
                  <c:v>21</c:v>
                </c:pt>
                <c:pt idx="299">
                  <c:v>55</c:v>
                </c:pt>
                <c:pt idx="300">
                  <c:v>5</c:v>
                </c:pt>
                <c:pt idx="301">
                  <c:v>26</c:v>
                </c:pt>
                <c:pt idx="302">
                  <c:v>19</c:v>
                </c:pt>
                <c:pt idx="303">
                  <c:v>24</c:v>
                </c:pt>
                <c:pt idx="304">
                  <c:v>24</c:v>
                </c:pt>
                <c:pt idx="305">
                  <c:v>57</c:v>
                </c:pt>
                <c:pt idx="306">
                  <c:v>21</c:v>
                </c:pt>
                <c:pt idx="307">
                  <c:v>6</c:v>
                </c:pt>
                <c:pt idx="308">
                  <c:v>23</c:v>
                </c:pt>
                <c:pt idx="309">
                  <c:v>51</c:v>
                </c:pt>
                <c:pt idx="310">
                  <c:v>13</c:v>
                </c:pt>
                <c:pt idx="311">
                  <c:v>47</c:v>
                </c:pt>
                <c:pt idx="312">
                  <c:v>29</c:v>
                </c:pt>
                <c:pt idx="313">
                  <c:v>18</c:v>
                </c:pt>
                <c:pt idx="314">
                  <c:v>24</c:v>
                </c:pt>
                <c:pt idx="315">
                  <c:v>48</c:v>
                </c:pt>
                <c:pt idx="316">
                  <c:v>22</c:v>
                </c:pt>
                <c:pt idx="317">
                  <c:v>31</c:v>
                </c:pt>
                <c:pt idx="318">
                  <c:v>30</c:v>
                </c:pt>
                <c:pt idx="319">
                  <c:v>38</c:v>
                </c:pt>
                <c:pt idx="320">
                  <c:v>22</c:v>
                </c:pt>
                <c:pt idx="321">
                  <c:v>17</c:v>
                </c:pt>
                <c:pt idx="322">
                  <c:v>43</c:v>
                </c:pt>
                <c:pt idx="323">
                  <c:v>20</c:v>
                </c:pt>
                <c:pt idx="324">
                  <c:v>23</c:v>
                </c:pt>
                <c:pt idx="325">
                  <c:v>50</c:v>
                </c:pt>
                <c:pt idx="326">
                  <c:v>3</c:v>
                </c:pt>
                <c:pt idx="327">
                  <c:v>37</c:v>
                </c:pt>
                <c:pt idx="328">
                  <c:v>28</c:v>
                </c:pt>
                <c:pt idx="329">
                  <c:v>39</c:v>
                </c:pt>
                <c:pt idx="330">
                  <c:v>38.5</c:v>
                </c:pt>
                <c:pt idx="333">
                  <c:v>30.181268882175228</c:v>
                </c:pt>
                <c:pt idx="334">
                  <c:v>14.10457259480161</c:v>
                </c:pt>
              </c:numCache>
            </c:numRef>
          </c:xVal>
          <c:yVal>
            <c:numRef>
              <c:f>TitanicDataClustering!$J$2:$J$421</c:f>
              <c:numCache>
                <c:formatCode>General</c:formatCode>
                <c:ptCount val="420"/>
                <c:pt idx="0">
                  <c:v>7.8292000000000002</c:v>
                </c:pt>
                <c:pt idx="1">
                  <c:v>7</c:v>
                </c:pt>
                <c:pt idx="2">
                  <c:v>9.6875</c:v>
                </c:pt>
                <c:pt idx="3">
                  <c:v>8.6624999999999996</c:v>
                </c:pt>
                <c:pt idx="4">
                  <c:v>12.2875</c:v>
                </c:pt>
                <c:pt idx="5">
                  <c:v>9.2249999999999996</c:v>
                </c:pt>
                <c:pt idx="6">
                  <c:v>7.6292</c:v>
                </c:pt>
                <c:pt idx="7">
                  <c:v>29</c:v>
                </c:pt>
                <c:pt idx="8">
                  <c:v>7.2291999999999996</c:v>
                </c:pt>
                <c:pt idx="9">
                  <c:v>24.15</c:v>
                </c:pt>
                <c:pt idx="10">
                  <c:v>26</c:v>
                </c:pt>
                <c:pt idx="11">
                  <c:v>82.2667</c:v>
                </c:pt>
                <c:pt idx="12">
                  <c:v>26</c:v>
                </c:pt>
                <c:pt idx="13">
                  <c:v>61.174999999999997</c:v>
                </c:pt>
                <c:pt idx="14">
                  <c:v>27.720800000000001</c:v>
                </c:pt>
                <c:pt idx="15">
                  <c:v>12.35</c:v>
                </c:pt>
                <c:pt idx="16">
                  <c:v>7.2249999999999996</c:v>
                </c:pt>
                <c:pt idx="17">
                  <c:v>7.9249999999999998</c:v>
                </c:pt>
                <c:pt idx="18">
                  <c:v>7.2249999999999996</c:v>
                </c:pt>
                <c:pt idx="19">
                  <c:v>59.4</c:v>
                </c:pt>
                <c:pt idx="20">
                  <c:v>3.1707999999999998</c:v>
                </c:pt>
                <c:pt idx="21">
                  <c:v>61.379199999999997</c:v>
                </c:pt>
                <c:pt idx="22">
                  <c:v>262.375</c:v>
                </c:pt>
                <c:pt idx="23">
                  <c:v>14.5</c:v>
                </c:pt>
                <c:pt idx="24">
                  <c:v>61.979199999999999</c:v>
                </c:pt>
                <c:pt idx="25">
                  <c:v>7.2249999999999996</c:v>
                </c:pt>
                <c:pt idx="26">
                  <c:v>30.5</c:v>
                </c:pt>
                <c:pt idx="27">
                  <c:v>26</c:v>
                </c:pt>
                <c:pt idx="28">
                  <c:v>31.5</c:v>
                </c:pt>
                <c:pt idx="29">
                  <c:v>20.574999999999999</c:v>
                </c:pt>
                <c:pt idx="30">
                  <c:v>57.75</c:v>
                </c:pt>
                <c:pt idx="31">
                  <c:v>7.2291999999999996</c:v>
                </c:pt>
                <c:pt idx="32">
                  <c:v>8.6624999999999996</c:v>
                </c:pt>
                <c:pt idx="33">
                  <c:v>9.5</c:v>
                </c:pt>
                <c:pt idx="34">
                  <c:v>13.416700000000001</c:v>
                </c:pt>
                <c:pt idx="35">
                  <c:v>7.85</c:v>
                </c:pt>
                <c:pt idx="36">
                  <c:v>13</c:v>
                </c:pt>
                <c:pt idx="37">
                  <c:v>52.554200000000002</c:v>
                </c:pt>
                <c:pt idx="38">
                  <c:v>7.9249999999999998</c:v>
                </c:pt>
                <c:pt idx="39">
                  <c:v>29.7</c:v>
                </c:pt>
                <c:pt idx="40">
                  <c:v>76.291700000000006</c:v>
                </c:pt>
                <c:pt idx="41">
                  <c:v>15.9</c:v>
                </c:pt>
                <c:pt idx="42">
                  <c:v>60</c:v>
                </c:pt>
                <c:pt idx="43">
                  <c:v>15.033300000000001</c:v>
                </c:pt>
                <c:pt idx="44">
                  <c:v>23</c:v>
                </c:pt>
                <c:pt idx="45">
                  <c:v>263</c:v>
                </c:pt>
                <c:pt idx="46">
                  <c:v>29.125</c:v>
                </c:pt>
                <c:pt idx="47">
                  <c:v>7.8958000000000004</c:v>
                </c:pt>
                <c:pt idx="48">
                  <c:v>7.65</c:v>
                </c:pt>
                <c:pt idx="49">
                  <c:v>262.375</c:v>
                </c:pt>
                <c:pt idx="50">
                  <c:v>7.8958000000000004</c:v>
                </c:pt>
                <c:pt idx="51">
                  <c:v>13.5</c:v>
                </c:pt>
                <c:pt idx="52">
                  <c:v>7.75</c:v>
                </c:pt>
                <c:pt idx="53">
                  <c:v>7.7249999999999996</c:v>
                </c:pt>
                <c:pt idx="54">
                  <c:v>262.375</c:v>
                </c:pt>
                <c:pt idx="55">
                  <c:v>7.8792</c:v>
                </c:pt>
                <c:pt idx="56">
                  <c:v>42.4</c:v>
                </c:pt>
                <c:pt idx="57">
                  <c:v>28.537500000000001</c:v>
                </c:pt>
                <c:pt idx="58">
                  <c:v>263</c:v>
                </c:pt>
                <c:pt idx="59">
                  <c:v>7.75</c:v>
                </c:pt>
                <c:pt idx="60">
                  <c:v>7.8958000000000004</c:v>
                </c:pt>
                <c:pt idx="61">
                  <c:v>7.9249999999999998</c:v>
                </c:pt>
                <c:pt idx="62">
                  <c:v>27.720800000000001</c:v>
                </c:pt>
                <c:pt idx="63">
                  <c:v>211.5</c:v>
                </c:pt>
                <c:pt idx="64">
                  <c:v>211.5</c:v>
                </c:pt>
                <c:pt idx="65">
                  <c:v>25.7</c:v>
                </c:pt>
                <c:pt idx="66">
                  <c:v>13</c:v>
                </c:pt>
                <c:pt idx="67">
                  <c:v>7.75</c:v>
                </c:pt>
                <c:pt idx="68">
                  <c:v>15.245799999999999</c:v>
                </c:pt>
                <c:pt idx="69">
                  <c:v>221.7792</c:v>
                </c:pt>
                <c:pt idx="70">
                  <c:v>26</c:v>
                </c:pt>
                <c:pt idx="71">
                  <c:v>7.8792</c:v>
                </c:pt>
                <c:pt idx="72">
                  <c:v>8.0500000000000007</c:v>
                </c:pt>
                <c:pt idx="73">
                  <c:v>23</c:v>
                </c:pt>
                <c:pt idx="74">
                  <c:v>13.9</c:v>
                </c:pt>
                <c:pt idx="75">
                  <c:v>52</c:v>
                </c:pt>
                <c:pt idx="76">
                  <c:v>26</c:v>
                </c:pt>
                <c:pt idx="77">
                  <c:v>7.7957999999999998</c:v>
                </c:pt>
                <c:pt idx="78">
                  <c:v>78.849999999999994</c:v>
                </c:pt>
                <c:pt idx="79">
                  <c:v>7.9249999999999998</c:v>
                </c:pt>
                <c:pt idx="80">
                  <c:v>7.8541999999999996</c:v>
                </c:pt>
                <c:pt idx="81">
                  <c:v>8.0500000000000007</c:v>
                </c:pt>
                <c:pt idx="82">
                  <c:v>55.441699999999997</c:v>
                </c:pt>
                <c:pt idx="83">
                  <c:v>26</c:v>
                </c:pt>
                <c:pt idx="84">
                  <c:v>7.7750000000000004</c:v>
                </c:pt>
                <c:pt idx="85">
                  <c:v>8.5167000000000002</c:v>
                </c:pt>
                <c:pt idx="86">
                  <c:v>22.524999999999999</c:v>
                </c:pt>
                <c:pt idx="87">
                  <c:v>7.8208000000000002</c:v>
                </c:pt>
                <c:pt idx="88">
                  <c:v>13</c:v>
                </c:pt>
                <c:pt idx="89">
                  <c:v>15.0458</c:v>
                </c:pt>
                <c:pt idx="90">
                  <c:v>31.679200000000002</c:v>
                </c:pt>
                <c:pt idx="91">
                  <c:v>7.2832999999999997</c:v>
                </c:pt>
                <c:pt idx="92">
                  <c:v>221.7792</c:v>
                </c:pt>
                <c:pt idx="93">
                  <c:v>14.4542</c:v>
                </c:pt>
                <c:pt idx="94">
                  <c:v>16.7</c:v>
                </c:pt>
                <c:pt idx="95">
                  <c:v>75.241699999999994</c:v>
                </c:pt>
                <c:pt idx="96">
                  <c:v>26</c:v>
                </c:pt>
                <c:pt idx="97">
                  <c:v>15.75</c:v>
                </c:pt>
                <c:pt idx="98">
                  <c:v>57.75</c:v>
                </c:pt>
                <c:pt idx="99">
                  <c:v>7.25</c:v>
                </c:pt>
                <c:pt idx="100">
                  <c:v>16.100000000000001</c:v>
                </c:pt>
                <c:pt idx="101">
                  <c:v>7.7957999999999998</c:v>
                </c:pt>
                <c:pt idx="102">
                  <c:v>13</c:v>
                </c:pt>
                <c:pt idx="103">
                  <c:v>8.0500000000000007</c:v>
                </c:pt>
                <c:pt idx="104">
                  <c:v>8.0500000000000007</c:v>
                </c:pt>
                <c:pt idx="105">
                  <c:v>28.5</c:v>
                </c:pt>
                <c:pt idx="106">
                  <c:v>7.8958000000000004</c:v>
                </c:pt>
                <c:pt idx="107">
                  <c:v>7.8541999999999996</c:v>
                </c:pt>
                <c:pt idx="108">
                  <c:v>7.2249999999999996</c:v>
                </c:pt>
                <c:pt idx="109">
                  <c:v>13</c:v>
                </c:pt>
                <c:pt idx="110">
                  <c:v>8.0500000000000007</c:v>
                </c:pt>
                <c:pt idx="111">
                  <c:v>46.9</c:v>
                </c:pt>
                <c:pt idx="112">
                  <c:v>46.9</c:v>
                </c:pt>
                <c:pt idx="113">
                  <c:v>151.55000000000001</c:v>
                </c:pt>
                <c:pt idx="114">
                  <c:v>262.375</c:v>
                </c:pt>
                <c:pt idx="115">
                  <c:v>26</c:v>
                </c:pt>
                <c:pt idx="116">
                  <c:v>26.55</c:v>
                </c:pt>
                <c:pt idx="117">
                  <c:v>18</c:v>
                </c:pt>
                <c:pt idx="118">
                  <c:v>8.0500000000000007</c:v>
                </c:pt>
                <c:pt idx="119">
                  <c:v>26</c:v>
                </c:pt>
                <c:pt idx="120">
                  <c:v>83.158299999999997</c:v>
                </c:pt>
                <c:pt idx="121">
                  <c:v>12.183299999999999</c:v>
                </c:pt>
                <c:pt idx="122">
                  <c:v>31.387499999999999</c:v>
                </c:pt>
                <c:pt idx="123">
                  <c:v>7.55</c:v>
                </c:pt>
                <c:pt idx="124">
                  <c:v>221.7792</c:v>
                </c:pt>
                <c:pt idx="125">
                  <c:v>7.8541999999999996</c:v>
                </c:pt>
                <c:pt idx="126">
                  <c:v>26.55</c:v>
                </c:pt>
                <c:pt idx="127">
                  <c:v>13.775</c:v>
                </c:pt>
                <c:pt idx="128">
                  <c:v>15.245799999999999</c:v>
                </c:pt>
                <c:pt idx="129">
                  <c:v>13.5</c:v>
                </c:pt>
                <c:pt idx="130">
                  <c:v>13</c:v>
                </c:pt>
                <c:pt idx="131">
                  <c:v>22.024999999999999</c:v>
                </c:pt>
                <c:pt idx="132">
                  <c:v>50.495800000000003</c:v>
                </c:pt>
                <c:pt idx="133">
                  <c:v>34.375</c:v>
                </c:pt>
                <c:pt idx="134">
                  <c:v>8.9625000000000004</c:v>
                </c:pt>
                <c:pt idx="135">
                  <c:v>7.2249999999999996</c:v>
                </c:pt>
                <c:pt idx="136">
                  <c:v>13.9</c:v>
                </c:pt>
                <c:pt idx="137">
                  <c:v>31.387499999999999</c:v>
                </c:pt>
                <c:pt idx="138">
                  <c:v>39</c:v>
                </c:pt>
                <c:pt idx="139">
                  <c:v>36.75</c:v>
                </c:pt>
                <c:pt idx="140">
                  <c:v>55.441699999999997</c:v>
                </c:pt>
                <c:pt idx="141">
                  <c:v>39</c:v>
                </c:pt>
                <c:pt idx="142">
                  <c:v>83.158299999999997</c:v>
                </c:pt>
                <c:pt idx="143">
                  <c:v>13</c:v>
                </c:pt>
                <c:pt idx="144">
                  <c:v>83.158299999999997</c:v>
                </c:pt>
                <c:pt idx="145">
                  <c:v>53.1</c:v>
                </c:pt>
                <c:pt idx="146">
                  <c:v>247.52080000000001</c:v>
                </c:pt>
                <c:pt idx="147">
                  <c:v>16</c:v>
                </c:pt>
                <c:pt idx="148">
                  <c:v>21</c:v>
                </c:pt>
                <c:pt idx="149">
                  <c:v>8.0500000000000007</c:v>
                </c:pt>
                <c:pt idx="150">
                  <c:v>13</c:v>
                </c:pt>
                <c:pt idx="151">
                  <c:v>26</c:v>
                </c:pt>
                <c:pt idx="152">
                  <c:v>14.5</c:v>
                </c:pt>
                <c:pt idx="153">
                  <c:v>12.35</c:v>
                </c:pt>
                <c:pt idx="154">
                  <c:v>32.5</c:v>
                </c:pt>
                <c:pt idx="155">
                  <c:v>7.8541999999999996</c:v>
                </c:pt>
                <c:pt idx="156">
                  <c:v>134.5</c:v>
                </c:pt>
                <c:pt idx="157">
                  <c:v>7.7750000000000004</c:v>
                </c:pt>
                <c:pt idx="158">
                  <c:v>10.5</c:v>
                </c:pt>
                <c:pt idx="159">
                  <c:v>14.4</c:v>
                </c:pt>
                <c:pt idx="160">
                  <c:v>227.52500000000001</c:v>
                </c:pt>
                <c:pt idx="161">
                  <c:v>26</c:v>
                </c:pt>
                <c:pt idx="162">
                  <c:v>10.5</c:v>
                </c:pt>
                <c:pt idx="163">
                  <c:v>7.75</c:v>
                </c:pt>
                <c:pt idx="164">
                  <c:v>10.5</c:v>
                </c:pt>
                <c:pt idx="165">
                  <c:v>27.720800000000001</c:v>
                </c:pt>
                <c:pt idx="166">
                  <c:v>7.8958000000000004</c:v>
                </c:pt>
                <c:pt idx="167">
                  <c:v>22.524999999999999</c:v>
                </c:pt>
                <c:pt idx="168">
                  <c:v>73.5</c:v>
                </c:pt>
                <c:pt idx="169">
                  <c:v>26</c:v>
                </c:pt>
                <c:pt idx="170">
                  <c:v>7.7750000000000004</c:v>
                </c:pt>
                <c:pt idx="171">
                  <c:v>42.5</c:v>
                </c:pt>
                <c:pt idx="172">
                  <c:v>164.86670000000001</c:v>
                </c:pt>
                <c:pt idx="173">
                  <c:v>211.5</c:v>
                </c:pt>
                <c:pt idx="174">
                  <c:v>13.8583</c:v>
                </c:pt>
                <c:pt idx="175">
                  <c:v>8.0500000000000007</c:v>
                </c:pt>
                <c:pt idx="176">
                  <c:v>10.5</c:v>
                </c:pt>
                <c:pt idx="177">
                  <c:v>7.7957999999999998</c:v>
                </c:pt>
                <c:pt idx="178">
                  <c:v>27.445799999999998</c:v>
                </c:pt>
                <c:pt idx="179">
                  <c:v>7.7957999999999998</c:v>
                </c:pt>
                <c:pt idx="180">
                  <c:v>15.1</c:v>
                </c:pt>
                <c:pt idx="181">
                  <c:v>13</c:v>
                </c:pt>
                <c:pt idx="182">
                  <c:v>65</c:v>
                </c:pt>
                <c:pt idx="183">
                  <c:v>26.55</c:v>
                </c:pt>
                <c:pt idx="184">
                  <c:v>6.4958</c:v>
                </c:pt>
                <c:pt idx="185">
                  <c:v>71.283299999999997</c:v>
                </c:pt>
                <c:pt idx="186">
                  <c:v>7.8541999999999996</c:v>
                </c:pt>
                <c:pt idx="187">
                  <c:v>75.25</c:v>
                </c:pt>
                <c:pt idx="188">
                  <c:v>7.2249999999999996</c:v>
                </c:pt>
                <c:pt idx="189">
                  <c:v>13</c:v>
                </c:pt>
                <c:pt idx="190">
                  <c:v>106.425</c:v>
                </c:pt>
                <c:pt idx="191">
                  <c:v>27.720800000000001</c:v>
                </c:pt>
                <c:pt idx="192">
                  <c:v>30</c:v>
                </c:pt>
                <c:pt idx="193">
                  <c:v>134.5</c:v>
                </c:pt>
                <c:pt idx="194">
                  <c:v>51.862499999999997</c:v>
                </c:pt>
                <c:pt idx="195">
                  <c:v>21</c:v>
                </c:pt>
                <c:pt idx="196">
                  <c:v>32.5</c:v>
                </c:pt>
                <c:pt idx="197">
                  <c:v>26</c:v>
                </c:pt>
                <c:pt idx="198">
                  <c:v>27.75</c:v>
                </c:pt>
                <c:pt idx="199">
                  <c:v>7.9249999999999998</c:v>
                </c:pt>
                <c:pt idx="200">
                  <c:v>136.7792</c:v>
                </c:pt>
                <c:pt idx="201">
                  <c:v>9.3249999999999993</c:v>
                </c:pt>
                <c:pt idx="202">
                  <c:v>9.5</c:v>
                </c:pt>
                <c:pt idx="203">
                  <c:v>8.0500000000000007</c:v>
                </c:pt>
                <c:pt idx="204">
                  <c:v>13</c:v>
                </c:pt>
                <c:pt idx="205">
                  <c:v>7.7750000000000004</c:v>
                </c:pt>
                <c:pt idx="206">
                  <c:v>17.399999999999999</c:v>
                </c:pt>
                <c:pt idx="207">
                  <c:v>7.8541999999999996</c:v>
                </c:pt>
                <c:pt idx="208">
                  <c:v>23</c:v>
                </c:pt>
                <c:pt idx="209">
                  <c:v>12.183299999999999</c:v>
                </c:pt>
                <c:pt idx="210">
                  <c:v>12.737500000000001</c:v>
                </c:pt>
                <c:pt idx="211">
                  <c:v>8.6624999999999996</c:v>
                </c:pt>
                <c:pt idx="212">
                  <c:v>75.241699999999994</c:v>
                </c:pt>
                <c:pt idx="213">
                  <c:v>136.7792</c:v>
                </c:pt>
                <c:pt idx="214">
                  <c:v>26</c:v>
                </c:pt>
                <c:pt idx="215">
                  <c:v>10.5</c:v>
                </c:pt>
                <c:pt idx="216">
                  <c:v>26</c:v>
                </c:pt>
                <c:pt idx="217">
                  <c:v>21</c:v>
                </c:pt>
                <c:pt idx="218">
                  <c:v>10.5</c:v>
                </c:pt>
                <c:pt idx="219">
                  <c:v>8.6624999999999996</c:v>
                </c:pt>
                <c:pt idx="220">
                  <c:v>13.775</c:v>
                </c:pt>
                <c:pt idx="221">
                  <c:v>15.245799999999999</c:v>
                </c:pt>
                <c:pt idx="222">
                  <c:v>20.212499999999999</c:v>
                </c:pt>
                <c:pt idx="223">
                  <c:v>7.25</c:v>
                </c:pt>
                <c:pt idx="224">
                  <c:v>82.2667</c:v>
                </c:pt>
                <c:pt idx="225">
                  <c:v>6.95</c:v>
                </c:pt>
                <c:pt idx="226">
                  <c:v>81.8583</c:v>
                </c:pt>
                <c:pt idx="227">
                  <c:v>9.5</c:v>
                </c:pt>
                <c:pt idx="228">
                  <c:v>7.8958000000000004</c:v>
                </c:pt>
                <c:pt idx="229">
                  <c:v>41.5792</c:v>
                </c:pt>
                <c:pt idx="230">
                  <c:v>45.5</c:v>
                </c:pt>
                <c:pt idx="231">
                  <c:v>7.8541999999999996</c:v>
                </c:pt>
                <c:pt idx="232">
                  <c:v>7.7750000000000004</c:v>
                </c:pt>
                <c:pt idx="233">
                  <c:v>21</c:v>
                </c:pt>
                <c:pt idx="234">
                  <c:v>8.6624999999999996</c:v>
                </c:pt>
                <c:pt idx="235">
                  <c:v>26.55</c:v>
                </c:pt>
                <c:pt idx="236">
                  <c:v>151.55000000000001</c:v>
                </c:pt>
                <c:pt idx="237">
                  <c:v>9.35</c:v>
                </c:pt>
                <c:pt idx="238">
                  <c:v>93.5</c:v>
                </c:pt>
                <c:pt idx="239">
                  <c:v>14.1083</c:v>
                </c:pt>
                <c:pt idx="240">
                  <c:v>8.6624999999999996</c:v>
                </c:pt>
                <c:pt idx="241">
                  <c:v>7.2249999999999996</c:v>
                </c:pt>
                <c:pt idx="242">
                  <c:v>7.75</c:v>
                </c:pt>
                <c:pt idx="243">
                  <c:v>135.63329999999999</c:v>
                </c:pt>
                <c:pt idx="244">
                  <c:v>7.7332999999999998</c:v>
                </c:pt>
                <c:pt idx="245">
                  <c:v>146.52080000000001</c:v>
                </c:pt>
                <c:pt idx="246">
                  <c:v>10.5</c:v>
                </c:pt>
                <c:pt idx="247">
                  <c:v>7.8541999999999996</c:v>
                </c:pt>
                <c:pt idx="248">
                  <c:v>31.5</c:v>
                </c:pt>
                <c:pt idx="249">
                  <c:v>7.7750000000000004</c:v>
                </c:pt>
                <c:pt idx="250">
                  <c:v>7.2291999999999996</c:v>
                </c:pt>
                <c:pt idx="251">
                  <c:v>13</c:v>
                </c:pt>
                <c:pt idx="252">
                  <c:v>26.55</c:v>
                </c:pt>
                <c:pt idx="253">
                  <c:v>211.33750000000001</c:v>
                </c:pt>
                <c:pt idx="254">
                  <c:v>7.05</c:v>
                </c:pt>
                <c:pt idx="255">
                  <c:v>39</c:v>
                </c:pt>
                <c:pt idx="256">
                  <c:v>79.2</c:v>
                </c:pt>
                <c:pt idx="257">
                  <c:v>26</c:v>
                </c:pt>
                <c:pt idx="258">
                  <c:v>13</c:v>
                </c:pt>
                <c:pt idx="259">
                  <c:v>36.75</c:v>
                </c:pt>
                <c:pt idx="260">
                  <c:v>29.7</c:v>
                </c:pt>
                <c:pt idx="261">
                  <c:v>15.7417</c:v>
                </c:pt>
                <c:pt idx="262">
                  <c:v>7.8958000000000004</c:v>
                </c:pt>
                <c:pt idx="263">
                  <c:v>26</c:v>
                </c:pt>
                <c:pt idx="264">
                  <c:v>13</c:v>
                </c:pt>
                <c:pt idx="265">
                  <c:v>7.2291999999999996</c:v>
                </c:pt>
                <c:pt idx="266">
                  <c:v>31.5</c:v>
                </c:pt>
                <c:pt idx="267">
                  <c:v>10.5</c:v>
                </c:pt>
                <c:pt idx="268">
                  <c:v>7.5792000000000002</c:v>
                </c:pt>
                <c:pt idx="269">
                  <c:v>512.32920000000001</c:v>
                </c:pt>
                <c:pt idx="270">
                  <c:v>7.65</c:v>
                </c:pt>
                <c:pt idx="271">
                  <c:v>13</c:v>
                </c:pt>
                <c:pt idx="272">
                  <c:v>7.2291999999999996</c:v>
                </c:pt>
                <c:pt idx="273">
                  <c:v>13.5</c:v>
                </c:pt>
                <c:pt idx="274">
                  <c:v>21</c:v>
                </c:pt>
                <c:pt idx="275">
                  <c:v>63.3583</c:v>
                </c:pt>
                <c:pt idx="276">
                  <c:v>10.5</c:v>
                </c:pt>
                <c:pt idx="277">
                  <c:v>73.5</c:v>
                </c:pt>
                <c:pt idx="278">
                  <c:v>65</c:v>
                </c:pt>
                <c:pt idx="279">
                  <c:v>20.574999999999999</c:v>
                </c:pt>
                <c:pt idx="280">
                  <c:v>26</c:v>
                </c:pt>
                <c:pt idx="281">
                  <c:v>51.479199999999999</c:v>
                </c:pt>
                <c:pt idx="282">
                  <c:v>15.55</c:v>
                </c:pt>
                <c:pt idx="283">
                  <c:v>69.55</c:v>
                </c:pt>
                <c:pt idx="284">
                  <c:v>37.004199999999997</c:v>
                </c:pt>
                <c:pt idx="285">
                  <c:v>21</c:v>
                </c:pt>
                <c:pt idx="286">
                  <c:v>8.6624999999999996</c:v>
                </c:pt>
                <c:pt idx="287">
                  <c:v>55.441699999999997</c:v>
                </c:pt>
                <c:pt idx="288">
                  <c:v>39.6875</c:v>
                </c:pt>
                <c:pt idx="289">
                  <c:v>59.4</c:v>
                </c:pt>
                <c:pt idx="290">
                  <c:v>13.8583</c:v>
                </c:pt>
                <c:pt idx="291">
                  <c:v>11.5</c:v>
                </c:pt>
                <c:pt idx="292">
                  <c:v>134.5</c:v>
                </c:pt>
                <c:pt idx="293">
                  <c:v>0</c:v>
                </c:pt>
                <c:pt idx="294">
                  <c:v>13</c:v>
                </c:pt>
                <c:pt idx="295">
                  <c:v>81.8583</c:v>
                </c:pt>
                <c:pt idx="296">
                  <c:v>262.375</c:v>
                </c:pt>
                <c:pt idx="297">
                  <c:v>8.6624999999999996</c:v>
                </c:pt>
                <c:pt idx="298">
                  <c:v>11.5</c:v>
                </c:pt>
                <c:pt idx="299">
                  <c:v>50</c:v>
                </c:pt>
                <c:pt idx="300">
                  <c:v>31.387499999999999</c:v>
                </c:pt>
                <c:pt idx="301">
                  <c:v>7.8792</c:v>
                </c:pt>
                <c:pt idx="302">
                  <c:v>16.100000000000001</c:v>
                </c:pt>
                <c:pt idx="303">
                  <c:v>65</c:v>
                </c:pt>
                <c:pt idx="304">
                  <c:v>7.7750000000000004</c:v>
                </c:pt>
                <c:pt idx="305">
                  <c:v>13</c:v>
                </c:pt>
                <c:pt idx="306">
                  <c:v>7.75</c:v>
                </c:pt>
                <c:pt idx="307">
                  <c:v>21.074999999999999</c:v>
                </c:pt>
                <c:pt idx="308">
                  <c:v>93.5</c:v>
                </c:pt>
                <c:pt idx="309">
                  <c:v>39.4</c:v>
                </c:pt>
                <c:pt idx="310">
                  <c:v>20.25</c:v>
                </c:pt>
                <c:pt idx="311">
                  <c:v>10.5</c:v>
                </c:pt>
                <c:pt idx="312">
                  <c:v>22.024999999999999</c:v>
                </c:pt>
                <c:pt idx="313">
                  <c:v>60</c:v>
                </c:pt>
                <c:pt idx="314">
                  <c:v>7.25</c:v>
                </c:pt>
                <c:pt idx="315">
                  <c:v>79.2</c:v>
                </c:pt>
                <c:pt idx="316">
                  <c:v>7.7750000000000004</c:v>
                </c:pt>
                <c:pt idx="317">
                  <c:v>7.7332999999999998</c:v>
                </c:pt>
                <c:pt idx="318">
                  <c:v>164.86670000000001</c:v>
                </c:pt>
                <c:pt idx="319">
                  <c:v>21</c:v>
                </c:pt>
                <c:pt idx="320">
                  <c:v>59.4</c:v>
                </c:pt>
                <c:pt idx="321">
                  <c:v>47.1</c:v>
                </c:pt>
                <c:pt idx="322">
                  <c:v>27.720800000000001</c:v>
                </c:pt>
                <c:pt idx="323">
                  <c:v>13.862500000000001</c:v>
                </c:pt>
                <c:pt idx="324">
                  <c:v>10.5</c:v>
                </c:pt>
                <c:pt idx="325">
                  <c:v>211.5</c:v>
                </c:pt>
                <c:pt idx="326">
                  <c:v>13.775</c:v>
                </c:pt>
                <c:pt idx="327">
                  <c:v>90</c:v>
                </c:pt>
                <c:pt idx="328">
                  <c:v>7.7750000000000004</c:v>
                </c:pt>
                <c:pt idx="329">
                  <c:v>108.9</c:v>
                </c:pt>
                <c:pt idx="330">
                  <c:v>7.25</c:v>
                </c:pt>
                <c:pt idx="333">
                  <c:v>40.982087311178233</c:v>
                </c:pt>
                <c:pt idx="334">
                  <c:v>61.228558225549257</c:v>
                </c:pt>
              </c:numCache>
            </c:numRef>
          </c:yVal>
          <c:smooth val="0"/>
          <c:extLst>
            <c:ext xmlns:c16="http://schemas.microsoft.com/office/drawing/2014/chart" uri="{C3380CC4-5D6E-409C-BE32-E72D297353CC}">
              <c16:uniqueId val="{00000000-43E7-4E23-B742-854D0A1382C6}"/>
            </c:ext>
          </c:extLst>
        </c:ser>
        <c:dLbls>
          <c:showLegendKey val="0"/>
          <c:showVal val="0"/>
          <c:showCatName val="0"/>
          <c:showSerName val="0"/>
          <c:showPercent val="0"/>
          <c:showBubbleSize val="0"/>
        </c:dLbls>
        <c:axId val="1450282144"/>
        <c:axId val="1450285472"/>
      </c:scatterChart>
      <c:valAx>
        <c:axId val="1450282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285472"/>
        <c:crosses val="autoZero"/>
        <c:crossBetween val="midCat"/>
      </c:valAx>
      <c:valAx>
        <c:axId val="145028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282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Frontline</a:t>
            </a:r>
            <a:r>
              <a:rPr lang="en-US" baseline="0"/>
              <a:t> Solvers' Analytic Solver Clustering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KMC_ScatterPlot!$E$1</c:f>
              <c:strCache>
                <c:ptCount val="1"/>
                <c:pt idx="0">
                  <c:v>KMC_Cluster1</c:v>
                </c:pt>
              </c:strCache>
            </c:strRef>
          </c:tx>
          <c:spPr>
            <a:ln w="19050" cap="rnd">
              <a:noFill/>
              <a:round/>
            </a:ln>
            <a:effectLst/>
          </c:spPr>
          <c:marker>
            <c:symbol val="circle"/>
            <c:size val="5"/>
            <c:spPr>
              <a:solidFill>
                <a:schemeClr val="accent6"/>
              </a:solidFill>
              <a:ln w="9525">
                <a:solidFill>
                  <a:schemeClr val="accent6"/>
                </a:solidFill>
              </a:ln>
              <a:effectLst/>
            </c:spPr>
          </c:marker>
          <c:xVal>
            <c:numRef>
              <c:f>KMC_ScatterPlot!$B$2:$B$344</c:f>
              <c:numCache>
                <c:formatCode>General</c:formatCode>
                <c:ptCount val="343"/>
                <c:pt idx="0">
                  <c:v>34.5</c:v>
                </c:pt>
                <c:pt idx="1">
                  <c:v>47</c:v>
                </c:pt>
                <c:pt idx="2">
                  <c:v>62</c:v>
                </c:pt>
                <c:pt idx="3">
                  <c:v>27</c:v>
                </c:pt>
                <c:pt idx="4">
                  <c:v>22</c:v>
                </c:pt>
                <c:pt idx="5">
                  <c:v>14</c:v>
                </c:pt>
                <c:pt idx="6">
                  <c:v>30</c:v>
                </c:pt>
                <c:pt idx="7">
                  <c:v>26</c:v>
                </c:pt>
                <c:pt idx="8">
                  <c:v>18</c:v>
                </c:pt>
                <c:pt idx="9">
                  <c:v>21</c:v>
                </c:pt>
                <c:pt idx="10">
                  <c:v>46</c:v>
                </c:pt>
                <c:pt idx="11">
                  <c:v>23</c:v>
                </c:pt>
                <c:pt idx="12">
                  <c:v>63</c:v>
                </c:pt>
                <c:pt idx="13">
                  <c:v>47</c:v>
                </c:pt>
                <c:pt idx="14">
                  <c:v>24</c:v>
                </c:pt>
                <c:pt idx="15">
                  <c:v>35</c:v>
                </c:pt>
                <c:pt idx="16">
                  <c:v>21</c:v>
                </c:pt>
                <c:pt idx="17">
                  <c:v>27</c:v>
                </c:pt>
                <c:pt idx="18">
                  <c:v>45</c:v>
                </c:pt>
                <c:pt idx="19">
                  <c:v>55</c:v>
                </c:pt>
                <c:pt idx="20">
                  <c:v>9</c:v>
                </c:pt>
                <c:pt idx="21">
                  <c:v>21</c:v>
                </c:pt>
                <c:pt idx="22">
                  <c:v>48</c:v>
                </c:pt>
                <c:pt idx="23">
                  <c:v>50</c:v>
                </c:pt>
                <c:pt idx="24">
                  <c:v>22</c:v>
                </c:pt>
                <c:pt idx="25">
                  <c:v>22.5</c:v>
                </c:pt>
                <c:pt idx="26">
                  <c:v>41</c:v>
                </c:pt>
                <c:pt idx="27">
                  <c:v>50</c:v>
                </c:pt>
                <c:pt idx="28">
                  <c:v>24</c:v>
                </c:pt>
                <c:pt idx="29">
                  <c:v>33</c:v>
                </c:pt>
                <c:pt idx="30">
                  <c:v>30</c:v>
                </c:pt>
                <c:pt idx="31">
                  <c:v>18.5</c:v>
                </c:pt>
                <c:pt idx="32">
                  <c:v>21</c:v>
                </c:pt>
                <c:pt idx="33">
                  <c:v>25</c:v>
                </c:pt>
                <c:pt idx="34">
                  <c:v>39</c:v>
                </c:pt>
                <c:pt idx="35">
                  <c:v>41</c:v>
                </c:pt>
                <c:pt idx="36">
                  <c:v>30</c:v>
                </c:pt>
                <c:pt idx="37">
                  <c:v>45</c:v>
                </c:pt>
                <c:pt idx="38">
                  <c:v>25</c:v>
                </c:pt>
                <c:pt idx="39">
                  <c:v>45</c:v>
                </c:pt>
                <c:pt idx="40">
                  <c:v>60</c:v>
                </c:pt>
                <c:pt idx="41">
                  <c:v>36</c:v>
                </c:pt>
                <c:pt idx="42">
                  <c:v>24</c:v>
                </c:pt>
                <c:pt idx="43">
                  <c:v>27</c:v>
                </c:pt>
                <c:pt idx="44">
                  <c:v>20</c:v>
                </c:pt>
                <c:pt idx="45">
                  <c:v>28</c:v>
                </c:pt>
                <c:pt idx="46">
                  <c:v>10</c:v>
                </c:pt>
                <c:pt idx="47">
                  <c:v>35</c:v>
                </c:pt>
                <c:pt idx="48">
                  <c:v>25</c:v>
                </c:pt>
                <c:pt idx="49">
                  <c:v>36</c:v>
                </c:pt>
                <c:pt idx="50">
                  <c:v>17</c:v>
                </c:pt>
                <c:pt idx="51">
                  <c:v>32</c:v>
                </c:pt>
                <c:pt idx="52">
                  <c:v>18</c:v>
                </c:pt>
                <c:pt idx="53">
                  <c:v>22</c:v>
                </c:pt>
                <c:pt idx="54">
                  <c:v>13</c:v>
                </c:pt>
                <c:pt idx="55">
                  <c:v>18</c:v>
                </c:pt>
                <c:pt idx="56">
                  <c:v>47</c:v>
                </c:pt>
                <c:pt idx="57">
                  <c:v>31</c:v>
                </c:pt>
                <c:pt idx="58">
                  <c:v>60</c:v>
                </c:pt>
                <c:pt idx="59">
                  <c:v>24</c:v>
                </c:pt>
                <c:pt idx="60">
                  <c:v>21</c:v>
                </c:pt>
                <c:pt idx="61">
                  <c:v>29</c:v>
                </c:pt>
                <c:pt idx="62">
                  <c:v>28.5</c:v>
                </c:pt>
                <c:pt idx="63">
                  <c:v>35</c:v>
                </c:pt>
                <c:pt idx="64">
                  <c:v>32.5</c:v>
                </c:pt>
                <c:pt idx="65">
                  <c:v>55</c:v>
                </c:pt>
                <c:pt idx="66">
                  <c:v>30</c:v>
                </c:pt>
                <c:pt idx="67">
                  <c:v>24</c:v>
                </c:pt>
                <c:pt idx="68">
                  <c:v>6</c:v>
                </c:pt>
                <c:pt idx="69">
                  <c:v>67</c:v>
                </c:pt>
                <c:pt idx="70">
                  <c:v>49</c:v>
                </c:pt>
                <c:pt idx="71">
                  <c:v>27</c:v>
                </c:pt>
                <c:pt idx="72">
                  <c:v>18</c:v>
                </c:pt>
                <c:pt idx="73">
                  <c:v>2</c:v>
                </c:pt>
                <c:pt idx="74">
                  <c:v>22</c:v>
                </c:pt>
                <c:pt idx="75">
                  <c:v>27</c:v>
                </c:pt>
                <c:pt idx="76">
                  <c:v>25</c:v>
                </c:pt>
                <c:pt idx="77">
                  <c:v>25</c:v>
                </c:pt>
                <c:pt idx="78">
                  <c:v>76</c:v>
                </c:pt>
                <c:pt idx="79">
                  <c:v>29</c:v>
                </c:pt>
                <c:pt idx="80">
                  <c:v>20</c:v>
                </c:pt>
                <c:pt idx="81">
                  <c:v>33</c:v>
                </c:pt>
                <c:pt idx="82">
                  <c:v>43</c:v>
                </c:pt>
                <c:pt idx="83">
                  <c:v>27</c:v>
                </c:pt>
                <c:pt idx="84">
                  <c:v>26</c:v>
                </c:pt>
                <c:pt idx="85">
                  <c:v>16</c:v>
                </c:pt>
                <c:pt idx="86">
                  <c:v>28</c:v>
                </c:pt>
                <c:pt idx="87">
                  <c:v>21</c:v>
                </c:pt>
                <c:pt idx="88">
                  <c:v>18.5</c:v>
                </c:pt>
                <c:pt idx="89">
                  <c:v>41</c:v>
                </c:pt>
                <c:pt idx="90">
                  <c:v>36</c:v>
                </c:pt>
                <c:pt idx="91">
                  <c:v>18.5</c:v>
                </c:pt>
                <c:pt idx="92">
                  <c:v>63</c:v>
                </c:pt>
                <c:pt idx="93">
                  <c:v>18</c:v>
                </c:pt>
                <c:pt idx="94">
                  <c:v>1</c:v>
                </c:pt>
                <c:pt idx="95">
                  <c:v>36</c:v>
                </c:pt>
                <c:pt idx="96">
                  <c:v>29</c:v>
                </c:pt>
                <c:pt idx="97">
                  <c:v>12</c:v>
                </c:pt>
                <c:pt idx="98">
                  <c:v>35</c:v>
                </c:pt>
                <c:pt idx="99">
                  <c:v>28</c:v>
                </c:pt>
                <c:pt idx="100">
                  <c:v>17</c:v>
                </c:pt>
                <c:pt idx="101">
                  <c:v>22</c:v>
                </c:pt>
                <c:pt idx="102">
                  <c:v>42</c:v>
                </c:pt>
                <c:pt idx="103">
                  <c:v>24</c:v>
                </c:pt>
                <c:pt idx="104">
                  <c:v>32</c:v>
                </c:pt>
                <c:pt idx="105">
                  <c:v>53</c:v>
                </c:pt>
                <c:pt idx="106">
                  <c:v>43</c:v>
                </c:pt>
                <c:pt idx="107">
                  <c:v>24</c:v>
                </c:pt>
                <c:pt idx="108">
                  <c:v>26.5</c:v>
                </c:pt>
                <c:pt idx="109">
                  <c:v>26</c:v>
                </c:pt>
                <c:pt idx="110">
                  <c:v>23</c:v>
                </c:pt>
                <c:pt idx="111">
                  <c:v>40</c:v>
                </c:pt>
                <c:pt idx="112">
                  <c:v>10</c:v>
                </c:pt>
                <c:pt idx="113">
                  <c:v>33</c:v>
                </c:pt>
                <c:pt idx="114">
                  <c:v>61</c:v>
                </c:pt>
                <c:pt idx="115">
                  <c:v>28</c:v>
                </c:pt>
                <c:pt idx="116">
                  <c:v>42</c:v>
                </c:pt>
                <c:pt idx="117">
                  <c:v>31</c:v>
                </c:pt>
                <c:pt idx="118">
                  <c:v>22</c:v>
                </c:pt>
                <c:pt idx="119">
                  <c:v>30</c:v>
                </c:pt>
                <c:pt idx="120">
                  <c:v>23</c:v>
                </c:pt>
                <c:pt idx="121">
                  <c:v>36</c:v>
                </c:pt>
                <c:pt idx="122">
                  <c:v>13</c:v>
                </c:pt>
                <c:pt idx="123">
                  <c:v>24</c:v>
                </c:pt>
                <c:pt idx="124">
                  <c:v>29</c:v>
                </c:pt>
                <c:pt idx="125">
                  <c:v>23</c:v>
                </c:pt>
                <c:pt idx="126">
                  <c:v>42</c:v>
                </c:pt>
                <c:pt idx="127">
                  <c:v>26</c:v>
                </c:pt>
                <c:pt idx="128">
                  <c:v>7</c:v>
                </c:pt>
                <c:pt idx="129">
                  <c:v>26</c:v>
                </c:pt>
                <c:pt idx="130">
                  <c:v>41</c:v>
                </c:pt>
                <c:pt idx="131">
                  <c:v>26</c:v>
                </c:pt>
                <c:pt idx="132">
                  <c:v>48</c:v>
                </c:pt>
                <c:pt idx="133">
                  <c:v>18</c:v>
                </c:pt>
                <c:pt idx="134">
                  <c:v>22</c:v>
                </c:pt>
                <c:pt idx="135">
                  <c:v>27</c:v>
                </c:pt>
                <c:pt idx="136">
                  <c:v>23</c:v>
                </c:pt>
                <c:pt idx="137">
                  <c:v>40</c:v>
                </c:pt>
                <c:pt idx="138">
                  <c:v>15</c:v>
                </c:pt>
                <c:pt idx="139">
                  <c:v>20</c:v>
                </c:pt>
                <c:pt idx="140">
                  <c:v>54</c:v>
                </c:pt>
                <c:pt idx="141">
                  <c:v>36</c:v>
                </c:pt>
                <c:pt idx="142">
                  <c:v>64</c:v>
                </c:pt>
                <c:pt idx="143">
                  <c:v>30</c:v>
                </c:pt>
                <c:pt idx="144">
                  <c:v>37</c:v>
                </c:pt>
                <c:pt idx="145">
                  <c:v>18</c:v>
                </c:pt>
                <c:pt idx="146">
                  <c:v>27</c:v>
                </c:pt>
                <c:pt idx="147">
                  <c:v>40</c:v>
                </c:pt>
                <c:pt idx="148">
                  <c:v>21</c:v>
                </c:pt>
                <c:pt idx="149">
                  <c:v>17</c:v>
                </c:pt>
                <c:pt idx="150">
                  <c:v>40</c:v>
                </c:pt>
                <c:pt idx="151">
                  <c:v>34</c:v>
                </c:pt>
                <c:pt idx="152">
                  <c:v>11.5</c:v>
                </c:pt>
                <c:pt idx="153">
                  <c:v>61</c:v>
                </c:pt>
                <c:pt idx="154">
                  <c:v>8</c:v>
                </c:pt>
                <c:pt idx="155">
                  <c:v>33</c:v>
                </c:pt>
                <c:pt idx="156">
                  <c:v>6</c:v>
                </c:pt>
                <c:pt idx="157">
                  <c:v>18</c:v>
                </c:pt>
                <c:pt idx="158">
                  <c:v>23</c:v>
                </c:pt>
                <c:pt idx="159">
                  <c:v>0.33</c:v>
                </c:pt>
                <c:pt idx="160">
                  <c:v>47</c:v>
                </c:pt>
                <c:pt idx="161">
                  <c:v>8</c:v>
                </c:pt>
                <c:pt idx="162">
                  <c:v>25</c:v>
                </c:pt>
                <c:pt idx="163">
                  <c:v>35</c:v>
                </c:pt>
                <c:pt idx="164">
                  <c:v>24</c:v>
                </c:pt>
                <c:pt idx="165">
                  <c:v>33</c:v>
                </c:pt>
                <c:pt idx="166">
                  <c:v>25</c:v>
                </c:pt>
                <c:pt idx="167">
                  <c:v>32</c:v>
                </c:pt>
                <c:pt idx="168">
                  <c:v>17</c:v>
                </c:pt>
                <c:pt idx="169">
                  <c:v>60</c:v>
                </c:pt>
                <c:pt idx="170">
                  <c:v>38</c:v>
                </c:pt>
                <c:pt idx="171">
                  <c:v>42</c:v>
                </c:pt>
                <c:pt idx="172">
                  <c:v>57</c:v>
                </c:pt>
                <c:pt idx="173">
                  <c:v>50</c:v>
                </c:pt>
                <c:pt idx="174">
                  <c:v>30</c:v>
                </c:pt>
                <c:pt idx="175">
                  <c:v>21</c:v>
                </c:pt>
                <c:pt idx="176">
                  <c:v>22</c:v>
                </c:pt>
                <c:pt idx="177">
                  <c:v>21</c:v>
                </c:pt>
                <c:pt idx="178">
                  <c:v>53</c:v>
                </c:pt>
                <c:pt idx="179">
                  <c:v>23</c:v>
                </c:pt>
                <c:pt idx="180">
                  <c:v>40.5</c:v>
                </c:pt>
                <c:pt idx="181">
                  <c:v>36</c:v>
                </c:pt>
                <c:pt idx="182">
                  <c:v>14</c:v>
                </c:pt>
                <c:pt idx="183">
                  <c:v>21</c:v>
                </c:pt>
                <c:pt idx="184">
                  <c:v>21</c:v>
                </c:pt>
                <c:pt idx="185">
                  <c:v>39</c:v>
                </c:pt>
                <c:pt idx="186">
                  <c:v>20</c:v>
                </c:pt>
                <c:pt idx="187">
                  <c:v>64</c:v>
                </c:pt>
                <c:pt idx="188">
                  <c:v>20</c:v>
                </c:pt>
                <c:pt idx="189">
                  <c:v>18</c:v>
                </c:pt>
                <c:pt idx="190">
                  <c:v>48</c:v>
                </c:pt>
                <c:pt idx="191">
                  <c:v>55</c:v>
                </c:pt>
                <c:pt idx="192">
                  <c:v>45</c:v>
                </c:pt>
                <c:pt idx="193">
                  <c:v>45</c:v>
                </c:pt>
                <c:pt idx="194">
                  <c:v>41</c:v>
                </c:pt>
                <c:pt idx="195">
                  <c:v>22</c:v>
                </c:pt>
                <c:pt idx="196">
                  <c:v>42</c:v>
                </c:pt>
                <c:pt idx="197">
                  <c:v>29</c:v>
                </c:pt>
                <c:pt idx="198">
                  <c:v>0.92</c:v>
                </c:pt>
                <c:pt idx="199">
                  <c:v>20</c:v>
                </c:pt>
                <c:pt idx="200">
                  <c:v>27</c:v>
                </c:pt>
                <c:pt idx="201">
                  <c:v>24</c:v>
                </c:pt>
                <c:pt idx="202">
                  <c:v>32.5</c:v>
                </c:pt>
                <c:pt idx="203">
                  <c:v>28</c:v>
                </c:pt>
                <c:pt idx="204">
                  <c:v>19</c:v>
                </c:pt>
                <c:pt idx="205">
                  <c:v>21</c:v>
                </c:pt>
                <c:pt idx="206">
                  <c:v>36.5</c:v>
                </c:pt>
                <c:pt idx="207">
                  <c:v>21</c:v>
                </c:pt>
                <c:pt idx="208">
                  <c:v>29</c:v>
                </c:pt>
                <c:pt idx="209">
                  <c:v>1</c:v>
                </c:pt>
                <c:pt idx="210">
                  <c:v>30</c:v>
                </c:pt>
                <c:pt idx="211">
                  <c:v>17</c:v>
                </c:pt>
                <c:pt idx="212">
                  <c:v>46</c:v>
                </c:pt>
                <c:pt idx="213">
                  <c:v>26</c:v>
                </c:pt>
                <c:pt idx="214">
                  <c:v>20</c:v>
                </c:pt>
                <c:pt idx="215">
                  <c:v>28</c:v>
                </c:pt>
                <c:pt idx="216">
                  <c:v>40</c:v>
                </c:pt>
                <c:pt idx="217">
                  <c:v>30</c:v>
                </c:pt>
                <c:pt idx="218">
                  <c:v>22</c:v>
                </c:pt>
                <c:pt idx="219">
                  <c:v>23</c:v>
                </c:pt>
                <c:pt idx="220">
                  <c:v>0.75</c:v>
                </c:pt>
                <c:pt idx="221">
                  <c:v>9</c:v>
                </c:pt>
                <c:pt idx="222">
                  <c:v>2</c:v>
                </c:pt>
                <c:pt idx="223">
                  <c:v>36</c:v>
                </c:pt>
                <c:pt idx="224">
                  <c:v>24</c:v>
                </c:pt>
                <c:pt idx="225">
                  <c:v>30</c:v>
                </c:pt>
                <c:pt idx="226">
                  <c:v>53</c:v>
                </c:pt>
                <c:pt idx="227">
                  <c:v>36</c:v>
                </c:pt>
                <c:pt idx="228">
                  <c:v>26</c:v>
                </c:pt>
                <c:pt idx="229">
                  <c:v>1</c:v>
                </c:pt>
                <c:pt idx="230">
                  <c:v>30</c:v>
                </c:pt>
                <c:pt idx="231">
                  <c:v>29</c:v>
                </c:pt>
                <c:pt idx="232">
                  <c:v>32</c:v>
                </c:pt>
                <c:pt idx="233">
                  <c:v>43</c:v>
                </c:pt>
                <c:pt idx="234">
                  <c:v>24</c:v>
                </c:pt>
                <c:pt idx="235">
                  <c:v>64</c:v>
                </c:pt>
                <c:pt idx="236">
                  <c:v>30</c:v>
                </c:pt>
                <c:pt idx="237">
                  <c:v>0.83</c:v>
                </c:pt>
                <c:pt idx="238">
                  <c:v>55</c:v>
                </c:pt>
                <c:pt idx="239">
                  <c:v>45</c:v>
                </c:pt>
                <c:pt idx="240">
                  <c:v>18</c:v>
                </c:pt>
                <c:pt idx="241">
                  <c:v>22</c:v>
                </c:pt>
                <c:pt idx="242">
                  <c:v>37</c:v>
                </c:pt>
                <c:pt idx="243">
                  <c:v>55</c:v>
                </c:pt>
                <c:pt idx="244">
                  <c:v>17</c:v>
                </c:pt>
                <c:pt idx="245">
                  <c:v>57</c:v>
                </c:pt>
                <c:pt idx="246">
                  <c:v>19</c:v>
                </c:pt>
                <c:pt idx="247">
                  <c:v>27</c:v>
                </c:pt>
                <c:pt idx="248">
                  <c:v>22</c:v>
                </c:pt>
                <c:pt idx="249">
                  <c:v>26</c:v>
                </c:pt>
                <c:pt idx="250">
                  <c:v>25</c:v>
                </c:pt>
                <c:pt idx="251">
                  <c:v>26</c:v>
                </c:pt>
                <c:pt idx="252">
                  <c:v>33</c:v>
                </c:pt>
                <c:pt idx="253">
                  <c:v>39</c:v>
                </c:pt>
                <c:pt idx="254">
                  <c:v>23</c:v>
                </c:pt>
                <c:pt idx="255">
                  <c:v>12</c:v>
                </c:pt>
                <c:pt idx="256">
                  <c:v>46</c:v>
                </c:pt>
                <c:pt idx="257">
                  <c:v>29</c:v>
                </c:pt>
                <c:pt idx="258">
                  <c:v>21</c:v>
                </c:pt>
                <c:pt idx="259">
                  <c:v>48</c:v>
                </c:pt>
                <c:pt idx="260">
                  <c:v>39</c:v>
                </c:pt>
                <c:pt idx="261">
                  <c:v>19</c:v>
                </c:pt>
                <c:pt idx="262">
                  <c:v>27</c:v>
                </c:pt>
                <c:pt idx="263">
                  <c:v>30</c:v>
                </c:pt>
                <c:pt idx="264">
                  <c:v>32</c:v>
                </c:pt>
                <c:pt idx="265">
                  <c:v>39</c:v>
                </c:pt>
                <c:pt idx="266">
                  <c:v>25</c:v>
                </c:pt>
                <c:pt idx="267">
                  <c:v>18</c:v>
                </c:pt>
                <c:pt idx="268">
                  <c:v>32</c:v>
                </c:pt>
                <c:pt idx="269">
                  <c:v>58</c:v>
                </c:pt>
                <c:pt idx="270">
                  <c:v>16</c:v>
                </c:pt>
                <c:pt idx="271">
                  <c:v>26</c:v>
                </c:pt>
                <c:pt idx="272">
                  <c:v>38</c:v>
                </c:pt>
                <c:pt idx="273">
                  <c:v>24</c:v>
                </c:pt>
                <c:pt idx="274">
                  <c:v>31</c:v>
                </c:pt>
                <c:pt idx="275">
                  <c:v>45</c:v>
                </c:pt>
                <c:pt idx="276">
                  <c:v>25</c:v>
                </c:pt>
                <c:pt idx="277">
                  <c:v>18</c:v>
                </c:pt>
                <c:pt idx="278">
                  <c:v>49</c:v>
                </c:pt>
                <c:pt idx="279">
                  <c:v>0.17</c:v>
                </c:pt>
                <c:pt idx="280">
                  <c:v>50</c:v>
                </c:pt>
                <c:pt idx="281">
                  <c:v>59</c:v>
                </c:pt>
                <c:pt idx="282">
                  <c:v>30</c:v>
                </c:pt>
                <c:pt idx="283">
                  <c:v>14.5</c:v>
                </c:pt>
                <c:pt idx="284">
                  <c:v>24</c:v>
                </c:pt>
                <c:pt idx="285">
                  <c:v>31</c:v>
                </c:pt>
                <c:pt idx="286">
                  <c:v>27</c:v>
                </c:pt>
                <c:pt idx="287">
                  <c:v>25</c:v>
                </c:pt>
                <c:pt idx="288">
                  <c:v>22</c:v>
                </c:pt>
                <c:pt idx="289">
                  <c:v>45</c:v>
                </c:pt>
                <c:pt idx="290">
                  <c:v>29</c:v>
                </c:pt>
                <c:pt idx="291">
                  <c:v>21</c:v>
                </c:pt>
                <c:pt idx="292">
                  <c:v>31</c:v>
                </c:pt>
                <c:pt idx="293">
                  <c:v>49</c:v>
                </c:pt>
                <c:pt idx="294">
                  <c:v>44</c:v>
                </c:pt>
                <c:pt idx="295">
                  <c:v>54</c:v>
                </c:pt>
                <c:pt idx="296">
                  <c:v>45</c:v>
                </c:pt>
                <c:pt idx="297">
                  <c:v>22</c:v>
                </c:pt>
                <c:pt idx="298">
                  <c:v>21</c:v>
                </c:pt>
                <c:pt idx="299">
                  <c:v>55</c:v>
                </c:pt>
                <c:pt idx="300">
                  <c:v>5</c:v>
                </c:pt>
                <c:pt idx="301">
                  <c:v>26</c:v>
                </c:pt>
                <c:pt idx="302">
                  <c:v>19</c:v>
                </c:pt>
                <c:pt idx="303">
                  <c:v>24</c:v>
                </c:pt>
                <c:pt idx="304">
                  <c:v>24</c:v>
                </c:pt>
                <c:pt idx="305">
                  <c:v>57</c:v>
                </c:pt>
                <c:pt idx="306">
                  <c:v>21</c:v>
                </c:pt>
                <c:pt idx="307">
                  <c:v>6</c:v>
                </c:pt>
                <c:pt idx="308">
                  <c:v>23</c:v>
                </c:pt>
                <c:pt idx="309">
                  <c:v>51</c:v>
                </c:pt>
                <c:pt idx="310">
                  <c:v>13</c:v>
                </c:pt>
                <c:pt idx="311">
                  <c:v>47</c:v>
                </c:pt>
                <c:pt idx="312">
                  <c:v>29</c:v>
                </c:pt>
                <c:pt idx="313">
                  <c:v>18</c:v>
                </c:pt>
                <c:pt idx="314">
                  <c:v>24</c:v>
                </c:pt>
                <c:pt idx="315">
                  <c:v>48</c:v>
                </c:pt>
                <c:pt idx="316">
                  <c:v>22</c:v>
                </c:pt>
                <c:pt idx="317">
                  <c:v>31</c:v>
                </c:pt>
                <c:pt idx="318">
                  <c:v>30</c:v>
                </c:pt>
                <c:pt idx="319">
                  <c:v>38</c:v>
                </c:pt>
                <c:pt idx="320">
                  <c:v>22</c:v>
                </c:pt>
                <c:pt idx="321">
                  <c:v>17</c:v>
                </c:pt>
                <c:pt idx="322">
                  <c:v>43</c:v>
                </c:pt>
                <c:pt idx="323">
                  <c:v>20</c:v>
                </c:pt>
                <c:pt idx="324">
                  <c:v>23</c:v>
                </c:pt>
                <c:pt idx="325">
                  <c:v>50</c:v>
                </c:pt>
                <c:pt idx="326">
                  <c:v>3</c:v>
                </c:pt>
                <c:pt idx="327">
                  <c:v>37</c:v>
                </c:pt>
                <c:pt idx="328">
                  <c:v>28</c:v>
                </c:pt>
                <c:pt idx="329">
                  <c:v>39</c:v>
                </c:pt>
                <c:pt idx="330">
                  <c:v>38.5</c:v>
                </c:pt>
              </c:numCache>
            </c:numRef>
          </c:xVal>
          <c:yVal>
            <c:numRef>
              <c:f>KMC_ScatterPlot!$E$2:$E$344</c:f>
              <c:numCache>
                <c:formatCode>General</c:formatCode>
                <c:ptCount val="343"/>
                <c:pt idx="0">
                  <c:v>7.8292000000000002</c:v>
                </c:pt>
                <c:pt idx="1">
                  <c:v>7</c:v>
                </c:pt>
                <c:pt idx="2">
                  <c:v>9.6875</c:v>
                </c:pt>
                <c:pt idx="3">
                  <c:v>#N/A</c:v>
                </c:pt>
                <c:pt idx="4">
                  <c:v>#N/A</c:v>
                </c:pt>
                <c:pt idx="5">
                  <c:v>#N/A</c:v>
                </c:pt>
                <c:pt idx="6">
                  <c:v>#N/A</c:v>
                </c:pt>
                <c:pt idx="7">
                  <c:v>#N/A</c:v>
                </c:pt>
                <c:pt idx="8">
                  <c:v>#N/A</c:v>
                </c:pt>
                <c:pt idx="9">
                  <c:v>#N/A</c:v>
                </c:pt>
                <c:pt idx="10">
                  <c:v>26</c:v>
                </c:pt>
                <c:pt idx="11">
                  <c:v>#N/A</c:v>
                </c:pt>
                <c:pt idx="12">
                  <c:v>26</c:v>
                </c:pt>
                <c:pt idx="13">
                  <c:v>61.174999999999997</c:v>
                </c:pt>
                <c:pt idx="14">
                  <c:v>#N/A</c:v>
                </c:pt>
                <c:pt idx="15">
                  <c:v>12.35</c:v>
                </c:pt>
                <c:pt idx="16">
                  <c:v>#N/A</c:v>
                </c:pt>
                <c:pt idx="17">
                  <c:v>#N/A</c:v>
                </c:pt>
                <c:pt idx="18">
                  <c:v>7.2249999999999996</c:v>
                </c:pt>
                <c:pt idx="19">
                  <c:v>59.4</c:v>
                </c:pt>
                <c:pt idx="20">
                  <c:v>#N/A</c:v>
                </c:pt>
                <c:pt idx="21">
                  <c:v>#N/A</c:v>
                </c:pt>
                <c:pt idx="22">
                  <c:v>#N/A</c:v>
                </c:pt>
                <c:pt idx="23">
                  <c:v>14.5</c:v>
                </c:pt>
                <c:pt idx="24">
                  <c:v>#N/A</c:v>
                </c:pt>
                <c:pt idx="25">
                  <c:v>#N/A</c:v>
                </c:pt>
                <c:pt idx="26">
                  <c:v>30.5</c:v>
                </c:pt>
                <c:pt idx="27">
                  <c:v>26</c:v>
                </c:pt>
                <c:pt idx="28">
                  <c:v>#N/A</c:v>
                </c:pt>
                <c:pt idx="29">
                  <c:v>#N/A</c:v>
                </c:pt>
                <c:pt idx="30">
                  <c:v>#N/A</c:v>
                </c:pt>
                <c:pt idx="31">
                  <c:v>#N/A</c:v>
                </c:pt>
                <c:pt idx="32">
                  <c:v>#N/A</c:v>
                </c:pt>
                <c:pt idx="33">
                  <c:v>#N/A</c:v>
                </c:pt>
                <c:pt idx="34">
                  <c:v>13.416700000000001</c:v>
                </c:pt>
                <c:pt idx="35">
                  <c:v>7.85</c:v>
                </c:pt>
                <c:pt idx="36">
                  <c:v>#N/A</c:v>
                </c:pt>
                <c:pt idx="37">
                  <c:v>52.554200000000002</c:v>
                </c:pt>
                <c:pt idx="38">
                  <c:v>#N/A</c:v>
                </c:pt>
                <c:pt idx="39">
                  <c:v>29.7</c:v>
                </c:pt>
                <c:pt idx="40">
                  <c:v>76.291700000000006</c:v>
                </c:pt>
                <c:pt idx="41">
                  <c:v>15.9</c:v>
                </c:pt>
                <c:pt idx="42">
                  <c:v>#N/A</c:v>
                </c:pt>
                <c:pt idx="43">
                  <c:v>#N/A</c:v>
                </c:pt>
                <c:pt idx="44">
                  <c:v>#N/A</c:v>
                </c:pt>
                <c:pt idx="45">
                  <c:v>#N/A</c:v>
                </c:pt>
                <c:pt idx="46">
                  <c:v>#N/A</c:v>
                </c:pt>
                <c:pt idx="47">
                  <c:v>7.8958000000000004</c:v>
                </c:pt>
                <c:pt idx="48">
                  <c:v>#N/A</c:v>
                </c:pt>
                <c:pt idx="49">
                  <c:v>#N/A</c:v>
                </c:pt>
                <c:pt idx="50">
                  <c:v>#N/A</c:v>
                </c:pt>
                <c:pt idx="51">
                  <c:v>#N/A</c:v>
                </c:pt>
                <c:pt idx="52">
                  <c:v>#N/A</c:v>
                </c:pt>
                <c:pt idx="53">
                  <c:v>#N/A</c:v>
                </c:pt>
                <c:pt idx="54">
                  <c:v>#N/A</c:v>
                </c:pt>
                <c:pt idx="55">
                  <c:v>#N/A</c:v>
                </c:pt>
                <c:pt idx="56">
                  <c:v>42.4</c:v>
                </c:pt>
                <c:pt idx="57">
                  <c:v>#N/A</c:v>
                </c:pt>
                <c:pt idx="58">
                  <c:v>#N/A</c:v>
                </c:pt>
                <c:pt idx="59">
                  <c:v>#N/A</c:v>
                </c:pt>
                <c:pt idx="60">
                  <c:v>#N/A</c:v>
                </c:pt>
                <c:pt idx="61">
                  <c:v>#N/A</c:v>
                </c:pt>
                <c:pt idx="62">
                  <c:v>#N/A</c:v>
                </c:pt>
                <c:pt idx="63">
                  <c:v>#N/A</c:v>
                </c:pt>
                <c:pt idx="64">
                  <c:v>#N/A</c:v>
                </c:pt>
                <c:pt idx="65">
                  <c:v>25.7</c:v>
                </c:pt>
                <c:pt idx="66">
                  <c:v>#N/A</c:v>
                </c:pt>
                <c:pt idx="67">
                  <c:v>#N/A</c:v>
                </c:pt>
                <c:pt idx="68">
                  <c:v>#N/A</c:v>
                </c:pt>
                <c:pt idx="69">
                  <c:v>#N/A</c:v>
                </c:pt>
                <c:pt idx="70">
                  <c:v>26</c:v>
                </c:pt>
                <c:pt idx="71">
                  <c:v>#N/A</c:v>
                </c:pt>
                <c:pt idx="72">
                  <c:v>#N/A</c:v>
                </c:pt>
                <c:pt idx="73">
                  <c:v>#N/A</c:v>
                </c:pt>
                <c:pt idx="74">
                  <c:v>#N/A</c:v>
                </c:pt>
                <c:pt idx="75">
                  <c:v>#N/A</c:v>
                </c:pt>
                <c:pt idx="76">
                  <c:v>#N/A</c:v>
                </c:pt>
                <c:pt idx="77">
                  <c:v>#N/A</c:v>
                </c:pt>
                <c:pt idx="78">
                  <c:v>78.849999999999994</c:v>
                </c:pt>
                <c:pt idx="79">
                  <c:v>#N/A</c:v>
                </c:pt>
                <c:pt idx="80">
                  <c:v>#N/A</c:v>
                </c:pt>
                <c:pt idx="81">
                  <c:v>#N/A</c:v>
                </c:pt>
                <c:pt idx="82">
                  <c:v>55.441699999999997</c:v>
                </c:pt>
                <c:pt idx="83">
                  <c:v>#N/A</c:v>
                </c:pt>
                <c:pt idx="84">
                  <c:v>#N/A</c:v>
                </c:pt>
                <c:pt idx="85">
                  <c:v>#N/A</c:v>
                </c:pt>
                <c:pt idx="86">
                  <c:v>#N/A</c:v>
                </c:pt>
                <c:pt idx="87">
                  <c:v>#N/A</c:v>
                </c:pt>
                <c:pt idx="88">
                  <c:v>#N/A</c:v>
                </c:pt>
                <c:pt idx="89">
                  <c:v>15.0458</c:v>
                </c:pt>
                <c:pt idx="90">
                  <c:v>31.679200000000002</c:v>
                </c:pt>
                <c:pt idx="91">
                  <c:v>#N/A</c:v>
                </c:pt>
                <c:pt idx="92">
                  <c:v>#N/A</c:v>
                </c:pt>
                <c:pt idx="93">
                  <c:v>#N/A</c:v>
                </c:pt>
                <c:pt idx="94">
                  <c:v>#N/A</c:v>
                </c:pt>
                <c:pt idx="95">
                  <c:v>75.241699999999994</c:v>
                </c:pt>
                <c:pt idx="96">
                  <c:v>#N/A</c:v>
                </c:pt>
                <c:pt idx="97">
                  <c:v>#N/A</c:v>
                </c:pt>
                <c:pt idx="98">
                  <c:v>57.75</c:v>
                </c:pt>
                <c:pt idx="99">
                  <c:v>#N/A</c:v>
                </c:pt>
                <c:pt idx="100">
                  <c:v>#N/A</c:v>
                </c:pt>
                <c:pt idx="101">
                  <c:v>#N/A</c:v>
                </c:pt>
                <c:pt idx="102">
                  <c:v>13</c:v>
                </c:pt>
                <c:pt idx="103">
                  <c:v>#N/A</c:v>
                </c:pt>
                <c:pt idx="104">
                  <c:v>#N/A</c:v>
                </c:pt>
                <c:pt idx="105">
                  <c:v>28.5</c:v>
                </c:pt>
                <c:pt idx="106">
                  <c:v>7.8958000000000004</c:v>
                </c:pt>
                <c:pt idx="107">
                  <c:v>#N/A</c:v>
                </c:pt>
                <c:pt idx="108">
                  <c:v>#N/A</c:v>
                </c:pt>
                <c:pt idx="109">
                  <c:v>#N/A</c:v>
                </c:pt>
                <c:pt idx="110">
                  <c:v>#N/A</c:v>
                </c:pt>
                <c:pt idx="111">
                  <c:v>46.9</c:v>
                </c:pt>
                <c:pt idx="112">
                  <c:v>#N/A</c:v>
                </c:pt>
                <c:pt idx="113">
                  <c:v>#N/A</c:v>
                </c:pt>
                <c:pt idx="114">
                  <c:v>#N/A</c:v>
                </c:pt>
                <c:pt idx="115">
                  <c:v>#N/A</c:v>
                </c:pt>
                <c:pt idx="116">
                  <c:v>26.55</c:v>
                </c:pt>
                <c:pt idx="117">
                  <c:v>#N/A</c:v>
                </c:pt>
                <c:pt idx="118">
                  <c:v>#N/A</c:v>
                </c:pt>
                <c:pt idx="119">
                  <c:v>#N/A</c:v>
                </c:pt>
                <c:pt idx="120">
                  <c:v>#N/A</c:v>
                </c:pt>
                <c:pt idx="121">
                  <c:v>12.183299999999999</c:v>
                </c:pt>
                <c:pt idx="122">
                  <c:v>#N/A</c:v>
                </c:pt>
                <c:pt idx="123">
                  <c:v>#N/A</c:v>
                </c:pt>
                <c:pt idx="124">
                  <c:v>#N/A</c:v>
                </c:pt>
                <c:pt idx="125">
                  <c:v>#N/A</c:v>
                </c:pt>
                <c:pt idx="126">
                  <c:v>26.55</c:v>
                </c:pt>
                <c:pt idx="127">
                  <c:v>#N/A</c:v>
                </c:pt>
                <c:pt idx="128">
                  <c:v>#N/A</c:v>
                </c:pt>
                <c:pt idx="129">
                  <c:v>#N/A</c:v>
                </c:pt>
                <c:pt idx="130">
                  <c:v>13</c:v>
                </c:pt>
                <c:pt idx="131">
                  <c:v>#N/A</c:v>
                </c:pt>
                <c:pt idx="132">
                  <c:v>50.495800000000003</c:v>
                </c:pt>
                <c:pt idx="133">
                  <c:v>#N/A</c:v>
                </c:pt>
                <c:pt idx="134">
                  <c:v>#N/A</c:v>
                </c:pt>
                <c:pt idx="135">
                  <c:v>#N/A</c:v>
                </c:pt>
                <c:pt idx="136">
                  <c:v>#N/A</c:v>
                </c:pt>
                <c:pt idx="137">
                  <c:v>31.387499999999999</c:v>
                </c:pt>
                <c:pt idx="138">
                  <c:v>#N/A</c:v>
                </c:pt>
                <c:pt idx="139">
                  <c:v>#N/A</c:v>
                </c:pt>
                <c:pt idx="140">
                  <c:v>55.441699999999997</c:v>
                </c:pt>
                <c:pt idx="141">
                  <c:v>39</c:v>
                </c:pt>
                <c:pt idx="142">
                  <c:v>83.158299999999997</c:v>
                </c:pt>
                <c:pt idx="143">
                  <c:v>#N/A</c:v>
                </c:pt>
                <c:pt idx="144">
                  <c:v>83.158299999999997</c:v>
                </c:pt>
                <c:pt idx="145">
                  <c:v>#N/A</c:v>
                </c:pt>
                <c:pt idx="146">
                  <c:v>#N/A</c:v>
                </c:pt>
                <c:pt idx="147">
                  <c:v>16</c:v>
                </c:pt>
                <c:pt idx="148">
                  <c:v>#N/A</c:v>
                </c:pt>
                <c:pt idx="149">
                  <c:v>#N/A</c:v>
                </c:pt>
                <c:pt idx="150">
                  <c:v>13</c:v>
                </c:pt>
                <c:pt idx="151">
                  <c:v>26</c:v>
                </c:pt>
                <c:pt idx="152">
                  <c:v>#N/A</c:v>
                </c:pt>
                <c:pt idx="153">
                  <c:v>12.35</c:v>
                </c:pt>
                <c:pt idx="154">
                  <c:v>#N/A</c:v>
                </c:pt>
                <c:pt idx="155">
                  <c:v>#N/A</c:v>
                </c:pt>
                <c:pt idx="156">
                  <c:v>#N/A</c:v>
                </c:pt>
                <c:pt idx="157">
                  <c:v>#N/A</c:v>
                </c:pt>
                <c:pt idx="158">
                  <c:v>#N/A</c:v>
                </c:pt>
                <c:pt idx="159">
                  <c:v>#N/A</c:v>
                </c:pt>
                <c:pt idx="160">
                  <c:v>#N/A</c:v>
                </c:pt>
                <c:pt idx="161">
                  <c:v>#N/A</c:v>
                </c:pt>
                <c:pt idx="162">
                  <c:v>#N/A</c:v>
                </c:pt>
                <c:pt idx="163">
                  <c:v>7.75</c:v>
                </c:pt>
                <c:pt idx="164">
                  <c:v>#N/A</c:v>
                </c:pt>
                <c:pt idx="165">
                  <c:v>#N/A</c:v>
                </c:pt>
                <c:pt idx="166">
                  <c:v>#N/A</c:v>
                </c:pt>
                <c:pt idx="167">
                  <c:v>#N/A</c:v>
                </c:pt>
                <c:pt idx="168">
                  <c:v>#N/A</c:v>
                </c:pt>
                <c:pt idx="169">
                  <c:v>26</c:v>
                </c:pt>
                <c:pt idx="170">
                  <c:v>7.7750000000000004</c:v>
                </c:pt>
                <c:pt idx="171">
                  <c:v>42.5</c:v>
                </c:pt>
                <c:pt idx="172">
                  <c:v>#N/A</c:v>
                </c:pt>
                <c:pt idx="173">
                  <c:v>#N/A</c:v>
                </c:pt>
                <c:pt idx="174">
                  <c:v>#N/A</c:v>
                </c:pt>
                <c:pt idx="175">
                  <c:v>#N/A</c:v>
                </c:pt>
                <c:pt idx="176">
                  <c:v>#N/A</c:v>
                </c:pt>
                <c:pt idx="177">
                  <c:v>#N/A</c:v>
                </c:pt>
                <c:pt idx="178">
                  <c:v>27.445799999999998</c:v>
                </c:pt>
                <c:pt idx="179">
                  <c:v>#N/A</c:v>
                </c:pt>
                <c:pt idx="180">
                  <c:v>15.1</c:v>
                </c:pt>
                <c:pt idx="181">
                  <c:v>13</c:v>
                </c:pt>
                <c:pt idx="182">
                  <c:v>#N/A</c:v>
                </c:pt>
                <c:pt idx="183">
                  <c:v>#N/A</c:v>
                </c:pt>
                <c:pt idx="184">
                  <c:v>#N/A</c:v>
                </c:pt>
                <c:pt idx="185">
                  <c:v>71.283299999999997</c:v>
                </c:pt>
                <c:pt idx="186">
                  <c:v>#N/A</c:v>
                </c:pt>
                <c:pt idx="187">
                  <c:v>75.25</c:v>
                </c:pt>
                <c:pt idx="188">
                  <c:v>#N/A</c:v>
                </c:pt>
                <c:pt idx="189">
                  <c:v>#N/A</c:v>
                </c:pt>
                <c:pt idx="190">
                  <c:v>106.425</c:v>
                </c:pt>
                <c:pt idx="191">
                  <c:v>27.720800000000001</c:v>
                </c:pt>
                <c:pt idx="192">
                  <c:v>30</c:v>
                </c:pt>
                <c:pt idx="193">
                  <c:v>#N/A</c:v>
                </c:pt>
                <c:pt idx="194">
                  <c:v>51.862499999999997</c:v>
                </c:pt>
                <c:pt idx="195">
                  <c:v>#N/A</c:v>
                </c:pt>
                <c:pt idx="196">
                  <c:v>32.5</c:v>
                </c:pt>
                <c:pt idx="197">
                  <c:v>#N/A</c:v>
                </c:pt>
                <c:pt idx="198">
                  <c:v>#N/A</c:v>
                </c:pt>
                <c:pt idx="199">
                  <c:v>#N/A</c:v>
                </c:pt>
                <c:pt idx="200">
                  <c:v>#N/A</c:v>
                </c:pt>
                <c:pt idx="201">
                  <c:v>#N/A</c:v>
                </c:pt>
                <c:pt idx="202">
                  <c:v>#N/A</c:v>
                </c:pt>
                <c:pt idx="203">
                  <c:v>#N/A</c:v>
                </c:pt>
                <c:pt idx="204">
                  <c:v>#N/A</c:v>
                </c:pt>
                <c:pt idx="205">
                  <c:v>#N/A</c:v>
                </c:pt>
                <c:pt idx="206">
                  <c:v>17.399999999999999</c:v>
                </c:pt>
                <c:pt idx="207">
                  <c:v>#N/A</c:v>
                </c:pt>
                <c:pt idx="208">
                  <c:v>#N/A</c:v>
                </c:pt>
                <c:pt idx="209">
                  <c:v>#N/A</c:v>
                </c:pt>
                <c:pt idx="210">
                  <c:v>#N/A</c:v>
                </c:pt>
                <c:pt idx="211">
                  <c:v>#N/A</c:v>
                </c:pt>
                <c:pt idx="212">
                  <c:v>75.241699999999994</c:v>
                </c:pt>
                <c:pt idx="213">
                  <c:v>#N/A</c:v>
                </c:pt>
                <c:pt idx="214">
                  <c:v>#N/A</c:v>
                </c:pt>
                <c:pt idx="215">
                  <c:v>#N/A</c:v>
                </c:pt>
                <c:pt idx="216">
                  <c:v>26</c:v>
                </c:pt>
                <c:pt idx="217">
                  <c:v>#N/A</c:v>
                </c:pt>
                <c:pt idx="218">
                  <c:v>#N/A</c:v>
                </c:pt>
                <c:pt idx="219">
                  <c:v>#N/A</c:v>
                </c:pt>
                <c:pt idx="220">
                  <c:v>#N/A</c:v>
                </c:pt>
                <c:pt idx="221">
                  <c:v>#N/A</c:v>
                </c:pt>
                <c:pt idx="222">
                  <c:v>#N/A</c:v>
                </c:pt>
                <c:pt idx="223">
                  <c:v>7.25</c:v>
                </c:pt>
                <c:pt idx="224">
                  <c:v>#N/A</c:v>
                </c:pt>
                <c:pt idx="225">
                  <c:v>#N/A</c:v>
                </c:pt>
                <c:pt idx="226">
                  <c:v>81.8583</c:v>
                </c:pt>
                <c:pt idx="227">
                  <c:v>9.5</c:v>
                </c:pt>
                <c:pt idx="228">
                  <c:v>#N/A</c:v>
                </c:pt>
                <c:pt idx="229">
                  <c:v>#N/A</c:v>
                </c:pt>
                <c:pt idx="230">
                  <c:v>#N/A</c:v>
                </c:pt>
                <c:pt idx="231">
                  <c:v>#N/A</c:v>
                </c:pt>
                <c:pt idx="232">
                  <c:v>#N/A</c:v>
                </c:pt>
                <c:pt idx="233">
                  <c:v>21</c:v>
                </c:pt>
                <c:pt idx="234">
                  <c:v>#N/A</c:v>
                </c:pt>
                <c:pt idx="235">
                  <c:v>26.55</c:v>
                </c:pt>
                <c:pt idx="236">
                  <c:v>#N/A</c:v>
                </c:pt>
                <c:pt idx="237">
                  <c:v>#N/A</c:v>
                </c:pt>
                <c:pt idx="238">
                  <c:v>93.5</c:v>
                </c:pt>
                <c:pt idx="239">
                  <c:v>14.1083</c:v>
                </c:pt>
                <c:pt idx="240">
                  <c:v>#N/A</c:v>
                </c:pt>
                <c:pt idx="241">
                  <c:v>#N/A</c:v>
                </c:pt>
                <c:pt idx="242">
                  <c:v>7.75</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79.2</c:v>
                </c:pt>
                <c:pt idx="257">
                  <c:v>#N/A</c:v>
                </c:pt>
                <c:pt idx="258">
                  <c:v>#N/A</c:v>
                </c:pt>
                <c:pt idx="259">
                  <c:v>36.75</c:v>
                </c:pt>
                <c:pt idx="260">
                  <c:v>29.7</c:v>
                </c:pt>
                <c:pt idx="261">
                  <c:v>#N/A</c:v>
                </c:pt>
                <c:pt idx="262">
                  <c:v>#N/A</c:v>
                </c:pt>
                <c:pt idx="263">
                  <c:v>#N/A</c:v>
                </c:pt>
                <c:pt idx="264">
                  <c:v>#N/A</c:v>
                </c:pt>
                <c:pt idx="265">
                  <c:v>7.2291999999999996</c:v>
                </c:pt>
                <c:pt idx="266">
                  <c:v>#N/A</c:v>
                </c:pt>
                <c:pt idx="267">
                  <c:v>#N/A</c:v>
                </c:pt>
                <c:pt idx="268">
                  <c:v>#N/A</c:v>
                </c:pt>
                <c:pt idx="269">
                  <c:v>#N/A</c:v>
                </c:pt>
                <c:pt idx="270">
                  <c:v>#N/A</c:v>
                </c:pt>
                <c:pt idx="271">
                  <c:v>#N/A</c:v>
                </c:pt>
                <c:pt idx="272">
                  <c:v>7.2291999999999996</c:v>
                </c:pt>
                <c:pt idx="273">
                  <c:v>#N/A</c:v>
                </c:pt>
                <c:pt idx="274">
                  <c:v>#N/A</c:v>
                </c:pt>
                <c:pt idx="275">
                  <c:v>63.3583</c:v>
                </c:pt>
                <c:pt idx="276">
                  <c:v>#N/A</c:v>
                </c:pt>
                <c:pt idx="277">
                  <c:v>#N/A</c:v>
                </c:pt>
                <c:pt idx="278">
                  <c:v>65</c:v>
                </c:pt>
                <c:pt idx="279">
                  <c:v>#N/A</c:v>
                </c:pt>
                <c:pt idx="280">
                  <c:v>26</c:v>
                </c:pt>
                <c:pt idx="281">
                  <c:v>51.479199999999999</c:v>
                </c:pt>
                <c:pt idx="282">
                  <c:v>#N/A</c:v>
                </c:pt>
                <c:pt idx="283">
                  <c:v>#N/A</c:v>
                </c:pt>
                <c:pt idx="284">
                  <c:v>#N/A</c:v>
                </c:pt>
                <c:pt idx="285">
                  <c:v>#N/A</c:v>
                </c:pt>
                <c:pt idx="286">
                  <c:v>#N/A</c:v>
                </c:pt>
                <c:pt idx="287">
                  <c:v>#N/A</c:v>
                </c:pt>
                <c:pt idx="288">
                  <c:v>#N/A</c:v>
                </c:pt>
                <c:pt idx="289">
                  <c:v>59.4</c:v>
                </c:pt>
                <c:pt idx="290">
                  <c:v>#N/A</c:v>
                </c:pt>
                <c:pt idx="291">
                  <c:v>#N/A</c:v>
                </c:pt>
                <c:pt idx="292">
                  <c:v>#N/A</c:v>
                </c:pt>
                <c:pt idx="293">
                  <c:v>0</c:v>
                </c:pt>
                <c:pt idx="294">
                  <c:v>13</c:v>
                </c:pt>
                <c:pt idx="295">
                  <c:v>81.8583</c:v>
                </c:pt>
                <c:pt idx="296">
                  <c:v>#N/A</c:v>
                </c:pt>
                <c:pt idx="297">
                  <c:v>#N/A</c:v>
                </c:pt>
                <c:pt idx="298">
                  <c:v>#N/A</c:v>
                </c:pt>
                <c:pt idx="299">
                  <c:v>50</c:v>
                </c:pt>
                <c:pt idx="300">
                  <c:v>#N/A</c:v>
                </c:pt>
                <c:pt idx="301">
                  <c:v>#N/A</c:v>
                </c:pt>
                <c:pt idx="302">
                  <c:v>#N/A</c:v>
                </c:pt>
                <c:pt idx="303">
                  <c:v>#N/A</c:v>
                </c:pt>
                <c:pt idx="304">
                  <c:v>#N/A</c:v>
                </c:pt>
                <c:pt idx="305">
                  <c:v>13</c:v>
                </c:pt>
                <c:pt idx="306">
                  <c:v>#N/A</c:v>
                </c:pt>
                <c:pt idx="307">
                  <c:v>#N/A</c:v>
                </c:pt>
                <c:pt idx="308">
                  <c:v>#N/A</c:v>
                </c:pt>
                <c:pt idx="309">
                  <c:v>39.4</c:v>
                </c:pt>
                <c:pt idx="310">
                  <c:v>#N/A</c:v>
                </c:pt>
                <c:pt idx="311">
                  <c:v>10.5</c:v>
                </c:pt>
                <c:pt idx="312">
                  <c:v>#N/A</c:v>
                </c:pt>
                <c:pt idx="313">
                  <c:v>#N/A</c:v>
                </c:pt>
                <c:pt idx="314">
                  <c:v>#N/A</c:v>
                </c:pt>
                <c:pt idx="315">
                  <c:v>79.2</c:v>
                </c:pt>
                <c:pt idx="316">
                  <c:v>#N/A</c:v>
                </c:pt>
                <c:pt idx="317">
                  <c:v>#N/A</c:v>
                </c:pt>
                <c:pt idx="318">
                  <c:v>#N/A</c:v>
                </c:pt>
                <c:pt idx="319">
                  <c:v>21</c:v>
                </c:pt>
                <c:pt idx="320">
                  <c:v>#N/A</c:v>
                </c:pt>
                <c:pt idx="321">
                  <c:v>#N/A</c:v>
                </c:pt>
                <c:pt idx="322">
                  <c:v>27.720800000000001</c:v>
                </c:pt>
                <c:pt idx="323">
                  <c:v>#N/A</c:v>
                </c:pt>
                <c:pt idx="324">
                  <c:v>#N/A</c:v>
                </c:pt>
                <c:pt idx="325">
                  <c:v>#N/A</c:v>
                </c:pt>
                <c:pt idx="326">
                  <c:v>#N/A</c:v>
                </c:pt>
                <c:pt idx="327">
                  <c:v>90</c:v>
                </c:pt>
                <c:pt idx="328">
                  <c:v>#N/A</c:v>
                </c:pt>
                <c:pt idx="329">
                  <c:v>108.9</c:v>
                </c:pt>
                <c:pt idx="330">
                  <c:v>7.25</c:v>
                </c:pt>
              </c:numCache>
            </c:numRef>
          </c:yVal>
          <c:smooth val="0"/>
          <c:extLst>
            <c:ext xmlns:c16="http://schemas.microsoft.com/office/drawing/2014/chart" uri="{C3380CC4-5D6E-409C-BE32-E72D297353CC}">
              <c16:uniqueId val="{00000000-706B-4028-AF01-289AE8465BC6}"/>
            </c:ext>
          </c:extLst>
        </c:ser>
        <c:ser>
          <c:idx val="1"/>
          <c:order val="1"/>
          <c:tx>
            <c:strRef>
              <c:f>KMC_ScatterPlot!$F$1</c:f>
              <c:strCache>
                <c:ptCount val="1"/>
                <c:pt idx="0">
                  <c:v>KMC_Cluster2</c:v>
                </c:pt>
              </c:strCache>
            </c:strRef>
          </c:tx>
          <c:spPr>
            <a:ln w="19050" cap="rnd">
              <a:noFill/>
              <a:round/>
            </a:ln>
            <a:effectLst/>
          </c:spPr>
          <c:marker>
            <c:symbol val="circle"/>
            <c:size val="5"/>
            <c:spPr>
              <a:solidFill>
                <a:schemeClr val="accent5"/>
              </a:solidFill>
              <a:ln w="9525">
                <a:solidFill>
                  <a:schemeClr val="accent5"/>
                </a:solidFill>
              </a:ln>
              <a:effectLst/>
            </c:spPr>
          </c:marker>
          <c:xVal>
            <c:numRef>
              <c:f>KMC_ScatterPlot!$B$2:$B$344</c:f>
              <c:numCache>
                <c:formatCode>General</c:formatCode>
                <c:ptCount val="343"/>
                <c:pt idx="0">
                  <c:v>34.5</c:v>
                </c:pt>
                <c:pt idx="1">
                  <c:v>47</c:v>
                </c:pt>
                <c:pt idx="2">
                  <c:v>62</c:v>
                </c:pt>
                <c:pt idx="3">
                  <c:v>27</c:v>
                </c:pt>
                <c:pt idx="4">
                  <c:v>22</c:v>
                </c:pt>
                <c:pt idx="5">
                  <c:v>14</c:v>
                </c:pt>
                <c:pt idx="6">
                  <c:v>30</c:v>
                </c:pt>
                <c:pt idx="7">
                  <c:v>26</c:v>
                </c:pt>
                <c:pt idx="8">
                  <c:v>18</c:v>
                </c:pt>
                <c:pt idx="9">
                  <c:v>21</c:v>
                </c:pt>
                <c:pt idx="10">
                  <c:v>46</c:v>
                </c:pt>
                <c:pt idx="11">
                  <c:v>23</c:v>
                </c:pt>
                <c:pt idx="12">
                  <c:v>63</c:v>
                </c:pt>
                <c:pt idx="13">
                  <c:v>47</c:v>
                </c:pt>
                <c:pt idx="14">
                  <c:v>24</c:v>
                </c:pt>
                <c:pt idx="15">
                  <c:v>35</c:v>
                </c:pt>
                <c:pt idx="16">
                  <c:v>21</c:v>
                </c:pt>
                <c:pt idx="17">
                  <c:v>27</c:v>
                </c:pt>
                <c:pt idx="18">
                  <c:v>45</c:v>
                </c:pt>
                <c:pt idx="19">
                  <c:v>55</c:v>
                </c:pt>
                <c:pt idx="20">
                  <c:v>9</c:v>
                </c:pt>
                <c:pt idx="21">
                  <c:v>21</c:v>
                </c:pt>
                <c:pt idx="22">
                  <c:v>48</c:v>
                </c:pt>
                <c:pt idx="23">
                  <c:v>50</c:v>
                </c:pt>
                <c:pt idx="24">
                  <c:v>22</c:v>
                </c:pt>
                <c:pt idx="25">
                  <c:v>22.5</c:v>
                </c:pt>
                <c:pt idx="26">
                  <c:v>41</c:v>
                </c:pt>
                <c:pt idx="27">
                  <c:v>50</c:v>
                </c:pt>
                <c:pt idx="28">
                  <c:v>24</c:v>
                </c:pt>
                <c:pt idx="29">
                  <c:v>33</c:v>
                </c:pt>
                <c:pt idx="30">
                  <c:v>30</c:v>
                </c:pt>
                <c:pt idx="31">
                  <c:v>18.5</c:v>
                </c:pt>
                <c:pt idx="32">
                  <c:v>21</c:v>
                </c:pt>
                <c:pt idx="33">
                  <c:v>25</c:v>
                </c:pt>
                <c:pt idx="34">
                  <c:v>39</c:v>
                </c:pt>
                <c:pt idx="35">
                  <c:v>41</c:v>
                </c:pt>
                <c:pt idx="36">
                  <c:v>30</c:v>
                </c:pt>
                <c:pt idx="37">
                  <c:v>45</c:v>
                </c:pt>
                <c:pt idx="38">
                  <c:v>25</c:v>
                </c:pt>
                <c:pt idx="39">
                  <c:v>45</c:v>
                </c:pt>
                <c:pt idx="40">
                  <c:v>60</c:v>
                </c:pt>
                <c:pt idx="41">
                  <c:v>36</c:v>
                </c:pt>
                <c:pt idx="42">
                  <c:v>24</c:v>
                </c:pt>
                <c:pt idx="43">
                  <c:v>27</c:v>
                </c:pt>
                <c:pt idx="44">
                  <c:v>20</c:v>
                </c:pt>
                <c:pt idx="45">
                  <c:v>28</c:v>
                </c:pt>
                <c:pt idx="46">
                  <c:v>10</c:v>
                </c:pt>
                <c:pt idx="47">
                  <c:v>35</c:v>
                </c:pt>
                <c:pt idx="48">
                  <c:v>25</c:v>
                </c:pt>
                <c:pt idx="49">
                  <c:v>36</c:v>
                </c:pt>
                <c:pt idx="50">
                  <c:v>17</c:v>
                </c:pt>
                <c:pt idx="51">
                  <c:v>32</c:v>
                </c:pt>
                <c:pt idx="52">
                  <c:v>18</c:v>
                </c:pt>
                <c:pt idx="53">
                  <c:v>22</c:v>
                </c:pt>
                <c:pt idx="54">
                  <c:v>13</c:v>
                </c:pt>
                <c:pt idx="55">
                  <c:v>18</c:v>
                </c:pt>
                <c:pt idx="56">
                  <c:v>47</c:v>
                </c:pt>
                <c:pt idx="57">
                  <c:v>31</c:v>
                </c:pt>
                <c:pt idx="58">
                  <c:v>60</c:v>
                </c:pt>
                <c:pt idx="59">
                  <c:v>24</c:v>
                </c:pt>
                <c:pt idx="60">
                  <c:v>21</c:v>
                </c:pt>
                <c:pt idx="61">
                  <c:v>29</c:v>
                </c:pt>
                <c:pt idx="62">
                  <c:v>28.5</c:v>
                </c:pt>
                <c:pt idx="63">
                  <c:v>35</c:v>
                </c:pt>
                <c:pt idx="64">
                  <c:v>32.5</c:v>
                </c:pt>
                <c:pt idx="65">
                  <c:v>55</c:v>
                </c:pt>
                <c:pt idx="66">
                  <c:v>30</c:v>
                </c:pt>
                <c:pt idx="67">
                  <c:v>24</c:v>
                </c:pt>
                <c:pt idx="68">
                  <c:v>6</c:v>
                </c:pt>
                <c:pt idx="69">
                  <c:v>67</c:v>
                </c:pt>
                <c:pt idx="70">
                  <c:v>49</c:v>
                </c:pt>
                <c:pt idx="71">
                  <c:v>27</c:v>
                </c:pt>
                <c:pt idx="72">
                  <c:v>18</c:v>
                </c:pt>
                <c:pt idx="73">
                  <c:v>2</c:v>
                </c:pt>
                <c:pt idx="74">
                  <c:v>22</c:v>
                </c:pt>
                <c:pt idx="75">
                  <c:v>27</c:v>
                </c:pt>
                <c:pt idx="76">
                  <c:v>25</c:v>
                </c:pt>
                <c:pt idx="77">
                  <c:v>25</c:v>
                </c:pt>
                <c:pt idx="78">
                  <c:v>76</c:v>
                </c:pt>
                <c:pt idx="79">
                  <c:v>29</c:v>
                </c:pt>
                <c:pt idx="80">
                  <c:v>20</c:v>
                </c:pt>
                <c:pt idx="81">
                  <c:v>33</c:v>
                </c:pt>
                <c:pt idx="82">
                  <c:v>43</c:v>
                </c:pt>
                <c:pt idx="83">
                  <c:v>27</c:v>
                </c:pt>
                <c:pt idx="84">
                  <c:v>26</c:v>
                </c:pt>
                <c:pt idx="85">
                  <c:v>16</c:v>
                </c:pt>
                <c:pt idx="86">
                  <c:v>28</c:v>
                </c:pt>
                <c:pt idx="87">
                  <c:v>21</c:v>
                </c:pt>
                <c:pt idx="88">
                  <c:v>18.5</c:v>
                </c:pt>
                <c:pt idx="89">
                  <c:v>41</c:v>
                </c:pt>
                <c:pt idx="90">
                  <c:v>36</c:v>
                </c:pt>
                <c:pt idx="91">
                  <c:v>18.5</c:v>
                </c:pt>
                <c:pt idx="92">
                  <c:v>63</c:v>
                </c:pt>
                <c:pt idx="93">
                  <c:v>18</c:v>
                </c:pt>
                <c:pt idx="94">
                  <c:v>1</c:v>
                </c:pt>
                <c:pt idx="95">
                  <c:v>36</c:v>
                </c:pt>
                <c:pt idx="96">
                  <c:v>29</c:v>
                </c:pt>
                <c:pt idx="97">
                  <c:v>12</c:v>
                </c:pt>
                <c:pt idx="98">
                  <c:v>35</c:v>
                </c:pt>
                <c:pt idx="99">
                  <c:v>28</c:v>
                </c:pt>
                <c:pt idx="100">
                  <c:v>17</c:v>
                </c:pt>
                <c:pt idx="101">
                  <c:v>22</c:v>
                </c:pt>
                <c:pt idx="102">
                  <c:v>42</c:v>
                </c:pt>
                <c:pt idx="103">
                  <c:v>24</c:v>
                </c:pt>
                <c:pt idx="104">
                  <c:v>32</c:v>
                </c:pt>
                <c:pt idx="105">
                  <c:v>53</c:v>
                </c:pt>
                <c:pt idx="106">
                  <c:v>43</c:v>
                </c:pt>
                <c:pt idx="107">
                  <c:v>24</c:v>
                </c:pt>
                <c:pt idx="108">
                  <c:v>26.5</c:v>
                </c:pt>
                <c:pt idx="109">
                  <c:v>26</c:v>
                </c:pt>
                <c:pt idx="110">
                  <c:v>23</c:v>
                </c:pt>
                <c:pt idx="111">
                  <c:v>40</c:v>
                </c:pt>
                <c:pt idx="112">
                  <c:v>10</c:v>
                </c:pt>
                <c:pt idx="113">
                  <c:v>33</c:v>
                </c:pt>
                <c:pt idx="114">
                  <c:v>61</c:v>
                </c:pt>
                <c:pt idx="115">
                  <c:v>28</c:v>
                </c:pt>
                <c:pt idx="116">
                  <c:v>42</c:v>
                </c:pt>
                <c:pt idx="117">
                  <c:v>31</c:v>
                </c:pt>
                <c:pt idx="118">
                  <c:v>22</c:v>
                </c:pt>
                <c:pt idx="119">
                  <c:v>30</c:v>
                </c:pt>
                <c:pt idx="120">
                  <c:v>23</c:v>
                </c:pt>
                <c:pt idx="121">
                  <c:v>36</c:v>
                </c:pt>
                <c:pt idx="122">
                  <c:v>13</c:v>
                </c:pt>
                <c:pt idx="123">
                  <c:v>24</c:v>
                </c:pt>
                <c:pt idx="124">
                  <c:v>29</c:v>
                </c:pt>
                <c:pt idx="125">
                  <c:v>23</c:v>
                </c:pt>
                <c:pt idx="126">
                  <c:v>42</c:v>
                </c:pt>
                <c:pt idx="127">
                  <c:v>26</c:v>
                </c:pt>
                <c:pt idx="128">
                  <c:v>7</c:v>
                </c:pt>
                <c:pt idx="129">
                  <c:v>26</c:v>
                </c:pt>
                <c:pt idx="130">
                  <c:v>41</c:v>
                </c:pt>
                <c:pt idx="131">
                  <c:v>26</c:v>
                </c:pt>
                <c:pt idx="132">
                  <c:v>48</c:v>
                </c:pt>
                <c:pt idx="133">
                  <c:v>18</c:v>
                </c:pt>
                <c:pt idx="134">
                  <c:v>22</c:v>
                </c:pt>
                <c:pt idx="135">
                  <c:v>27</c:v>
                </c:pt>
                <c:pt idx="136">
                  <c:v>23</c:v>
                </c:pt>
                <c:pt idx="137">
                  <c:v>40</c:v>
                </c:pt>
                <c:pt idx="138">
                  <c:v>15</c:v>
                </c:pt>
                <c:pt idx="139">
                  <c:v>20</c:v>
                </c:pt>
                <c:pt idx="140">
                  <c:v>54</c:v>
                </c:pt>
                <c:pt idx="141">
                  <c:v>36</c:v>
                </c:pt>
                <c:pt idx="142">
                  <c:v>64</c:v>
                </c:pt>
                <c:pt idx="143">
                  <c:v>30</c:v>
                </c:pt>
                <c:pt idx="144">
                  <c:v>37</c:v>
                </c:pt>
                <c:pt idx="145">
                  <c:v>18</c:v>
                </c:pt>
                <c:pt idx="146">
                  <c:v>27</c:v>
                </c:pt>
                <c:pt idx="147">
                  <c:v>40</c:v>
                </c:pt>
                <c:pt idx="148">
                  <c:v>21</c:v>
                </c:pt>
                <c:pt idx="149">
                  <c:v>17</c:v>
                </c:pt>
                <c:pt idx="150">
                  <c:v>40</c:v>
                </c:pt>
                <c:pt idx="151">
                  <c:v>34</c:v>
                </c:pt>
                <c:pt idx="152">
                  <c:v>11.5</c:v>
                </c:pt>
                <c:pt idx="153">
                  <c:v>61</c:v>
                </c:pt>
                <c:pt idx="154">
                  <c:v>8</c:v>
                </c:pt>
                <c:pt idx="155">
                  <c:v>33</c:v>
                </c:pt>
                <c:pt idx="156">
                  <c:v>6</c:v>
                </c:pt>
                <c:pt idx="157">
                  <c:v>18</c:v>
                </c:pt>
                <c:pt idx="158">
                  <c:v>23</c:v>
                </c:pt>
                <c:pt idx="159">
                  <c:v>0.33</c:v>
                </c:pt>
                <c:pt idx="160">
                  <c:v>47</c:v>
                </c:pt>
                <c:pt idx="161">
                  <c:v>8</c:v>
                </c:pt>
                <c:pt idx="162">
                  <c:v>25</c:v>
                </c:pt>
                <c:pt idx="163">
                  <c:v>35</c:v>
                </c:pt>
                <c:pt idx="164">
                  <c:v>24</c:v>
                </c:pt>
                <c:pt idx="165">
                  <c:v>33</c:v>
                </c:pt>
                <c:pt idx="166">
                  <c:v>25</c:v>
                </c:pt>
                <c:pt idx="167">
                  <c:v>32</c:v>
                </c:pt>
                <c:pt idx="168">
                  <c:v>17</c:v>
                </c:pt>
                <c:pt idx="169">
                  <c:v>60</c:v>
                </c:pt>
                <c:pt idx="170">
                  <c:v>38</c:v>
                </c:pt>
                <c:pt idx="171">
                  <c:v>42</c:v>
                </c:pt>
                <c:pt idx="172">
                  <c:v>57</c:v>
                </c:pt>
                <c:pt idx="173">
                  <c:v>50</c:v>
                </c:pt>
                <c:pt idx="174">
                  <c:v>30</c:v>
                </c:pt>
                <c:pt idx="175">
                  <c:v>21</c:v>
                </c:pt>
                <c:pt idx="176">
                  <c:v>22</c:v>
                </c:pt>
                <c:pt idx="177">
                  <c:v>21</c:v>
                </c:pt>
                <c:pt idx="178">
                  <c:v>53</c:v>
                </c:pt>
                <c:pt idx="179">
                  <c:v>23</c:v>
                </c:pt>
                <c:pt idx="180">
                  <c:v>40.5</c:v>
                </c:pt>
                <c:pt idx="181">
                  <c:v>36</c:v>
                </c:pt>
                <c:pt idx="182">
                  <c:v>14</c:v>
                </c:pt>
                <c:pt idx="183">
                  <c:v>21</c:v>
                </c:pt>
                <c:pt idx="184">
                  <c:v>21</c:v>
                </c:pt>
                <c:pt idx="185">
                  <c:v>39</c:v>
                </c:pt>
                <c:pt idx="186">
                  <c:v>20</c:v>
                </c:pt>
                <c:pt idx="187">
                  <c:v>64</c:v>
                </c:pt>
                <c:pt idx="188">
                  <c:v>20</c:v>
                </c:pt>
                <c:pt idx="189">
                  <c:v>18</c:v>
                </c:pt>
                <c:pt idx="190">
                  <c:v>48</c:v>
                </c:pt>
                <c:pt idx="191">
                  <c:v>55</c:v>
                </c:pt>
                <c:pt idx="192">
                  <c:v>45</c:v>
                </c:pt>
                <c:pt idx="193">
                  <c:v>45</c:v>
                </c:pt>
                <c:pt idx="194">
                  <c:v>41</c:v>
                </c:pt>
                <c:pt idx="195">
                  <c:v>22</c:v>
                </c:pt>
                <c:pt idx="196">
                  <c:v>42</c:v>
                </c:pt>
                <c:pt idx="197">
                  <c:v>29</c:v>
                </c:pt>
                <c:pt idx="198">
                  <c:v>0.92</c:v>
                </c:pt>
                <c:pt idx="199">
                  <c:v>20</c:v>
                </c:pt>
                <c:pt idx="200">
                  <c:v>27</c:v>
                </c:pt>
                <c:pt idx="201">
                  <c:v>24</c:v>
                </c:pt>
                <c:pt idx="202">
                  <c:v>32.5</c:v>
                </c:pt>
                <c:pt idx="203">
                  <c:v>28</c:v>
                </c:pt>
                <c:pt idx="204">
                  <c:v>19</c:v>
                </c:pt>
                <c:pt idx="205">
                  <c:v>21</c:v>
                </c:pt>
                <c:pt idx="206">
                  <c:v>36.5</c:v>
                </c:pt>
                <c:pt idx="207">
                  <c:v>21</c:v>
                </c:pt>
                <c:pt idx="208">
                  <c:v>29</c:v>
                </c:pt>
                <c:pt idx="209">
                  <c:v>1</c:v>
                </c:pt>
                <c:pt idx="210">
                  <c:v>30</c:v>
                </c:pt>
                <c:pt idx="211">
                  <c:v>17</c:v>
                </c:pt>
                <c:pt idx="212">
                  <c:v>46</c:v>
                </c:pt>
                <c:pt idx="213">
                  <c:v>26</c:v>
                </c:pt>
                <c:pt idx="214">
                  <c:v>20</c:v>
                </c:pt>
                <c:pt idx="215">
                  <c:v>28</c:v>
                </c:pt>
                <c:pt idx="216">
                  <c:v>40</c:v>
                </c:pt>
                <c:pt idx="217">
                  <c:v>30</c:v>
                </c:pt>
                <c:pt idx="218">
                  <c:v>22</c:v>
                </c:pt>
                <c:pt idx="219">
                  <c:v>23</c:v>
                </c:pt>
                <c:pt idx="220">
                  <c:v>0.75</c:v>
                </c:pt>
                <c:pt idx="221">
                  <c:v>9</c:v>
                </c:pt>
                <c:pt idx="222">
                  <c:v>2</c:v>
                </c:pt>
                <c:pt idx="223">
                  <c:v>36</c:v>
                </c:pt>
                <c:pt idx="224">
                  <c:v>24</c:v>
                </c:pt>
                <c:pt idx="225">
                  <c:v>30</c:v>
                </c:pt>
                <c:pt idx="226">
                  <c:v>53</c:v>
                </c:pt>
                <c:pt idx="227">
                  <c:v>36</c:v>
                </c:pt>
                <c:pt idx="228">
                  <c:v>26</c:v>
                </c:pt>
                <c:pt idx="229">
                  <c:v>1</c:v>
                </c:pt>
                <c:pt idx="230">
                  <c:v>30</c:v>
                </c:pt>
                <c:pt idx="231">
                  <c:v>29</c:v>
                </c:pt>
                <c:pt idx="232">
                  <c:v>32</c:v>
                </c:pt>
                <c:pt idx="233">
                  <c:v>43</c:v>
                </c:pt>
                <c:pt idx="234">
                  <c:v>24</c:v>
                </c:pt>
                <c:pt idx="235">
                  <c:v>64</c:v>
                </c:pt>
                <c:pt idx="236">
                  <c:v>30</c:v>
                </c:pt>
                <c:pt idx="237">
                  <c:v>0.83</c:v>
                </c:pt>
                <c:pt idx="238">
                  <c:v>55</c:v>
                </c:pt>
                <c:pt idx="239">
                  <c:v>45</c:v>
                </c:pt>
                <c:pt idx="240">
                  <c:v>18</c:v>
                </c:pt>
                <c:pt idx="241">
                  <c:v>22</c:v>
                </c:pt>
                <c:pt idx="242">
                  <c:v>37</c:v>
                </c:pt>
                <c:pt idx="243">
                  <c:v>55</c:v>
                </c:pt>
                <c:pt idx="244">
                  <c:v>17</c:v>
                </c:pt>
                <c:pt idx="245">
                  <c:v>57</c:v>
                </c:pt>
                <c:pt idx="246">
                  <c:v>19</c:v>
                </c:pt>
                <c:pt idx="247">
                  <c:v>27</c:v>
                </c:pt>
                <c:pt idx="248">
                  <c:v>22</c:v>
                </c:pt>
                <c:pt idx="249">
                  <c:v>26</c:v>
                </c:pt>
                <c:pt idx="250">
                  <c:v>25</c:v>
                </c:pt>
                <c:pt idx="251">
                  <c:v>26</c:v>
                </c:pt>
                <c:pt idx="252">
                  <c:v>33</c:v>
                </c:pt>
                <c:pt idx="253">
                  <c:v>39</c:v>
                </c:pt>
                <c:pt idx="254">
                  <c:v>23</c:v>
                </c:pt>
                <c:pt idx="255">
                  <c:v>12</c:v>
                </c:pt>
                <c:pt idx="256">
                  <c:v>46</c:v>
                </c:pt>
                <c:pt idx="257">
                  <c:v>29</c:v>
                </c:pt>
                <c:pt idx="258">
                  <c:v>21</c:v>
                </c:pt>
                <c:pt idx="259">
                  <c:v>48</c:v>
                </c:pt>
                <c:pt idx="260">
                  <c:v>39</c:v>
                </c:pt>
                <c:pt idx="261">
                  <c:v>19</c:v>
                </c:pt>
                <c:pt idx="262">
                  <c:v>27</c:v>
                </c:pt>
                <c:pt idx="263">
                  <c:v>30</c:v>
                </c:pt>
                <c:pt idx="264">
                  <c:v>32</c:v>
                </c:pt>
                <c:pt idx="265">
                  <c:v>39</c:v>
                </c:pt>
                <c:pt idx="266">
                  <c:v>25</c:v>
                </c:pt>
                <c:pt idx="267">
                  <c:v>18</c:v>
                </c:pt>
                <c:pt idx="268">
                  <c:v>32</c:v>
                </c:pt>
                <c:pt idx="269">
                  <c:v>58</c:v>
                </c:pt>
                <c:pt idx="270">
                  <c:v>16</c:v>
                </c:pt>
                <c:pt idx="271">
                  <c:v>26</c:v>
                </c:pt>
                <c:pt idx="272">
                  <c:v>38</c:v>
                </c:pt>
                <c:pt idx="273">
                  <c:v>24</c:v>
                </c:pt>
                <c:pt idx="274">
                  <c:v>31</c:v>
                </c:pt>
                <c:pt idx="275">
                  <c:v>45</c:v>
                </c:pt>
                <c:pt idx="276">
                  <c:v>25</c:v>
                </c:pt>
                <c:pt idx="277">
                  <c:v>18</c:v>
                </c:pt>
                <c:pt idx="278">
                  <c:v>49</c:v>
                </c:pt>
                <c:pt idx="279">
                  <c:v>0.17</c:v>
                </c:pt>
                <c:pt idx="280">
                  <c:v>50</c:v>
                </c:pt>
                <c:pt idx="281">
                  <c:v>59</c:v>
                </c:pt>
                <c:pt idx="282">
                  <c:v>30</c:v>
                </c:pt>
                <c:pt idx="283">
                  <c:v>14.5</c:v>
                </c:pt>
                <c:pt idx="284">
                  <c:v>24</c:v>
                </c:pt>
                <c:pt idx="285">
                  <c:v>31</c:v>
                </c:pt>
                <c:pt idx="286">
                  <c:v>27</c:v>
                </c:pt>
                <c:pt idx="287">
                  <c:v>25</c:v>
                </c:pt>
                <c:pt idx="288">
                  <c:v>22</c:v>
                </c:pt>
                <c:pt idx="289">
                  <c:v>45</c:v>
                </c:pt>
                <c:pt idx="290">
                  <c:v>29</c:v>
                </c:pt>
                <c:pt idx="291">
                  <c:v>21</c:v>
                </c:pt>
                <c:pt idx="292">
                  <c:v>31</c:v>
                </c:pt>
                <c:pt idx="293">
                  <c:v>49</c:v>
                </c:pt>
                <c:pt idx="294">
                  <c:v>44</c:v>
                </c:pt>
                <c:pt idx="295">
                  <c:v>54</c:v>
                </c:pt>
                <c:pt idx="296">
                  <c:v>45</c:v>
                </c:pt>
                <c:pt idx="297">
                  <c:v>22</c:v>
                </c:pt>
                <c:pt idx="298">
                  <c:v>21</c:v>
                </c:pt>
                <c:pt idx="299">
                  <c:v>55</c:v>
                </c:pt>
                <c:pt idx="300">
                  <c:v>5</c:v>
                </c:pt>
                <c:pt idx="301">
                  <c:v>26</c:v>
                </c:pt>
                <c:pt idx="302">
                  <c:v>19</c:v>
                </c:pt>
                <c:pt idx="303">
                  <c:v>24</c:v>
                </c:pt>
                <c:pt idx="304">
                  <c:v>24</c:v>
                </c:pt>
                <c:pt idx="305">
                  <c:v>57</c:v>
                </c:pt>
                <c:pt idx="306">
                  <c:v>21</c:v>
                </c:pt>
                <c:pt idx="307">
                  <c:v>6</c:v>
                </c:pt>
                <c:pt idx="308">
                  <c:v>23</c:v>
                </c:pt>
                <c:pt idx="309">
                  <c:v>51</c:v>
                </c:pt>
                <c:pt idx="310">
                  <c:v>13</c:v>
                </c:pt>
                <c:pt idx="311">
                  <c:v>47</c:v>
                </c:pt>
                <c:pt idx="312">
                  <c:v>29</c:v>
                </c:pt>
                <c:pt idx="313">
                  <c:v>18</c:v>
                </c:pt>
                <c:pt idx="314">
                  <c:v>24</c:v>
                </c:pt>
                <c:pt idx="315">
                  <c:v>48</c:v>
                </c:pt>
                <c:pt idx="316">
                  <c:v>22</c:v>
                </c:pt>
                <c:pt idx="317">
                  <c:v>31</c:v>
                </c:pt>
                <c:pt idx="318">
                  <c:v>30</c:v>
                </c:pt>
                <c:pt idx="319">
                  <c:v>38</c:v>
                </c:pt>
                <c:pt idx="320">
                  <c:v>22</c:v>
                </c:pt>
                <c:pt idx="321">
                  <c:v>17</c:v>
                </c:pt>
                <c:pt idx="322">
                  <c:v>43</c:v>
                </c:pt>
                <c:pt idx="323">
                  <c:v>20</c:v>
                </c:pt>
                <c:pt idx="324">
                  <c:v>23</c:v>
                </c:pt>
                <c:pt idx="325">
                  <c:v>50</c:v>
                </c:pt>
                <c:pt idx="326">
                  <c:v>3</c:v>
                </c:pt>
                <c:pt idx="327">
                  <c:v>37</c:v>
                </c:pt>
                <c:pt idx="328">
                  <c:v>28</c:v>
                </c:pt>
                <c:pt idx="329">
                  <c:v>39</c:v>
                </c:pt>
                <c:pt idx="330">
                  <c:v>38.5</c:v>
                </c:pt>
              </c:numCache>
            </c:numRef>
          </c:xVal>
          <c:yVal>
            <c:numRef>
              <c:f>KMC_ScatterPlot!$F$2:$F$344</c:f>
              <c:numCache>
                <c:formatCode>General</c:formatCode>
                <c:ptCount val="343"/>
                <c:pt idx="0">
                  <c:v>#N/A</c:v>
                </c:pt>
                <c:pt idx="1">
                  <c:v>#N/A</c:v>
                </c:pt>
                <c:pt idx="2">
                  <c:v>#N/A</c:v>
                </c:pt>
                <c:pt idx="3">
                  <c:v>8.6624999999999996</c:v>
                </c:pt>
                <c:pt idx="4">
                  <c:v>12.2875</c:v>
                </c:pt>
                <c:pt idx="5">
                  <c:v>9.2249999999999996</c:v>
                </c:pt>
                <c:pt idx="6">
                  <c:v>7.6292</c:v>
                </c:pt>
                <c:pt idx="7">
                  <c:v>29</c:v>
                </c:pt>
                <c:pt idx="8">
                  <c:v>7.2291999999999996</c:v>
                </c:pt>
                <c:pt idx="9">
                  <c:v>24.15</c:v>
                </c:pt>
                <c:pt idx="10">
                  <c:v>#N/A</c:v>
                </c:pt>
                <c:pt idx="11">
                  <c:v>82.2667</c:v>
                </c:pt>
                <c:pt idx="12">
                  <c:v>#N/A</c:v>
                </c:pt>
                <c:pt idx="13">
                  <c:v>#N/A</c:v>
                </c:pt>
                <c:pt idx="14">
                  <c:v>27.720800000000001</c:v>
                </c:pt>
                <c:pt idx="15">
                  <c:v>#N/A</c:v>
                </c:pt>
                <c:pt idx="16">
                  <c:v>7.2249999999999996</c:v>
                </c:pt>
                <c:pt idx="17">
                  <c:v>7.9249999999999998</c:v>
                </c:pt>
                <c:pt idx="18">
                  <c:v>#N/A</c:v>
                </c:pt>
                <c:pt idx="19">
                  <c:v>#N/A</c:v>
                </c:pt>
                <c:pt idx="20">
                  <c:v>3.1707999999999998</c:v>
                </c:pt>
                <c:pt idx="21">
                  <c:v>61.379199999999997</c:v>
                </c:pt>
                <c:pt idx="22">
                  <c:v>#N/A</c:v>
                </c:pt>
                <c:pt idx="23">
                  <c:v>#N/A</c:v>
                </c:pt>
                <c:pt idx="24">
                  <c:v>61.979199999999999</c:v>
                </c:pt>
                <c:pt idx="25">
                  <c:v>7.2249999999999996</c:v>
                </c:pt>
                <c:pt idx="26">
                  <c:v>#N/A</c:v>
                </c:pt>
                <c:pt idx="27">
                  <c:v>#N/A</c:v>
                </c:pt>
                <c:pt idx="28">
                  <c:v>31.5</c:v>
                </c:pt>
                <c:pt idx="29">
                  <c:v>20.574999999999999</c:v>
                </c:pt>
                <c:pt idx="30">
                  <c:v>57.75</c:v>
                </c:pt>
                <c:pt idx="31">
                  <c:v>7.2291999999999996</c:v>
                </c:pt>
                <c:pt idx="32">
                  <c:v>8.6624999999999996</c:v>
                </c:pt>
                <c:pt idx="33">
                  <c:v>9.5</c:v>
                </c:pt>
                <c:pt idx="34">
                  <c:v>#N/A</c:v>
                </c:pt>
                <c:pt idx="35">
                  <c:v>#N/A</c:v>
                </c:pt>
                <c:pt idx="36">
                  <c:v>13</c:v>
                </c:pt>
                <c:pt idx="37">
                  <c:v>#N/A</c:v>
                </c:pt>
                <c:pt idx="38">
                  <c:v>7.9249999999999998</c:v>
                </c:pt>
                <c:pt idx="39">
                  <c:v>#N/A</c:v>
                </c:pt>
                <c:pt idx="40">
                  <c:v>#N/A</c:v>
                </c:pt>
                <c:pt idx="41">
                  <c:v>#N/A</c:v>
                </c:pt>
                <c:pt idx="42">
                  <c:v>60</c:v>
                </c:pt>
                <c:pt idx="43">
                  <c:v>15.033300000000001</c:v>
                </c:pt>
                <c:pt idx="44">
                  <c:v>23</c:v>
                </c:pt>
                <c:pt idx="45">
                  <c:v>#N/A</c:v>
                </c:pt>
                <c:pt idx="46">
                  <c:v>29.125</c:v>
                </c:pt>
                <c:pt idx="47">
                  <c:v>#N/A</c:v>
                </c:pt>
                <c:pt idx="48">
                  <c:v>7.65</c:v>
                </c:pt>
                <c:pt idx="49">
                  <c:v>#N/A</c:v>
                </c:pt>
                <c:pt idx="50">
                  <c:v>7.8958000000000004</c:v>
                </c:pt>
                <c:pt idx="51">
                  <c:v>13.5</c:v>
                </c:pt>
                <c:pt idx="52">
                  <c:v>7.75</c:v>
                </c:pt>
                <c:pt idx="53">
                  <c:v>7.7249999999999996</c:v>
                </c:pt>
                <c:pt idx="54">
                  <c:v>#N/A</c:v>
                </c:pt>
                <c:pt idx="55">
                  <c:v>7.8792</c:v>
                </c:pt>
                <c:pt idx="56">
                  <c:v>#N/A</c:v>
                </c:pt>
                <c:pt idx="57">
                  <c:v>28.537500000000001</c:v>
                </c:pt>
                <c:pt idx="58">
                  <c:v>#N/A</c:v>
                </c:pt>
                <c:pt idx="59">
                  <c:v>7.75</c:v>
                </c:pt>
                <c:pt idx="60">
                  <c:v>7.8958000000000004</c:v>
                </c:pt>
                <c:pt idx="61">
                  <c:v>7.9249999999999998</c:v>
                </c:pt>
                <c:pt idx="62">
                  <c:v>27.720800000000001</c:v>
                </c:pt>
                <c:pt idx="63">
                  <c:v>#N/A</c:v>
                </c:pt>
                <c:pt idx="64">
                  <c:v>#N/A</c:v>
                </c:pt>
                <c:pt idx="65">
                  <c:v>#N/A</c:v>
                </c:pt>
                <c:pt idx="66">
                  <c:v>13</c:v>
                </c:pt>
                <c:pt idx="67">
                  <c:v>7.75</c:v>
                </c:pt>
                <c:pt idx="68">
                  <c:v>15.245799999999999</c:v>
                </c:pt>
                <c:pt idx="69">
                  <c:v>#N/A</c:v>
                </c:pt>
                <c:pt idx="70">
                  <c:v>#N/A</c:v>
                </c:pt>
                <c:pt idx="71">
                  <c:v>7.8792</c:v>
                </c:pt>
                <c:pt idx="72">
                  <c:v>8.0500000000000007</c:v>
                </c:pt>
                <c:pt idx="73">
                  <c:v>23</c:v>
                </c:pt>
                <c:pt idx="74">
                  <c:v>13.9</c:v>
                </c:pt>
                <c:pt idx="75">
                  <c:v>52</c:v>
                </c:pt>
                <c:pt idx="76">
                  <c:v>26</c:v>
                </c:pt>
                <c:pt idx="77">
                  <c:v>7.7957999999999998</c:v>
                </c:pt>
                <c:pt idx="78">
                  <c:v>#N/A</c:v>
                </c:pt>
                <c:pt idx="79">
                  <c:v>7.9249999999999998</c:v>
                </c:pt>
                <c:pt idx="80">
                  <c:v>7.8541999999999996</c:v>
                </c:pt>
                <c:pt idx="81">
                  <c:v>8.0500000000000007</c:v>
                </c:pt>
                <c:pt idx="82">
                  <c:v>#N/A</c:v>
                </c:pt>
                <c:pt idx="83">
                  <c:v>26</c:v>
                </c:pt>
                <c:pt idx="84">
                  <c:v>7.7750000000000004</c:v>
                </c:pt>
                <c:pt idx="85">
                  <c:v>8.5167000000000002</c:v>
                </c:pt>
                <c:pt idx="86">
                  <c:v>22.524999999999999</c:v>
                </c:pt>
                <c:pt idx="87">
                  <c:v>7.8208000000000002</c:v>
                </c:pt>
                <c:pt idx="88">
                  <c:v>13</c:v>
                </c:pt>
                <c:pt idx="89">
                  <c:v>#N/A</c:v>
                </c:pt>
                <c:pt idx="90">
                  <c:v>#N/A</c:v>
                </c:pt>
                <c:pt idx="91">
                  <c:v>7.2832999999999997</c:v>
                </c:pt>
                <c:pt idx="92">
                  <c:v>#N/A</c:v>
                </c:pt>
                <c:pt idx="93">
                  <c:v>14.4542</c:v>
                </c:pt>
                <c:pt idx="94">
                  <c:v>16.7</c:v>
                </c:pt>
                <c:pt idx="95">
                  <c:v>#N/A</c:v>
                </c:pt>
                <c:pt idx="96">
                  <c:v>26</c:v>
                </c:pt>
                <c:pt idx="97">
                  <c:v>15.75</c:v>
                </c:pt>
                <c:pt idx="98">
                  <c:v>#N/A</c:v>
                </c:pt>
                <c:pt idx="99">
                  <c:v>7.25</c:v>
                </c:pt>
                <c:pt idx="100">
                  <c:v>16.100000000000001</c:v>
                </c:pt>
                <c:pt idx="101">
                  <c:v>7.7957999999999998</c:v>
                </c:pt>
                <c:pt idx="102">
                  <c:v>#N/A</c:v>
                </c:pt>
                <c:pt idx="103">
                  <c:v>8.0500000000000007</c:v>
                </c:pt>
                <c:pt idx="104">
                  <c:v>8.0500000000000007</c:v>
                </c:pt>
                <c:pt idx="105">
                  <c:v>#N/A</c:v>
                </c:pt>
                <c:pt idx="106">
                  <c:v>#N/A</c:v>
                </c:pt>
                <c:pt idx="107">
                  <c:v>7.8541999999999996</c:v>
                </c:pt>
                <c:pt idx="108">
                  <c:v>7.2249999999999996</c:v>
                </c:pt>
                <c:pt idx="109">
                  <c:v>13</c:v>
                </c:pt>
                <c:pt idx="110">
                  <c:v>8.0500000000000007</c:v>
                </c:pt>
                <c:pt idx="111">
                  <c:v>#N/A</c:v>
                </c:pt>
                <c:pt idx="112">
                  <c:v>46.9</c:v>
                </c:pt>
                <c:pt idx="113">
                  <c:v>#N/A</c:v>
                </c:pt>
                <c:pt idx="114">
                  <c:v>#N/A</c:v>
                </c:pt>
                <c:pt idx="115">
                  <c:v>26</c:v>
                </c:pt>
                <c:pt idx="116">
                  <c:v>#N/A</c:v>
                </c:pt>
                <c:pt idx="117">
                  <c:v>18</c:v>
                </c:pt>
                <c:pt idx="118">
                  <c:v>8.0500000000000007</c:v>
                </c:pt>
                <c:pt idx="119">
                  <c:v>26</c:v>
                </c:pt>
                <c:pt idx="120">
                  <c:v>83.158299999999997</c:v>
                </c:pt>
                <c:pt idx="121">
                  <c:v>#N/A</c:v>
                </c:pt>
                <c:pt idx="122">
                  <c:v>31.387499999999999</c:v>
                </c:pt>
                <c:pt idx="123">
                  <c:v>7.55</c:v>
                </c:pt>
                <c:pt idx="124">
                  <c:v>#N/A</c:v>
                </c:pt>
                <c:pt idx="125">
                  <c:v>7.8541999999999996</c:v>
                </c:pt>
                <c:pt idx="126">
                  <c:v>#N/A</c:v>
                </c:pt>
                <c:pt idx="127">
                  <c:v>13.775</c:v>
                </c:pt>
                <c:pt idx="128">
                  <c:v>15.245799999999999</c:v>
                </c:pt>
                <c:pt idx="129">
                  <c:v>13.5</c:v>
                </c:pt>
                <c:pt idx="130">
                  <c:v>#N/A</c:v>
                </c:pt>
                <c:pt idx="131">
                  <c:v>22.024999999999999</c:v>
                </c:pt>
                <c:pt idx="132">
                  <c:v>#N/A</c:v>
                </c:pt>
                <c:pt idx="133">
                  <c:v>34.375</c:v>
                </c:pt>
                <c:pt idx="134">
                  <c:v>8.9625000000000004</c:v>
                </c:pt>
                <c:pt idx="135">
                  <c:v>7.2249999999999996</c:v>
                </c:pt>
                <c:pt idx="136">
                  <c:v>13.9</c:v>
                </c:pt>
                <c:pt idx="137">
                  <c:v>#N/A</c:v>
                </c:pt>
                <c:pt idx="138">
                  <c:v>39</c:v>
                </c:pt>
                <c:pt idx="139">
                  <c:v>36.75</c:v>
                </c:pt>
                <c:pt idx="140">
                  <c:v>#N/A</c:v>
                </c:pt>
                <c:pt idx="141">
                  <c:v>#N/A</c:v>
                </c:pt>
                <c:pt idx="142">
                  <c:v>#N/A</c:v>
                </c:pt>
                <c:pt idx="143">
                  <c:v>13</c:v>
                </c:pt>
                <c:pt idx="144">
                  <c:v>#N/A</c:v>
                </c:pt>
                <c:pt idx="145">
                  <c:v>53.1</c:v>
                </c:pt>
                <c:pt idx="146">
                  <c:v>#N/A</c:v>
                </c:pt>
                <c:pt idx="147">
                  <c:v>#N/A</c:v>
                </c:pt>
                <c:pt idx="148">
                  <c:v>21</c:v>
                </c:pt>
                <c:pt idx="149">
                  <c:v>8.0500000000000007</c:v>
                </c:pt>
                <c:pt idx="150">
                  <c:v>#N/A</c:v>
                </c:pt>
                <c:pt idx="151">
                  <c:v>#N/A</c:v>
                </c:pt>
                <c:pt idx="152">
                  <c:v>14.5</c:v>
                </c:pt>
                <c:pt idx="153">
                  <c:v>#N/A</c:v>
                </c:pt>
                <c:pt idx="154">
                  <c:v>32.5</c:v>
                </c:pt>
                <c:pt idx="155">
                  <c:v>7.8541999999999996</c:v>
                </c:pt>
                <c:pt idx="156">
                  <c:v>134.5</c:v>
                </c:pt>
                <c:pt idx="157">
                  <c:v>7.7750000000000004</c:v>
                </c:pt>
                <c:pt idx="158">
                  <c:v>10.5</c:v>
                </c:pt>
                <c:pt idx="159">
                  <c:v>14.4</c:v>
                </c:pt>
                <c:pt idx="160">
                  <c:v>#N/A</c:v>
                </c:pt>
                <c:pt idx="161">
                  <c:v>26</c:v>
                </c:pt>
                <c:pt idx="162">
                  <c:v>10.5</c:v>
                </c:pt>
                <c:pt idx="163">
                  <c:v>#N/A</c:v>
                </c:pt>
                <c:pt idx="164">
                  <c:v>10.5</c:v>
                </c:pt>
                <c:pt idx="165">
                  <c:v>27.720800000000001</c:v>
                </c:pt>
                <c:pt idx="166">
                  <c:v>7.8958000000000004</c:v>
                </c:pt>
                <c:pt idx="167">
                  <c:v>22.524999999999999</c:v>
                </c:pt>
                <c:pt idx="168">
                  <c:v>73.5</c:v>
                </c:pt>
                <c:pt idx="169">
                  <c:v>#N/A</c:v>
                </c:pt>
                <c:pt idx="170">
                  <c:v>#N/A</c:v>
                </c:pt>
                <c:pt idx="171">
                  <c:v>#N/A</c:v>
                </c:pt>
                <c:pt idx="172">
                  <c:v>#N/A</c:v>
                </c:pt>
                <c:pt idx="173">
                  <c:v>#N/A</c:v>
                </c:pt>
                <c:pt idx="174">
                  <c:v>13.8583</c:v>
                </c:pt>
                <c:pt idx="175">
                  <c:v>8.0500000000000007</c:v>
                </c:pt>
                <c:pt idx="176">
                  <c:v>10.5</c:v>
                </c:pt>
                <c:pt idx="177">
                  <c:v>7.7957999999999998</c:v>
                </c:pt>
                <c:pt idx="178">
                  <c:v>#N/A</c:v>
                </c:pt>
                <c:pt idx="179">
                  <c:v>7.7957999999999998</c:v>
                </c:pt>
                <c:pt idx="180">
                  <c:v>#N/A</c:v>
                </c:pt>
                <c:pt idx="181">
                  <c:v>#N/A</c:v>
                </c:pt>
                <c:pt idx="182">
                  <c:v>65</c:v>
                </c:pt>
                <c:pt idx="183">
                  <c:v>26.55</c:v>
                </c:pt>
                <c:pt idx="184">
                  <c:v>6.4958</c:v>
                </c:pt>
                <c:pt idx="185">
                  <c:v>#N/A</c:v>
                </c:pt>
                <c:pt idx="186">
                  <c:v>7.8541999999999996</c:v>
                </c:pt>
                <c:pt idx="187">
                  <c:v>#N/A</c:v>
                </c:pt>
                <c:pt idx="188">
                  <c:v>7.2249999999999996</c:v>
                </c:pt>
                <c:pt idx="189">
                  <c:v>13</c:v>
                </c:pt>
                <c:pt idx="190">
                  <c:v>#N/A</c:v>
                </c:pt>
                <c:pt idx="191">
                  <c:v>#N/A</c:v>
                </c:pt>
                <c:pt idx="192">
                  <c:v>#N/A</c:v>
                </c:pt>
                <c:pt idx="193">
                  <c:v>#N/A</c:v>
                </c:pt>
                <c:pt idx="194">
                  <c:v>#N/A</c:v>
                </c:pt>
                <c:pt idx="195">
                  <c:v>21</c:v>
                </c:pt>
                <c:pt idx="196">
                  <c:v>#N/A</c:v>
                </c:pt>
                <c:pt idx="197">
                  <c:v>26</c:v>
                </c:pt>
                <c:pt idx="198">
                  <c:v>27.75</c:v>
                </c:pt>
                <c:pt idx="199">
                  <c:v>7.9249999999999998</c:v>
                </c:pt>
                <c:pt idx="200">
                  <c:v>#N/A</c:v>
                </c:pt>
                <c:pt idx="201">
                  <c:v>9.3249999999999993</c:v>
                </c:pt>
                <c:pt idx="202">
                  <c:v>9.5</c:v>
                </c:pt>
                <c:pt idx="203">
                  <c:v>8.0500000000000007</c:v>
                </c:pt>
                <c:pt idx="204">
                  <c:v>13</c:v>
                </c:pt>
                <c:pt idx="205">
                  <c:v>7.7750000000000004</c:v>
                </c:pt>
                <c:pt idx="206">
                  <c:v>#N/A</c:v>
                </c:pt>
                <c:pt idx="207">
                  <c:v>7.8541999999999996</c:v>
                </c:pt>
                <c:pt idx="208">
                  <c:v>23</c:v>
                </c:pt>
                <c:pt idx="209">
                  <c:v>12.183299999999999</c:v>
                </c:pt>
                <c:pt idx="210">
                  <c:v>12.737500000000001</c:v>
                </c:pt>
                <c:pt idx="211">
                  <c:v>8.6624999999999996</c:v>
                </c:pt>
                <c:pt idx="212">
                  <c:v>#N/A</c:v>
                </c:pt>
                <c:pt idx="213">
                  <c:v>#N/A</c:v>
                </c:pt>
                <c:pt idx="214">
                  <c:v>26</c:v>
                </c:pt>
                <c:pt idx="215">
                  <c:v>10.5</c:v>
                </c:pt>
                <c:pt idx="216">
                  <c:v>#N/A</c:v>
                </c:pt>
                <c:pt idx="217">
                  <c:v>21</c:v>
                </c:pt>
                <c:pt idx="218">
                  <c:v>10.5</c:v>
                </c:pt>
                <c:pt idx="219">
                  <c:v>8.6624999999999996</c:v>
                </c:pt>
                <c:pt idx="220">
                  <c:v>13.775</c:v>
                </c:pt>
                <c:pt idx="221">
                  <c:v>15.245799999999999</c:v>
                </c:pt>
                <c:pt idx="222">
                  <c:v>20.212499999999999</c:v>
                </c:pt>
                <c:pt idx="223">
                  <c:v>#N/A</c:v>
                </c:pt>
                <c:pt idx="224">
                  <c:v>82.2667</c:v>
                </c:pt>
                <c:pt idx="225">
                  <c:v>6.95</c:v>
                </c:pt>
                <c:pt idx="226">
                  <c:v>#N/A</c:v>
                </c:pt>
                <c:pt idx="227">
                  <c:v>#N/A</c:v>
                </c:pt>
                <c:pt idx="228">
                  <c:v>7.8958000000000004</c:v>
                </c:pt>
                <c:pt idx="229">
                  <c:v>41.5792</c:v>
                </c:pt>
                <c:pt idx="230">
                  <c:v>45.5</c:v>
                </c:pt>
                <c:pt idx="231">
                  <c:v>7.8541999999999996</c:v>
                </c:pt>
                <c:pt idx="232">
                  <c:v>7.7750000000000004</c:v>
                </c:pt>
                <c:pt idx="233">
                  <c:v>#N/A</c:v>
                </c:pt>
                <c:pt idx="234">
                  <c:v>8.6624999999999996</c:v>
                </c:pt>
                <c:pt idx="235">
                  <c:v>#N/A</c:v>
                </c:pt>
                <c:pt idx="236">
                  <c:v>#N/A</c:v>
                </c:pt>
                <c:pt idx="237">
                  <c:v>9.35</c:v>
                </c:pt>
                <c:pt idx="238">
                  <c:v>#N/A</c:v>
                </c:pt>
                <c:pt idx="239">
                  <c:v>#N/A</c:v>
                </c:pt>
                <c:pt idx="240">
                  <c:v>8.6624999999999996</c:v>
                </c:pt>
                <c:pt idx="241">
                  <c:v>7.2249999999999996</c:v>
                </c:pt>
                <c:pt idx="242">
                  <c:v>#N/A</c:v>
                </c:pt>
                <c:pt idx="243">
                  <c:v>#N/A</c:v>
                </c:pt>
                <c:pt idx="244">
                  <c:v>7.7332999999999998</c:v>
                </c:pt>
                <c:pt idx="245">
                  <c:v>#N/A</c:v>
                </c:pt>
                <c:pt idx="246">
                  <c:v>10.5</c:v>
                </c:pt>
                <c:pt idx="247">
                  <c:v>7.8541999999999996</c:v>
                </c:pt>
                <c:pt idx="248">
                  <c:v>31.5</c:v>
                </c:pt>
                <c:pt idx="249">
                  <c:v>7.7750000000000004</c:v>
                </c:pt>
                <c:pt idx="250">
                  <c:v>7.2291999999999996</c:v>
                </c:pt>
                <c:pt idx="251">
                  <c:v>13</c:v>
                </c:pt>
                <c:pt idx="252">
                  <c:v>26.55</c:v>
                </c:pt>
                <c:pt idx="253">
                  <c:v>#N/A</c:v>
                </c:pt>
                <c:pt idx="254">
                  <c:v>7.05</c:v>
                </c:pt>
                <c:pt idx="255">
                  <c:v>39</c:v>
                </c:pt>
                <c:pt idx="256">
                  <c:v>#N/A</c:v>
                </c:pt>
                <c:pt idx="257">
                  <c:v>26</c:v>
                </c:pt>
                <c:pt idx="258">
                  <c:v>13</c:v>
                </c:pt>
                <c:pt idx="259">
                  <c:v>#N/A</c:v>
                </c:pt>
                <c:pt idx="260">
                  <c:v>#N/A</c:v>
                </c:pt>
                <c:pt idx="261">
                  <c:v>15.7417</c:v>
                </c:pt>
                <c:pt idx="262">
                  <c:v>7.8958000000000004</c:v>
                </c:pt>
                <c:pt idx="263">
                  <c:v>26</c:v>
                </c:pt>
                <c:pt idx="264">
                  <c:v>13</c:v>
                </c:pt>
                <c:pt idx="265">
                  <c:v>#N/A</c:v>
                </c:pt>
                <c:pt idx="266">
                  <c:v>31.5</c:v>
                </c:pt>
                <c:pt idx="267">
                  <c:v>10.5</c:v>
                </c:pt>
                <c:pt idx="268">
                  <c:v>7.5792000000000002</c:v>
                </c:pt>
                <c:pt idx="269">
                  <c:v>#N/A</c:v>
                </c:pt>
                <c:pt idx="270">
                  <c:v>7.65</c:v>
                </c:pt>
                <c:pt idx="271">
                  <c:v>13</c:v>
                </c:pt>
                <c:pt idx="272">
                  <c:v>#N/A</c:v>
                </c:pt>
                <c:pt idx="273">
                  <c:v>13.5</c:v>
                </c:pt>
                <c:pt idx="274">
                  <c:v>21</c:v>
                </c:pt>
                <c:pt idx="275">
                  <c:v>#N/A</c:v>
                </c:pt>
                <c:pt idx="276">
                  <c:v>10.5</c:v>
                </c:pt>
                <c:pt idx="277">
                  <c:v>73.5</c:v>
                </c:pt>
                <c:pt idx="278">
                  <c:v>#N/A</c:v>
                </c:pt>
                <c:pt idx="279">
                  <c:v>20.574999999999999</c:v>
                </c:pt>
                <c:pt idx="280">
                  <c:v>#N/A</c:v>
                </c:pt>
                <c:pt idx="281">
                  <c:v>#N/A</c:v>
                </c:pt>
                <c:pt idx="282">
                  <c:v>15.55</c:v>
                </c:pt>
                <c:pt idx="283">
                  <c:v>69.55</c:v>
                </c:pt>
                <c:pt idx="284">
                  <c:v>37.004199999999997</c:v>
                </c:pt>
                <c:pt idx="285">
                  <c:v>21</c:v>
                </c:pt>
                <c:pt idx="286">
                  <c:v>8.6624999999999996</c:v>
                </c:pt>
                <c:pt idx="287">
                  <c:v>55.441699999999997</c:v>
                </c:pt>
                <c:pt idx="288">
                  <c:v>39.6875</c:v>
                </c:pt>
                <c:pt idx="289">
                  <c:v>#N/A</c:v>
                </c:pt>
                <c:pt idx="290">
                  <c:v>13.8583</c:v>
                </c:pt>
                <c:pt idx="291">
                  <c:v>11.5</c:v>
                </c:pt>
                <c:pt idx="292">
                  <c:v>#N/A</c:v>
                </c:pt>
                <c:pt idx="293">
                  <c:v>#N/A</c:v>
                </c:pt>
                <c:pt idx="294">
                  <c:v>#N/A</c:v>
                </c:pt>
                <c:pt idx="295">
                  <c:v>#N/A</c:v>
                </c:pt>
                <c:pt idx="296">
                  <c:v>#N/A</c:v>
                </c:pt>
                <c:pt idx="297">
                  <c:v>8.6624999999999996</c:v>
                </c:pt>
                <c:pt idx="298">
                  <c:v>11.5</c:v>
                </c:pt>
                <c:pt idx="299">
                  <c:v>#N/A</c:v>
                </c:pt>
                <c:pt idx="300">
                  <c:v>31.387499999999999</c:v>
                </c:pt>
                <c:pt idx="301">
                  <c:v>7.8792</c:v>
                </c:pt>
                <c:pt idx="302">
                  <c:v>16.100000000000001</c:v>
                </c:pt>
                <c:pt idx="303">
                  <c:v>65</c:v>
                </c:pt>
                <c:pt idx="304">
                  <c:v>7.7750000000000004</c:v>
                </c:pt>
                <c:pt idx="305">
                  <c:v>#N/A</c:v>
                </c:pt>
                <c:pt idx="306">
                  <c:v>7.75</c:v>
                </c:pt>
                <c:pt idx="307">
                  <c:v>21.074999999999999</c:v>
                </c:pt>
                <c:pt idx="308">
                  <c:v>93.5</c:v>
                </c:pt>
                <c:pt idx="309">
                  <c:v>#N/A</c:v>
                </c:pt>
                <c:pt idx="310">
                  <c:v>20.25</c:v>
                </c:pt>
                <c:pt idx="311">
                  <c:v>#N/A</c:v>
                </c:pt>
                <c:pt idx="312">
                  <c:v>22.024999999999999</c:v>
                </c:pt>
                <c:pt idx="313">
                  <c:v>60</c:v>
                </c:pt>
                <c:pt idx="314">
                  <c:v>7.25</c:v>
                </c:pt>
                <c:pt idx="315">
                  <c:v>#N/A</c:v>
                </c:pt>
                <c:pt idx="316">
                  <c:v>7.7750000000000004</c:v>
                </c:pt>
                <c:pt idx="317">
                  <c:v>7.7332999999999998</c:v>
                </c:pt>
                <c:pt idx="318">
                  <c:v>#N/A</c:v>
                </c:pt>
                <c:pt idx="319">
                  <c:v>#N/A</c:v>
                </c:pt>
                <c:pt idx="320">
                  <c:v>59.4</c:v>
                </c:pt>
                <c:pt idx="321">
                  <c:v>47.1</c:v>
                </c:pt>
                <c:pt idx="322">
                  <c:v>#N/A</c:v>
                </c:pt>
                <c:pt idx="323">
                  <c:v>13.862500000000001</c:v>
                </c:pt>
                <c:pt idx="324">
                  <c:v>10.5</c:v>
                </c:pt>
                <c:pt idx="325">
                  <c:v>#N/A</c:v>
                </c:pt>
                <c:pt idx="326">
                  <c:v>13.775</c:v>
                </c:pt>
                <c:pt idx="327">
                  <c:v>#N/A</c:v>
                </c:pt>
                <c:pt idx="328">
                  <c:v>7.7750000000000004</c:v>
                </c:pt>
                <c:pt idx="329">
                  <c:v>#N/A</c:v>
                </c:pt>
                <c:pt idx="330">
                  <c:v>#N/A</c:v>
                </c:pt>
              </c:numCache>
            </c:numRef>
          </c:yVal>
          <c:smooth val="0"/>
          <c:extLst>
            <c:ext xmlns:c16="http://schemas.microsoft.com/office/drawing/2014/chart" uri="{C3380CC4-5D6E-409C-BE32-E72D297353CC}">
              <c16:uniqueId val="{00000001-706B-4028-AF01-289AE8465BC6}"/>
            </c:ext>
          </c:extLst>
        </c:ser>
        <c:ser>
          <c:idx val="2"/>
          <c:order val="2"/>
          <c:tx>
            <c:strRef>
              <c:f>KMC_ScatterPlot!$G$1</c:f>
              <c:strCache>
                <c:ptCount val="1"/>
                <c:pt idx="0">
                  <c:v>KMC_Cluster3</c:v>
                </c:pt>
              </c:strCache>
            </c:strRef>
          </c:tx>
          <c:spPr>
            <a:ln w="19050" cap="rnd">
              <a:noFill/>
              <a:round/>
            </a:ln>
            <a:effectLst/>
          </c:spPr>
          <c:marker>
            <c:symbol val="circle"/>
            <c:size val="5"/>
            <c:spPr>
              <a:solidFill>
                <a:schemeClr val="accent4"/>
              </a:solidFill>
              <a:ln w="9525">
                <a:solidFill>
                  <a:schemeClr val="accent4"/>
                </a:solidFill>
              </a:ln>
              <a:effectLst/>
            </c:spPr>
          </c:marker>
          <c:xVal>
            <c:numRef>
              <c:f>KMC_ScatterPlot!$B$2:$B$344</c:f>
              <c:numCache>
                <c:formatCode>General</c:formatCode>
                <c:ptCount val="343"/>
                <c:pt idx="0">
                  <c:v>34.5</c:v>
                </c:pt>
                <c:pt idx="1">
                  <c:v>47</c:v>
                </c:pt>
                <c:pt idx="2">
                  <c:v>62</c:v>
                </c:pt>
                <c:pt idx="3">
                  <c:v>27</c:v>
                </c:pt>
                <c:pt idx="4">
                  <c:v>22</c:v>
                </c:pt>
                <c:pt idx="5">
                  <c:v>14</c:v>
                </c:pt>
                <c:pt idx="6">
                  <c:v>30</c:v>
                </c:pt>
                <c:pt idx="7">
                  <c:v>26</c:v>
                </c:pt>
                <c:pt idx="8">
                  <c:v>18</c:v>
                </c:pt>
                <c:pt idx="9">
                  <c:v>21</c:v>
                </c:pt>
                <c:pt idx="10">
                  <c:v>46</c:v>
                </c:pt>
                <c:pt idx="11">
                  <c:v>23</c:v>
                </c:pt>
                <c:pt idx="12">
                  <c:v>63</c:v>
                </c:pt>
                <c:pt idx="13">
                  <c:v>47</c:v>
                </c:pt>
                <c:pt idx="14">
                  <c:v>24</c:v>
                </c:pt>
                <c:pt idx="15">
                  <c:v>35</c:v>
                </c:pt>
                <c:pt idx="16">
                  <c:v>21</c:v>
                </c:pt>
                <c:pt idx="17">
                  <c:v>27</c:v>
                </c:pt>
                <c:pt idx="18">
                  <c:v>45</c:v>
                </c:pt>
                <c:pt idx="19">
                  <c:v>55</c:v>
                </c:pt>
                <c:pt idx="20">
                  <c:v>9</c:v>
                </c:pt>
                <c:pt idx="21">
                  <c:v>21</c:v>
                </c:pt>
                <c:pt idx="22">
                  <c:v>48</c:v>
                </c:pt>
                <c:pt idx="23">
                  <c:v>50</c:v>
                </c:pt>
                <c:pt idx="24">
                  <c:v>22</c:v>
                </c:pt>
                <c:pt idx="25">
                  <c:v>22.5</c:v>
                </c:pt>
                <c:pt idx="26">
                  <c:v>41</c:v>
                </c:pt>
                <c:pt idx="27">
                  <c:v>50</c:v>
                </c:pt>
                <c:pt idx="28">
                  <c:v>24</c:v>
                </c:pt>
                <c:pt idx="29">
                  <c:v>33</c:v>
                </c:pt>
                <c:pt idx="30">
                  <c:v>30</c:v>
                </c:pt>
                <c:pt idx="31">
                  <c:v>18.5</c:v>
                </c:pt>
                <c:pt idx="32">
                  <c:v>21</c:v>
                </c:pt>
                <c:pt idx="33">
                  <c:v>25</c:v>
                </c:pt>
                <c:pt idx="34">
                  <c:v>39</c:v>
                </c:pt>
                <c:pt idx="35">
                  <c:v>41</c:v>
                </c:pt>
                <c:pt idx="36">
                  <c:v>30</c:v>
                </c:pt>
                <c:pt idx="37">
                  <c:v>45</c:v>
                </c:pt>
                <c:pt idx="38">
                  <c:v>25</c:v>
                </c:pt>
                <c:pt idx="39">
                  <c:v>45</c:v>
                </c:pt>
                <c:pt idx="40">
                  <c:v>60</c:v>
                </c:pt>
                <c:pt idx="41">
                  <c:v>36</c:v>
                </c:pt>
                <c:pt idx="42">
                  <c:v>24</c:v>
                </c:pt>
                <c:pt idx="43">
                  <c:v>27</c:v>
                </c:pt>
                <c:pt idx="44">
                  <c:v>20</c:v>
                </c:pt>
                <c:pt idx="45">
                  <c:v>28</c:v>
                </c:pt>
                <c:pt idx="46">
                  <c:v>10</c:v>
                </c:pt>
                <c:pt idx="47">
                  <c:v>35</c:v>
                </c:pt>
                <c:pt idx="48">
                  <c:v>25</c:v>
                </c:pt>
                <c:pt idx="49">
                  <c:v>36</c:v>
                </c:pt>
                <c:pt idx="50">
                  <c:v>17</c:v>
                </c:pt>
                <c:pt idx="51">
                  <c:v>32</c:v>
                </c:pt>
                <c:pt idx="52">
                  <c:v>18</c:v>
                </c:pt>
                <c:pt idx="53">
                  <c:v>22</c:v>
                </c:pt>
                <c:pt idx="54">
                  <c:v>13</c:v>
                </c:pt>
                <c:pt idx="55">
                  <c:v>18</c:v>
                </c:pt>
                <c:pt idx="56">
                  <c:v>47</c:v>
                </c:pt>
                <c:pt idx="57">
                  <c:v>31</c:v>
                </c:pt>
                <c:pt idx="58">
                  <c:v>60</c:v>
                </c:pt>
                <c:pt idx="59">
                  <c:v>24</c:v>
                </c:pt>
                <c:pt idx="60">
                  <c:v>21</c:v>
                </c:pt>
                <c:pt idx="61">
                  <c:v>29</c:v>
                </c:pt>
                <c:pt idx="62">
                  <c:v>28.5</c:v>
                </c:pt>
                <c:pt idx="63">
                  <c:v>35</c:v>
                </c:pt>
                <c:pt idx="64">
                  <c:v>32.5</c:v>
                </c:pt>
                <c:pt idx="65">
                  <c:v>55</c:v>
                </c:pt>
                <c:pt idx="66">
                  <c:v>30</c:v>
                </c:pt>
                <c:pt idx="67">
                  <c:v>24</c:v>
                </c:pt>
                <c:pt idx="68">
                  <c:v>6</c:v>
                </c:pt>
                <c:pt idx="69">
                  <c:v>67</c:v>
                </c:pt>
                <c:pt idx="70">
                  <c:v>49</c:v>
                </c:pt>
                <c:pt idx="71">
                  <c:v>27</c:v>
                </c:pt>
                <c:pt idx="72">
                  <c:v>18</c:v>
                </c:pt>
                <c:pt idx="73">
                  <c:v>2</c:v>
                </c:pt>
                <c:pt idx="74">
                  <c:v>22</c:v>
                </c:pt>
                <c:pt idx="75">
                  <c:v>27</c:v>
                </c:pt>
                <c:pt idx="76">
                  <c:v>25</c:v>
                </c:pt>
                <c:pt idx="77">
                  <c:v>25</c:v>
                </c:pt>
                <c:pt idx="78">
                  <c:v>76</c:v>
                </c:pt>
                <c:pt idx="79">
                  <c:v>29</c:v>
                </c:pt>
                <c:pt idx="80">
                  <c:v>20</c:v>
                </c:pt>
                <c:pt idx="81">
                  <c:v>33</c:v>
                </c:pt>
                <c:pt idx="82">
                  <c:v>43</c:v>
                </c:pt>
                <c:pt idx="83">
                  <c:v>27</c:v>
                </c:pt>
                <c:pt idx="84">
                  <c:v>26</c:v>
                </c:pt>
                <c:pt idx="85">
                  <c:v>16</c:v>
                </c:pt>
                <c:pt idx="86">
                  <c:v>28</c:v>
                </c:pt>
                <c:pt idx="87">
                  <c:v>21</c:v>
                </c:pt>
                <c:pt idx="88">
                  <c:v>18.5</c:v>
                </c:pt>
                <c:pt idx="89">
                  <c:v>41</c:v>
                </c:pt>
                <c:pt idx="90">
                  <c:v>36</c:v>
                </c:pt>
                <c:pt idx="91">
                  <c:v>18.5</c:v>
                </c:pt>
                <c:pt idx="92">
                  <c:v>63</c:v>
                </c:pt>
                <c:pt idx="93">
                  <c:v>18</c:v>
                </c:pt>
                <c:pt idx="94">
                  <c:v>1</c:v>
                </c:pt>
                <c:pt idx="95">
                  <c:v>36</c:v>
                </c:pt>
                <c:pt idx="96">
                  <c:v>29</c:v>
                </c:pt>
                <c:pt idx="97">
                  <c:v>12</c:v>
                </c:pt>
                <c:pt idx="98">
                  <c:v>35</c:v>
                </c:pt>
                <c:pt idx="99">
                  <c:v>28</c:v>
                </c:pt>
                <c:pt idx="100">
                  <c:v>17</c:v>
                </c:pt>
                <c:pt idx="101">
                  <c:v>22</c:v>
                </c:pt>
                <c:pt idx="102">
                  <c:v>42</c:v>
                </c:pt>
                <c:pt idx="103">
                  <c:v>24</c:v>
                </c:pt>
                <c:pt idx="104">
                  <c:v>32</c:v>
                </c:pt>
                <c:pt idx="105">
                  <c:v>53</c:v>
                </c:pt>
                <c:pt idx="106">
                  <c:v>43</c:v>
                </c:pt>
                <c:pt idx="107">
                  <c:v>24</c:v>
                </c:pt>
                <c:pt idx="108">
                  <c:v>26.5</c:v>
                </c:pt>
                <c:pt idx="109">
                  <c:v>26</c:v>
                </c:pt>
                <c:pt idx="110">
                  <c:v>23</c:v>
                </c:pt>
                <c:pt idx="111">
                  <c:v>40</c:v>
                </c:pt>
                <c:pt idx="112">
                  <c:v>10</c:v>
                </c:pt>
                <c:pt idx="113">
                  <c:v>33</c:v>
                </c:pt>
                <c:pt idx="114">
                  <c:v>61</c:v>
                </c:pt>
                <c:pt idx="115">
                  <c:v>28</c:v>
                </c:pt>
                <c:pt idx="116">
                  <c:v>42</c:v>
                </c:pt>
                <c:pt idx="117">
                  <c:v>31</c:v>
                </c:pt>
                <c:pt idx="118">
                  <c:v>22</c:v>
                </c:pt>
                <c:pt idx="119">
                  <c:v>30</c:v>
                </c:pt>
                <c:pt idx="120">
                  <c:v>23</c:v>
                </c:pt>
                <c:pt idx="121">
                  <c:v>36</c:v>
                </c:pt>
                <c:pt idx="122">
                  <c:v>13</c:v>
                </c:pt>
                <c:pt idx="123">
                  <c:v>24</c:v>
                </c:pt>
                <c:pt idx="124">
                  <c:v>29</c:v>
                </c:pt>
                <c:pt idx="125">
                  <c:v>23</c:v>
                </c:pt>
                <c:pt idx="126">
                  <c:v>42</c:v>
                </c:pt>
                <c:pt idx="127">
                  <c:v>26</c:v>
                </c:pt>
                <c:pt idx="128">
                  <c:v>7</c:v>
                </c:pt>
                <c:pt idx="129">
                  <c:v>26</c:v>
                </c:pt>
                <c:pt idx="130">
                  <c:v>41</c:v>
                </c:pt>
                <c:pt idx="131">
                  <c:v>26</c:v>
                </c:pt>
                <c:pt idx="132">
                  <c:v>48</c:v>
                </c:pt>
                <c:pt idx="133">
                  <c:v>18</c:v>
                </c:pt>
                <c:pt idx="134">
                  <c:v>22</c:v>
                </c:pt>
                <c:pt idx="135">
                  <c:v>27</c:v>
                </c:pt>
                <c:pt idx="136">
                  <c:v>23</c:v>
                </c:pt>
                <c:pt idx="137">
                  <c:v>40</c:v>
                </c:pt>
                <c:pt idx="138">
                  <c:v>15</c:v>
                </c:pt>
                <c:pt idx="139">
                  <c:v>20</c:v>
                </c:pt>
                <c:pt idx="140">
                  <c:v>54</c:v>
                </c:pt>
                <c:pt idx="141">
                  <c:v>36</c:v>
                </c:pt>
                <c:pt idx="142">
                  <c:v>64</c:v>
                </c:pt>
                <c:pt idx="143">
                  <c:v>30</c:v>
                </c:pt>
                <c:pt idx="144">
                  <c:v>37</c:v>
                </c:pt>
                <c:pt idx="145">
                  <c:v>18</c:v>
                </c:pt>
                <c:pt idx="146">
                  <c:v>27</c:v>
                </c:pt>
                <c:pt idx="147">
                  <c:v>40</c:v>
                </c:pt>
                <c:pt idx="148">
                  <c:v>21</c:v>
                </c:pt>
                <c:pt idx="149">
                  <c:v>17</c:v>
                </c:pt>
                <c:pt idx="150">
                  <c:v>40</c:v>
                </c:pt>
                <c:pt idx="151">
                  <c:v>34</c:v>
                </c:pt>
                <c:pt idx="152">
                  <c:v>11.5</c:v>
                </c:pt>
                <c:pt idx="153">
                  <c:v>61</c:v>
                </c:pt>
                <c:pt idx="154">
                  <c:v>8</c:v>
                </c:pt>
                <c:pt idx="155">
                  <c:v>33</c:v>
                </c:pt>
                <c:pt idx="156">
                  <c:v>6</c:v>
                </c:pt>
                <c:pt idx="157">
                  <c:v>18</c:v>
                </c:pt>
                <c:pt idx="158">
                  <c:v>23</c:v>
                </c:pt>
                <c:pt idx="159">
                  <c:v>0.33</c:v>
                </c:pt>
                <c:pt idx="160">
                  <c:v>47</c:v>
                </c:pt>
                <c:pt idx="161">
                  <c:v>8</c:v>
                </c:pt>
                <c:pt idx="162">
                  <c:v>25</c:v>
                </c:pt>
                <c:pt idx="163">
                  <c:v>35</c:v>
                </c:pt>
                <c:pt idx="164">
                  <c:v>24</c:v>
                </c:pt>
                <c:pt idx="165">
                  <c:v>33</c:v>
                </c:pt>
                <c:pt idx="166">
                  <c:v>25</c:v>
                </c:pt>
                <c:pt idx="167">
                  <c:v>32</c:v>
                </c:pt>
                <c:pt idx="168">
                  <c:v>17</c:v>
                </c:pt>
                <c:pt idx="169">
                  <c:v>60</c:v>
                </c:pt>
                <c:pt idx="170">
                  <c:v>38</c:v>
                </c:pt>
                <c:pt idx="171">
                  <c:v>42</c:v>
                </c:pt>
                <c:pt idx="172">
                  <c:v>57</c:v>
                </c:pt>
                <c:pt idx="173">
                  <c:v>50</c:v>
                </c:pt>
                <c:pt idx="174">
                  <c:v>30</c:v>
                </c:pt>
                <c:pt idx="175">
                  <c:v>21</c:v>
                </c:pt>
                <c:pt idx="176">
                  <c:v>22</c:v>
                </c:pt>
                <c:pt idx="177">
                  <c:v>21</c:v>
                </c:pt>
                <c:pt idx="178">
                  <c:v>53</c:v>
                </c:pt>
                <c:pt idx="179">
                  <c:v>23</c:v>
                </c:pt>
                <c:pt idx="180">
                  <c:v>40.5</c:v>
                </c:pt>
                <c:pt idx="181">
                  <c:v>36</c:v>
                </c:pt>
                <c:pt idx="182">
                  <c:v>14</c:v>
                </c:pt>
                <c:pt idx="183">
                  <c:v>21</c:v>
                </c:pt>
                <c:pt idx="184">
                  <c:v>21</c:v>
                </c:pt>
                <c:pt idx="185">
                  <c:v>39</c:v>
                </c:pt>
                <c:pt idx="186">
                  <c:v>20</c:v>
                </c:pt>
                <c:pt idx="187">
                  <c:v>64</c:v>
                </c:pt>
                <c:pt idx="188">
                  <c:v>20</c:v>
                </c:pt>
                <c:pt idx="189">
                  <c:v>18</c:v>
                </c:pt>
                <c:pt idx="190">
                  <c:v>48</c:v>
                </c:pt>
                <c:pt idx="191">
                  <c:v>55</c:v>
                </c:pt>
                <c:pt idx="192">
                  <c:v>45</c:v>
                </c:pt>
                <c:pt idx="193">
                  <c:v>45</c:v>
                </c:pt>
                <c:pt idx="194">
                  <c:v>41</c:v>
                </c:pt>
                <c:pt idx="195">
                  <c:v>22</c:v>
                </c:pt>
                <c:pt idx="196">
                  <c:v>42</c:v>
                </c:pt>
                <c:pt idx="197">
                  <c:v>29</c:v>
                </c:pt>
                <c:pt idx="198">
                  <c:v>0.92</c:v>
                </c:pt>
                <c:pt idx="199">
                  <c:v>20</c:v>
                </c:pt>
                <c:pt idx="200">
                  <c:v>27</c:v>
                </c:pt>
                <c:pt idx="201">
                  <c:v>24</c:v>
                </c:pt>
                <c:pt idx="202">
                  <c:v>32.5</c:v>
                </c:pt>
                <c:pt idx="203">
                  <c:v>28</c:v>
                </c:pt>
                <c:pt idx="204">
                  <c:v>19</c:v>
                </c:pt>
                <c:pt idx="205">
                  <c:v>21</c:v>
                </c:pt>
                <c:pt idx="206">
                  <c:v>36.5</c:v>
                </c:pt>
                <c:pt idx="207">
                  <c:v>21</c:v>
                </c:pt>
                <c:pt idx="208">
                  <c:v>29</c:v>
                </c:pt>
                <c:pt idx="209">
                  <c:v>1</c:v>
                </c:pt>
                <c:pt idx="210">
                  <c:v>30</c:v>
                </c:pt>
                <c:pt idx="211">
                  <c:v>17</c:v>
                </c:pt>
                <c:pt idx="212">
                  <c:v>46</c:v>
                </c:pt>
                <c:pt idx="213">
                  <c:v>26</c:v>
                </c:pt>
                <c:pt idx="214">
                  <c:v>20</c:v>
                </c:pt>
                <c:pt idx="215">
                  <c:v>28</c:v>
                </c:pt>
                <c:pt idx="216">
                  <c:v>40</c:v>
                </c:pt>
                <c:pt idx="217">
                  <c:v>30</c:v>
                </c:pt>
                <c:pt idx="218">
                  <c:v>22</c:v>
                </c:pt>
                <c:pt idx="219">
                  <c:v>23</c:v>
                </c:pt>
                <c:pt idx="220">
                  <c:v>0.75</c:v>
                </c:pt>
                <c:pt idx="221">
                  <c:v>9</c:v>
                </c:pt>
                <c:pt idx="222">
                  <c:v>2</c:v>
                </c:pt>
                <c:pt idx="223">
                  <c:v>36</c:v>
                </c:pt>
                <c:pt idx="224">
                  <c:v>24</c:v>
                </c:pt>
                <c:pt idx="225">
                  <c:v>30</c:v>
                </c:pt>
                <c:pt idx="226">
                  <c:v>53</c:v>
                </c:pt>
                <c:pt idx="227">
                  <c:v>36</c:v>
                </c:pt>
                <c:pt idx="228">
                  <c:v>26</c:v>
                </c:pt>
                <c:pt idx="229">
                  <c:v>1</c:v>
                </c:pt>
                <c:pt idx="230">
                  <c:v>30</c:v>
                </c:pt>
                <c:pt idx="231">
                  <c:v>29</c:v>
                </c:pt>
                <c:pt idx="232">
                  <c:v>32</c:v>
                </c:pt>
                <c:pt idx="233">
                  <c:v>43</c:v>
                </c:pt>
                <c:pt idx="234">
                  <c:v>24</c:v>
                </c:pt>
                <c:pt idx="235">
                  <c:v>64</c:v>
                </c:pt>
                <c:pt idx="236">
                  <c:v>30</c:v>
                </c:pt>
                <c:pt idx="237">
                  <c:v>0.83</c:v>
                </c:pt>
                <c:pt idx="238">
                  <c:v>55</c:v>
                </c:pt>
                <c:pt idx="239">
                  <c:v>45</c:v>
                </c:pt>
                <c:pt idx="240">
                  <c:v>18</c:v>
                </c:pt>
                <c:pt idx="241">
                  <c:v>22</c:v>
                </c:pt>
                <c:pt idx="242">
                  <c:v>37</c:v>
                </c:pt>
                <c:pt idx="243">
                  <c:v>55</c:v>
                </c:pt>
                <c:pt idx="244">
                  <c:v>17</c:v>
                </c:pt>
                <c:pt idx="245">
                  <c:v>57</c:v>
                </c:pt>
                <c:pt idx="246">
                  <c:v>19</c:v>
                </c:pt>
                <c:pt idx="247">
                  <c:v>27</c:v>
                </c:pt>
                <c:pt idx="248">
                  <c:v>22</c:v>
                </c:pt>
                <c:pt idx="249">
                  <c:v>26</c:v>
                </c:pt>
                <c:pt idx="250">
                  <c:v>25</c:v>
                </c:pt>
                <c:pt idx="251">
                  <c:v>26</c:v>
                </c:pt>
                <c:pt idx="252">
                  <c:v>33</c:v>
                </c:pt>
                <c:pt idx="253">
                  <c:v>39</c:v>
                </c:pt>
                <c:pt idx="254">
                  <c:v>23</c:v>
                </c:pt>
                <c:pt idx="255">
                  <c:v>12</c:v>
                </c:pt>
                <c:pt idx="256">
                  <c:v>46</c:v>
                </c:pt>
                <c:pt idx="257">
                  <c:v>29</c:v>
                </c:pt>
                <c:pt idx="258">
                  <c:v>21</c:v>
                </c:pt>
                <c:pt idx="259">
                  <c:v>48</c:v>
                </c:pt>
                <c:pt idx="260">
                  <c:v>39</c:v>
                </c:pt>
                <c:pt idx="261">
                  <c:v>19</c:v>
                </c:pt>
                <c:pt idx="262">
                  <c:v>27</c:v>
                </c:pt>
                <c:pt idx="263">
                  <c:v>30</c:v>
                </c:pt>
                <c:pt idx="264">
                  <c:v>32</c:v>
                </c:pt>
                <c:pt idx="265">
                  <c:v>39</c:v>
                </c:pt>
                <c:pt idx="266">
                  <c:v>25</c:v>
                </c:pt>
                <c:pt idx="267">
                  <c:v>18</c:v>
                </c:pt>
                <c:pt idx="268">
                  <c:v>32</c:v>
                </c:pt>
                <c:pt idx="269">
                  <c:v>58</c:v>
                </c:pt>
                <c:pt idx="270">
                  <c:v>16</c:v>
                </c:pt>
                <c:pt idx="271">
                  <c:v>26</c:v>
                </c:pt>
                <c:pt idx="272">
                  <c:v>38</c:v>
                </c:pt>
                <c:pt idx="273">
                  <c:v>24</c:v>
                </c:pt>
                <c:pt idx="274">
                  <c:v>31</c:v>
                </c:pt>
                <c:pt idx="275">
                  <c:v>45</c:v>
                </c:pt>
                <c:pt idx="276">
                  <c:v>25</c:v>
                </c:pt>
                <c:pt idx="277">
                  <c:v>18</c:v>
                </c:pt>
                <c:pt idx="278">
                  <c:v>49</c:v>
                </c:pt>
                <c:pt idx="279">
                  <c:v>0.17</c:v>
                </c:pt>
                <c:pt idx="280">
                  <c:v>50</c:v>
                </c:pt>
                <c:pt idx="281">
                  <c:v>59</c:v>
                </c:pt>
                <c:pt idx="282">
                  <c:v>30</c:v>
                </c:pt>
                <c:pt idx="283">
                  <c:v>14.5</c:v>
                </c:pt>
                <c:pt idx="284">
                  <c:v>24</c:v>
                </c:pt>
                <c:pt idx="285">
                  <c:v>31</c:v>
                </c:pt>
                <c:pt idx="286">
                  <c:v>27</c:v>
                </c:pt>
                <c:pt idx="287">
                  <c:v>25</c:v>
                </c:pt>
                <c:pt idx="288">
                  <c:v>22</c:v>
                </c:pt>
                <c:pt idx="289">
                  <c:v>45</c:v>
                </c:pt>
                <c:pt idx="290">
                  <c:v>29</c:v>
                </c:pt>
                <c:pt idx="291">
                  <c:v>21</c:v>
                </c:pt>
                <c:pt idx="292">
                  <c:v>31</c:v>
                </c:pt>
                <c:pt idx="293">
                  <c:v>49</c:v>
                </c:pt>
                <c:pt idx="294">
                  <c:v>44</c:v>
                </c:pt>
                <c:pt idx="295">
                  <c:v>54</c:v>
                </c:pt>
                <c:pt idx="296">
                  <c:v>45</c:v>
                </c:pt>
                <c:pt idx="297">
                  <c:v>22</c:v>
                </c:pt>
                <c:pt idx="298">
                  <c:v>21</c:v>
                </c:pt>
                <c:pt idx="299">
                  <c:v>55</c:v>
                </c:pt>
                <c:pt idx="300">
                  <c:v>5</c:v>
                </c:pt>
                <c:pt idx="301">
                  <c:v>26</c:v>
                </c:pt>
                <c:pt idx="302">
                  <c:v>19</c:v>
                </c:pt>
                <c:pt idx="303">
                  <c:v>24</c:v>
                </c:pt>
                <c:pt idx="304">
                  <c:v>24</c:v>
                </c:pt>
                <c:pt idx="305">
                  <c:v>57</c:v>
                </c:pt>
                <c:pt idx="306">
                  <c:v>21</c:v>
                </c:pt>
                <c:pt idx="307">
                  <c:v>6</c:v>
                </c:pt>
                <c:pt idx="308">
                  <c:v>23</c:v>
                </c:pt>
                <c:pt idx="309">
                  <c:v>51</c:v>
                </c:pt>
                <c:pt idx="310">
                  <c:v>13</c:v>
                </c:pt>
                <c:pt idx="311">
                  <c:v>47</c:v>
                </c:pt>
                <c:pt idx="312">
                  <c:v>29</c:v>
                </c:pt>
                <c:pt idx="313">
                  <c:v>18</c:v>
                </c:pt>
                <c:pt idx="314">
                  <c:v>24</c:v>
                </c:pt>
                <c:pt idx="315">
                  <c:v>48</c:v>
                </c:pt>
                <c:pt idx="316">
                  <c:v>22</c:v>
                </c:pt>
                <c:pt idx="317">
                  <c:v>31</c:v>
                </c:pt>
                <c:pt idx="318">
                  <c:v>30</c:v>
                </c:pt>
                <c:pt idx="319">
                  <c:v>38</c:v>
                </c:pt>
                <c:pt idx="320">
                  <c:v>22</c:v>
                </c:pt>
                <c:pt idx="321">
                  <c:v>17</c:v>
                </c:pt>
                <c:pt idx="322">
                  <c:v>43</c:v>
                </c:pt>
                <c:pt idx="323">
                  <c:v>20</c:v>
                </c:pt>
                <c:pt idx="324">
                  <c:v>23</c:v>
                </c:pt>
                <c:pt idx="325">
                  <c:v>50</c:v>
                </c:pt>
                <c:pt idx="326">
                  <c:v>3</c:v>
                </c:pt>
                <c:pt idx="327">
                  <c:v>37</c:v>
                </c:pt>
                <c:pt idx="328">
                  <c:v>28</c:v>
                </c:pt>
                <c:pt idx="329">
                  <c:v>39</c:v>
                </c:pt>
                <c:pt idx="330">
                  <c:v>38.5</c:v>
                </c:pt>
              </c:numCache>
            </c:numRef>
          </c:xVal>
          <c:yVal>
            <c:numRef>
              <c:f>KMC_ScatterPlot!$G$2:$G$344</c:f>
              <c:numCache>
                <c:formatCode>General</c:formatCode>
                <c:ptCount val="34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262.375</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263</c:v>
                </c:pt>
                <c:pt idx="46">
                  <c:v>#N/A</c:v>
                </c:pt>
                <c:pt idx="47">
                  <c:v>#N/A</c:v>
                </c:pt>
                <c:pt idx="48">
                  <c:v>#N/A</c:v>
                </c:pt>
                <c:pt idx="49">
                  <c:v>262.375</c:v>
                </c:pt>
                <c:pt idx="50">
                  <c:v>#N/A</c:v>
                </c:pt>
                <c:pt idx="51">
                  <c:v>#N/A</c:v>
                </c:pt>
                <c:pt idx="52">
                  <c:v>#N/A</c:v>
                </c:pt>
                <c:pt idx="53">
                  <c:v>#N/A</c:v>
                </c:pt>
                <c:pt idx="54">
                  <c:v>262.375</c:v>
                </c:pt>
                <c:pt idx="55">
                  <c:v>#N/A</c:v>
                </c:pt>
                <c:pt idx="56">
                  <c:v>#N/A</c:v>
                </c:pt>
                <c:pt idx="57">
                  <c:v>#N/A</c:v>
                </c:pt>
                <c:pt idx="58">
                  <c:v>263</c:v>
                </c:pt>
                <c:pt idx="59">
                  <c:v>#N/A</c:v>
                </c:pt>
                <c:pt idx="60">
                  <c:v>#N/A</c:v>
                </c:pt>
                <c:pt idx="61">
                  <c:v>#N/A</c:v>
                </c:pt>
                <c:pt idx="62">
                  <c:v>#N/A</c:v>
                </c:pt>
                <c:pt idx="63">
                  <c:v>211.5</c:v>
                </c:pt>
                <c:pt idx="64">
                  <c:v>211.5</c:v>
                </c:pt>
                <c:pt idx="65">
                  <c:v>#N/A</c:v>
                </c:pt>
                <c:pt idx="66">
                  <c:v>#N/A</c:v>
                </c:pt>
                <c:pt idx="67">
                  <c:v>#N/A</c:v>
                </c:pt>
                <c:pt idx="68">
                  <c:v>#N/A</c:v>
                </c:pt>
                <c:pt idx="69">
                  <c:v>221.7792</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221.7792</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151.55000000000001</c:v>
                </c:pt>
                <c:pt idx="114">
                  <c:v>262.375</c:v>
                </c:pt>
                <c:pt idx="115">
                  <c:v>#N/A</c:v>
                </c:pt>
                <c:pt idx="116">
                  <c:v>#N/A</c:v>
                </c:pt>
                <c:pt idx="117">
                  <c:v>#N/A</c:v>
                </c:pt>
                <c:pt idx="118">
                  <c:v>#N/A</c:v>
                </c:pt>
                <c:pt idx="119">
                  <c:v>#N/A</c:v>
                </c:pt>
                <c:pt idx="120">
                  <c:v>#N/A</c:v>
                </c:pt>
                <c:pt idx="121">
                  <c:v>#N/A</c:v>
                </c:pt>
                <c:pt idx="122">
                  <c:v>#N/A</c:v>
                </c:pt>
                <c:pt idx="123">
                  <c:v>#N/A</c:v>
                </c:pt>
                <c:pt idx="124">
                  <c:v>221.7792</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247.52080000000001</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227.52500000000001</c:v>
                </c:pt>
                <c:pt idx="161">
                  <c:v>#N/A</c:v>
                </c:pt>
                <c:pt idx="162">
                  <c:v>#N/A</c:v>
                </c:pt>
                <c:pt idx="163">
                  <c:v>#N/A</c:v>
                </c:pt>
                <c:pt idx="164">
                  <c:v>#N/A</c:v>
                </c:pt>
                <c:pt idx="165">
                  <c:v>#N/A</c:v>
                </c:pt>
                <c:pt idx="166">
                  <c:v>#N/A</c:v>
                </c:pt>
                <c:pt idx="167">
                  <c:v>#N/A</c:v>
                </c:pt>
                <c:pt idx="168">
                  <c:v>#N/A</c:v>
                </c:pt>
                <c:pt idx="169">
                  <c:v>#N/A</c:v>
                </c:pt>
                <c:pt idx="170">
                  <c:v>#N/A</c:v>
                </c:pt>
                <c:pt idx="171">
                  <c:v>#N/A</c:v>
                </c:pt>
                <c:pt idx="172">
                  <c:v>164.86670000000001</c:v>
                </c:pt>
                <c:pt idx="173">
                  <c:v>211.5</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134.5</c:v>
                </c:pt>
                <c:pt idx="194">
                  <c:v>#N/A</c:v>
                </c:pt>
                <c:pt idx="195">
                  <c:v>#N/A</c:v>
                </c:pt>
                <c:pt idx="196">
                  <c:v>#N/A</c:v>
                </c:pt>
                <c:pt idx="197">
                  <c:v>#N/A</c:v>
                </c:pt>
                <c:pt idx="198">
                  <c:v>#N/A</c:v>
                </c:pt>
                <c:pt idx="199">
                  <c:v>#N/A</c:v>
                </c:pt>
                <c:pt idx="200">
                  <c:v>136.7792</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136.7792</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151.55000000000001</c:v>
                </c:pt>
                <c:pt idx="237">
                  <c:v>#N/A</c:v>
                </c:pt>
                <c:pt idx="238">
                  <c:v>#N/A</c:v>
                </c:pt>
                <c:pt idx="239">
                  <c:v>#N/A</c:v>
                </c:pt>
                <c:pt idx="240">
                  <c:v>#N/A</c:v>
                </c:pt>
                <c:pt idx="241">
                  <c:v>#N/A</c:v>
                </c:pt>
                <c:pt idx="242">
                  <c:v>#N/A</c:v>
                </c:pt>
                <c:pt idx="243">
                  <c:v>135.63329999999999</c:v>
                </c:pt>
                <c:pt idx="244">
                  <c:v>#N/A</c:v>
                </c:pt>
                <c:pt idx="245">
                  <c:v>146.52080000000001</c:v>
                </c:pt>
                <c:pt idx="246">
                  <c:v>#N/A</c:v>
                </c:pt>
                <c:pt idx="247">
                  <c:v>#N/A</c:v>
                </c:pt>
                <c:pt idx="248">
                  <c:v>#N/A</c:v>
                </c:pt>
                <c:pt idx="249">
                  <c:v>#N/A</c:v>
                </c:pt>
                <c:pt idx="250">
                  <c:v>#N/A</c:v>
                </c:pt>
                <c:pt idx="251">
                  <c:v>#N/A</c:v>
                </c:pt>
                <c:pt idx="252">
                  <c:v>#N/A</c:v>
                </c:pt>
                <c:pt idx="253">
                  <c:v>211.33750000000001</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512.32920000000001</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134.5</c:v>
                </c:pt>
                <c:pt idx="293">
                  <c:v>#N/A</c:v>
                </c:pt>
                <c:pt idx="294">
                  <c:v>#N/A</c:v>
                </c:pt>
                <c:pt idx="295">
                  <c:v>#N/A</c:v>
                </c:pt>
                <c:pt idx="296">
                  <c:v>262.375</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164.86670000000001</c:v>
                </c:pt>
                <c:pt idx="319">
                  <c:v>#N/A</c:v>
                </c:pt>
                <c:pt idx="320">
                  <c:v>#N/A</c:v>
                </c:pt>
                <c:pt idx="321">
                  <c:v>#N/A</c:v>
                </c:pt>
                <c:pt idx="322">
                  <c:v>#N/A</c:v>
                </c:pt>
                <c:pt idx="323">
                  <c:v>#N/A</c:v>
                </c:pt>
                <c:pt idx="324">
                  <c:v>#N/A</c:v>
                </c:pt>
                <c:pt idx="325">
                  <c:v>211.5</c:v>
                </c:pt>
                <c:pt idx="326">
                  <c:v>#N/A</c:v>
                </c:pt>
                <c:pt idx="327">
                  <c:v>#N/A</c:v>
                </c:pt>
                <c:pt idx="328">
                  <c:v>#N/A</c:v>
                </c:pt>
                <c:pt idx="329">
                  <c:v>#N/A</c:v>
                </c:pt>
                <c:pt idx="330">
                  <c:v>#N/A</c:v>
                </c:pt>
              </c:numCache>
            </c:numRef>
          </c:yVal>
          <c:smooth val="0"/>
          <c:extLst>
            <c:ext xmlns:c16="http://schemas.microsoft.com/office/drawing/2014/chart" uri="{C3380CC4-5D6E-409C-BE32-E72D297353CC}">
              <c16:uniqueId val="{00000002-706B-4028-AF01-289AE8465BC6}"/>
            </c:ext>
          </c:extLst>
        </c:ser>
        <c:dLbls>
          <c:showLegendKey val="0"/>
          <c:showVal val="0"/>
          <c:showCatName val="0"/>
          <c:showSerName val="0"/>
          <c:showPercent val="0"/>
          <c:showBubbleSize val="0"/>
        </c:dLbls>
        <c:axId val="1225843616"/>
        <c:axId val="1225844032"/>
      </c:scatterChart>
      <c:valAx>
        <c:axId val="1225843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844032"/>
        <c:crosses val="autoZero"/>
        <c:crossBetween val="midCat"/>
      </c:valAx>
      <c:valAx>
        <c:axId val="122584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8436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Normalized Data Clusters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NormalizedData!$G$1</c:f>
              <c:strCache>
                <c:ptCount val="1"/>
                <c:pt idx="0">
                  <c:v>Cluster1</c:v>
                </c:pt>
              </c:strCache>
            </c:strRef>
          </c:tx>
          <c:spPr>
            <a:ln w="19050" cap="rnd">
              <a:noFill/>
              <a:round/>
            </a:ln>
            <a:effectLst/>
          </c:spPr>
          <c:marker>
            <c:symbol val="circle"/>
            <c:size val="5"/>
            <c:spPr>
              <a:solidFill>
                <a:schemeClr val="accent6"/>
              </a:solidFill>
              <a:ln w="9525">
                <a:solidFill>
                  <a:schemeClr val="accent6"/>
                </a:solidFill>
              </a:ln>
              <a:effectLst/>
            </c:spPr>
          </c:marker>
          <c:xVal>
            <c:numRef>
              <c:f>NormalizedData!$C$2:$C$335</c:f>
              <c:numCache>
                <c:formatCode>General</c:formatCode>
                <c:ptCount val="334"/>
                <c:pt idx="0">
                  <c:v>0.30619368923071699</c:v>
                </c:pt>
                <c:pt idx="1">
                  <c:v>1.1924311073434082</c:v>
                </c:pt>
                <c:pt idx="2">
                  <c:v>2.2559160090786374</c:v>
                </c:pt>
                <c:pt idx="3">
                  <c:v>-0.22554876163689772</c:v>
                </c:pt>
                <c:pt idx="4">
                  <c:v>-0.5800437288819742</c:v>
                </c:pt>
                <c:pt idx="5">
                  <c:v>-1.1472356764740965</c:v>
                </c:pt>
                <c:pt idx="6">
                  <c:v>-1.2851781289851828E-2</c:v>
                </c:pt>
                <c:pt idx="7">
                  <c:v>-0.29644775508591303</c:v>
                </c:pt>
                <c:pt idx="8">
                  <c:v>-0.86363970267803536</c:v>
                </c:pt>
                <c:pt idx="9">
                  <c:v>-0.65094272233098949</c:v>
                </c:pt>
                <c:pt idx="10">
                  <c:v>1.121532113894393</c:v>
                </c:pt>
                <c:pt idx="11">
                  <c:v>-0.50914473543295891</c:v>
                </c:pt>
                <c:pt idx="12">
                  <c:v>2.3268150025276526</c:v>
                </c:pt>
                <c:pt idx="13">
                  <c:v>1.1924311073434082</c:v>
                </c:pt>
                <c:pt idx="14">
                  <c:v>-0.43824574198394362</c:v>
                </c:pt>
                <c:pt idx="15">
                  <c:v>0.34164318595522464</c:v>
                </c:pt>
                <c:pt idx="16">
                  <c:v>-0.65094272233098949</c:v>
                </c:pt>
                <c:pt idx="17">
                  <c:v>-0.22554876163689772</c:v>
                </c:pt>
                <c:pt idx="18">
                  <c:v>1.0506331204453776</c:v>
                </c:pt>
                <c:pt idx="19">
                  <c:v>1.7596230549355305</c:v>
                </c:pt>
                <c:pt idx="20">
                  <c:v>-1.5017306437191731</c:v>
                </c:pt>
                <c:pt idx="21">
                  <c:v>-0.65094272233098949</c:v>
                </c:pt>
                <c:pt idx="22">
                  <c:v>1.2633301007924236</c:v>
                </c:pt>
                <c:pt idx="23">
                  <c:v>1.4051280876904542</c:v>
                </c:pt>
                <c:pt idx="24">
                  <c:v>-0.5800437288819742</c:v>
                </c:pt>
                <c:pt idx="25">
                  <c:v>-0.5445942321574665</c:v>
                </c:pt>
                <c:pt idx="26">
                  <c:v>0.76703714664931644</c:v>
                </c:pt>
                <c:pt idx="27">
                  <c:v>1.4051280876904542</c:v>
                </c:pt>
                <c:pt idx="28">
                  <c:v>-0.43824574198394362</c:v>
                </c:pt>
                <c:pt idx="29">
                  <c:v>0.19984519905719406</c:v>
                </c:pt>
                <c:pt idx="30">
                  <c:v>-1.2851781289851828E-2</c:v>
                </c:pt>
                <c:pt idx="31">
                  <c:v>-0.82819020595352777</c:v>
                </c:pt>
                <c:pt idx="32">
                  <c:v>-0.65094272233098949</c:v>
                </c:pt>
                <c:pt idx="33">
                  <c:v>-0.36734674853492832</c:v>
                </c:pt>
                <c:pt idx="34">
                  <c:v>0.62523915975128586</c:v>
                </c:pt>
                <c:pt idx="35">
                  <c:v>0.76703714664931644</c:v>
                </c:pt>
                <c:pt idx="36">
                  <c:v>-1.2851781289851828E-2</c:v>
                </c:pt>
                <c:pt idx="37">
                  <c:v>1.0506331204453776</c:v>
                </c:pt>
                <c:pt idx="38">
                  <c:v>-0.36734674853492832</c:v>
                </c:pt>
                <c:pt idx="39">
                  <c:v>1.0506331204453776</c:v>
                </c:pt>
                <c:pt idx="40">
                  <c:v>2.1141180221806071</c:v>
                </c:pt>
                <c:pt idx="41">
                  <c:v>0.41254217940423993</c:v>
                </c:pt>
                <c:pt idx="42">
                  <c:v>-0.43824574198394362</c:v>
                </c:pt>
                <c:pt idx="43">
                  <c:v>-0.22554876163689772</c:v>
                </c:pt>
                <c:pt idx="44">
                  <c:v>-0.72184171578000478</c:v>
                </c:pt>
                <c:pt idx="45">
                  <c:v>-0.15464976818788242</c:v>
                </c:pt>
                <c:pt idx="46">
                  <c:v>-1.4308316502701577</c:v>
                </c:pt>
                <c:pt idx="47">
                  <c:v>0.34164318595522464</c:v>
                </c:pt>
                <c:pt idx="48">
                  <c:v>-0.36734674853492832</c:v>
                </c:pt>
                <c:pt idx="49">
                  <c:v>0.41254217940423993</c:v>
                </c:pt>
                <c:pt idx="50">
                  <c:v>-0.93453869612705065</c:v>
                </c:pt>
                <c:pt idx="51">
                  <c:v>0.12894620560817877</c:v>
                </c:pt>
                <c:pt idx="52">
                  <c:v>-0.86363970267803536</c:v>
                </c:pt>
                <c:pt idx="53">
                  <c:v>-0.5800437288819742</c:v>
                </c:pt>
                <c:pt idx="54">
                  <c:v>-1.2181346699231119</c:v>
                </c:pt>
                <c:pt idx="55">
                  <c:v>-0.86363970267803536</c:v>
                </c:pt>
                <c:pt idx="56">
                  <c:v>1.1924311073434082</c:v>
                </c:pt>
                <c:pt idx="57">
                  <c:v>5.8047212159163468E-2</c:v>
                </c:pt>
                <c:pt idx="58">
                  <c:v>2.1141180221806071</c:v>
                </c:pt>
                <c:pt idx="59">
                  <c:v>-0.43824574198394362</c:v>
                </c:pt>
                <c:pt idx="60">
                  <c:v>-0.65094272233098949</c:v>
                </c:pt>
                <c:pt idx="61">
                  <c:v>-8.375077473886712E-2</c:v>
                </c:pt>
                <c:pt idx="62">
                  <c:v>-0.11920027146337477</c:v>
                </c:pt>
                <c:pt idx="63">
                  <c:v>0.34164318595522464</c:v>
                </c:pt>
                <c:pt idx="64">
                  <c:v>0.16439570233268641</c:v>
                </c:pt>
                <c:pt idx="65">
                  <c:v>1.7596230549355305</c:v>
                </c:pt>
                <c:pt idx="66">
                  <c:v>-1.2851781289851828E-2</c:v>
                </c:pt>
                <c:pt idx="67">
                  <c:v>-0.43824574198394362</c:v>
                </c:pt>
                <c:pt idx="68">
                  <c:v>-1.7144276240662188</c:v>
                </c:pt>
                <c:pt idx="69">
                  <c:v>2.6104109763237138</c:v>
                </c:pt>
                <c:pt idx="70">
                  <c:v>1.3342290942414388</c:v>
                </c:pt>
                <c:pt idx="71">
                  <c:v>-0.22554876163689772</c:v>
                </c:pt>
                <c:pt idx="72">
                  <c:v>-0.86363970267803536</c:v>
                </c:pt>
                <c:pt idx="73">
                  <c:v>-1.99802359786228</c:v>
                </c:pt>
                <c:pt idx="74">
                  <c:v>-0.5800437288819742</c:v>
                </c:pt>
                <c:pt idx="75">
                  <c:v>-0.22554876163689772</c:v>
                </c:pt>
                <c:pt idx="76">
                  <c:v>-0.36734674853492832</c:v>
                </c:pt>
                <c:pt idx="77">
                  <c:v>-0.36734674853492832</c:v>
                </c:pt>
                <c:pt idx="78">
                  <c:v>3.2485019173648513</c:v>
                </c:pt>
                <c:pt idx="79">
                  <c:v>-8.375077473886712E-2</c:v>
                </c:pt>
                <c:pt idx="80">
                  <c:v>-0.72184171578000478</c:v>
                </c:pt>
                <c:pt idx="81">
                  <c:v>0.19984519905719406</c:v>
                </c:pt>
                <c:pt idx="82">
                  <c:v>0.90883513354734702</c:v>
                </c:pt>
                <c:pt idx="83">
                  <c:v>-0.22554876163689772</c:v>
                </c:pt>
                <c:pt idx="84">
                  <c:v>-0.29644775508591303</c:v>
                </c:pt>
                <c:pt idx="85">
                  <c:v>-1.0054376895760659</c:v>
                </c:pt>
                <c:pt idx="86">
                  <c:v>-0.15464976818788242</c:v>
                </c:pt>
                <c:pt idx="87">
                  <c:v>-0.65094272233098949</c:v>
                </c:pt>
                <c:pt idx="88">
                  <c:v>-0.82819020595352777</c:v>
                </c:pt>
                <c:pt idx="89">
                  <c:v>0.76703714664931644</c:v>
                </c:pt>
                <c:pt idx="90">
                  <c:v>0.41254217940423993</c:v>
                </c:pt>
                <c:pt idx="91">
                  <c:v>-0.82819020595352777</c:v>
                </c:pt>
                <c:pt idx="92">
                  <c:v>2.3268150025276526</c:v>
                </c:pt>
                <c:pt idx="93">
                  <c:v>-0.86363970267803536</c:v>
                </c:pt>
                <c:pt idx="94">
                  <c:v>-2.0689225913112952</c:v>
                </c:pt>
                <c:pt idx="95">
                  <c:v>0.41254217940423993</c:v>
                </c:pt>
                <c:pt idx="96">
                  <c:v>-8.375077473886712E-2</c:v>
                </c:pt>
                <c:pt idx="97">
                  <c:v>-1.2890336633721271</c:v>
                </c:pt>
                <c:pt idx="98">
                  <c:v>0.34164318595522464</c:v>
                </c:pt>
                <c:pt idx="99">
                  <c:v>-0.15464976818788242</c:v>
                </c:pt>
                <c:pt idx="100">
                  <c:v>-0.93453869612705065</c:v>
                </c:pt>
                <c:pt idx="101">
                  <c:v>-0.5800437288819742</c:v>
                </c:pt>
                <c:pt idx="102">
                  <c:v>0.83793614009833173</c:v>
                </c:pt>
                <c:pt idx="103">
                  <c:v>-0.43824574198394362</c:v>
                </c:pt>
                <c:pt idx="104">
                  <c:v>0.12894620560817877</c:v>
                </c:pt>
                <c:pt idx="105">
                  <c:v>1.6178250680374999</c:v>
                </c:pt>
                <c:pt idx="106">
                  <c:v>0.90883513354734702</c:v>
                </c:pt>
                <c:pt idx="107">
                  <c:v>-0.43824574198394362</c:v>
                </c:pt>
                <c:pt idx="108">
                  <c:v>-0.26099825836140539</c:v>
                </c:pt>
                <c:pt idx="109">
                  <c:v>-0.29644775508591303</c:v>
                </c:pt>
                <c:pt idx="110">
                  <c:v>-0.50914473543295891</c:v>
                </c:pt>
                <c:pt idx="111">
                  <c:v>0.69613815320030115</c:v>
                </c:pt>
                <c:pt idx="112">
                  <c:v>-1.4308316502701577</c:v>
                </c:pt>
                <c:pt idx="113">
                  <c:v>0.19984519905719406</c:v>
                </c:pt>
                <c:pt idx="114">
                  <c:v>2.1850170156296223</c:v>
                </c:pt>
                <c:pt idx="115">
                  <c:v>-0.15464976818788242</c:v>
                </c:pt>
                <c:pt idx="116">
                  <c:v>0.83793614009833173</c:v>
                </c:pt>
                <c:pt idx="117">
                  <c:v>5.8047212159163468E-2</c:v>
                </c:pt>
                <c:pt idx="118">
                  <c:v>-0.5800437288819742</c:v>
                </c:pt>
                <c:pt idx="119">
                  <c:v>-1.2851781289851828E-2</c:v>
                </c:pt>
                <c:pt idx="120">
                  <c:v>-0.50914473543295891</c:v>
                </c:pt>
                <c:pt idx="121">
                  <c:v>0.41254217940423993</c:v>
                </c:pt>
                <c:pt idx="122">
                  <c:v>-1.2181346699231119</c:v>
                </c:pt>
                <c:pt idx="123">
                  <c:v>-0.43824574198394362</c:v>
                </c:pt>
                <c:pt idx="124">
                  <c:v>-8.375077473886712E-2</c:v>
                </c:pt>
                <c:pt idx="125">
                  <c:v>-0.50914473543295891</c:v>
                </c:pt>
                <c:pt idx="126">
                  <c:v>0.83793614009833173</c:v>
                </c:pt>
                <c:pt idx="127">
                  <c:v>-0.29644775508591303</c:v>
                </c:pt>
                <c:pt idx="128">
                  <c:v>-1.6435286306172037</c:v>
                </c:pt>
                <c:pt idx="129">
                  <c:v>-0.29644775508591303</c:v>
                </c:pt>
                <c:pt idx="130">
                  <c:v>0.76703714664931644</c:v>
                </c:pt>
                <c:pt idx="131">
                  <c:v>-0.29644775508591303</c:v>
                </c:pt>
                <c:pt idx="132">
                  <c:v>1.2633301007924236</c:v>
                </c:pt>
                <c:pt idx="133">
                  <c:v>-0.86363970267803536</c:v>
                </c:pt>
                <c:pt idx="134">
                  <c:v>-0.5800437288819742</c:v>
                </c:pt>
                <c:pt idx="135">
                  <c:v>-0.22554876163689772</c:v>
                </c:pt>
                <c:pt idx="136">
                  <c:v>-0.50914473543295891</c:v>
                </c:pt>
                <c:pt idx="137">
                  <c:v>0.69613815320030115</c:v>
                </c:pt>
                <c:pt idx="138">
                  <c:v>-1.0763366830250813</c:v>
                </c:pt>
                <c:pt idx="139">
                  <c:v>-0.72184171578000478</c:v>
                </c:pt>
                <c:pt idx="140">
                  <c:v>1.6887240614865153</c:v>
                </c:pt>
                <c:pt idx="141">
                  <c:v>0.41254217940423993</c:v>
                </c:pt>
                <c:pt idx="142">
                  <c:v>2.3977139959766678</c:v>
                </c:pt>
                <c:pt idx="143">
                  <c:v>-1.2851781289851828E-2</c:v>
                </c:pt>
                <c:pt idx="144">
                  <c:v>0.48344117285325522</c:v>
                </c:pt>
                <c:pt idx="145">
                  <c:v>-0.86363970267803536</c:v>
                </c:pt>
                <c:pt idx="146">
                  <c:v>-0.22554876163689772</c:v>
                </c:pt>
                <c:pt idx="147">
                  <c:v>0.69613815320030115</c:v>
                </c:pt>
                <c:pt idx="148">
                  <c:v>-0.65094272233098949</c:v>
                </c:pt>
                <c:pt idx="149">
                  <c:v>-0.93453869612705065</c:v>
                </c:pt>
                <c:pt idx="150">
                  <c:v>0.69613815320030115</c:v>
                </c:pt>
                <c:pt idx="151">
                  <c:v>0.27074419250620935</c:v>
                </c:pt>
                <c:pt idx="152">
                  <c:v>-1.3244831600966347</c:v>
                </c:pt>
                <c:pt idx="153">
                  <c:v>2.1850170156296223</c:v>
                </c:pt>
                <c:pt idx="154">
                  <c:v>-1.5726296371681883</c:v>
                </c:pt>
                <c:pt idx="155">
                  <c:v>0.19984519905719406</c:v>
                </c:pt>
                <c:pt idx="156">
                  <c:v>-1.7144276240662188</c:v>
                </c:pt>
                <c:pt idx="157">
                  <c:v>-0.86363970267803536</c:v>
                </c:pt>
                <c:pt idx="158">
                  <c:v>-0.50914473543295891</c:v>
                </c:pt>
                <c:pt idx="159">
                  <c:v>-2.1164249169221359</c:v>
                </c:pt>
                <c:pt idx="160">
                  <c:v>1.1924311073434082</c:v>
                </c:pt>
                <c:pt idx="161">
                  <c:v>-1.5726296371681883</c:v>
                </c:pt>
                <c:pt idx="162">
                  <c:v>-0.36734674853492832</c:v>
                </c:pt>
                <c:pt idx="163">
                  <c:v>0.34164318595522464</c:v>
                </c:pt>
                <c:pt idx="164">
                  <c:v>-0.43824574198394362</c:v>
                </c:pt>
                <c:pt idx="165">
                  <c:v>0.19984519905719406</c:v>
                </c:pt>
                <c:pt idx="166">
                  <c:v>-0.36734674853492832</c:v>
                </c:pt>
                <c:pt idx="167">
                  <c:v>0.12894620560817877</c:v>
                </c:pt>
                <c:pt idx="168">
                  <c:v>-0.93453869612705065</c:v>
                </c:pt>
                <c:pt idx="169">
                  <c:v>2.1141180221806071</c:v>
                </c:pt>
                <c:pt idx="170">
                  <c:v>0.55434016630227056</c:v>
                </c:pt>
                <c:pt idx="171">
                  <c:v>0.83793614009833173</c:v>
                </c:pt>
                <c:pt idx="172">
                  <c:v>1.9014210418335611</c:v>
                </c:pt>
                <c:pt idx="173">
                  <c:v>1.4051280876904542</c:v>
                </c:pt>
                <c:pt idx="174">
                  <c:v>-1.2851781289851828E-2</c:v>
                </c:pt>
                <c:pt idx="175">
                  <c:v>-0.65094272233098949</c:v>
                </c:pt>
                <c:pt idx="176">
                  <c:v>-0.5800437288819742</c:v>
                </c:pt>
                <c:pt idx="177">
                  <c:v>-0.65094272233098949</c:v>
                </c:pt>
                <c:pt idx="178">
                  <c:v>1.6178250680374999</c:v>
                </c:pt>
                <c:pt idx="179">
                  <c:v>-0.50914473543295891</c:v>
                </c:pt>
                <c:pt idx="180">
                  <c:v>0.73158764992480874</c:v>
                </c:pt>
                <c:pt idx="181">
                  <c:v>0.41254217940423993</c:v>
                </c:pt>
                <c:pt idx="182">
                  <c:v>-1.1472356764740965</c:v>
                </c:pt>
                <c:pt idx="183">
                  <c:v>-0.65094272233098949</c:v>
                </c:pt>
                <c:pt idx="184">
                  <c:v>-0.65094272233098949</c:v>
                </c:pt>
                <c:pt idx="185">
                  <c:v>0.62523915975128586</c:v>
                </c:pt>
                <c:pt idx="186">
                  <c:v>-0.72184171578000478</c:v>
                </c:pt>
                <c:pt idx="187">
                  <c:v>2.3977139959766678</c:v>
                </c:pt>
                <c:pt idx="188">
                  <c:v>-0.72184171578000478</c:v>
                </c:pt>
                <c:pt idx="189">
                  <c:v>-0.86363970267803536</c:v>
                </c:pt>
                <c:pt idx="190">
                  <c:v>1.2633301007924236</c:v>
                </c:pt>
                <c:pt idx="191">
                  <c:v>1.7596230549355305</c:v>
                </c:pt>
                <c:pt idx="192">
                  <c:v>1.0506331204453776</c:v>
                </c:pt>
                <c:pt idx="193">
                  <c:v>1.0506331204453776</c:v>
                </c:pt>
                <c:pt idx="194">
                  <c:v>0.76703714664931644</c:v>
                </c:pt>
                <c:pt idx="195">
                  <c:v>-0.5800437288819742</c:v>
                </c:pt>
                <c:pt idx="196">
                  <c:v>0.83793614009833173</c:v>
                </c:pt>
                <c:pt idx="197">
                  <c:v>-8.375077473886712E-2</c:v>
                </c:pt>
                <c:pt idx="198">
                  <c:v>-2.0745945107872164</c:v>
                </c:pt>
                <c:pt idx="199">
                  <c:v>-0.72184171578000478</c:v>
                </c:pt>
                <c:pt idx="200">
                  <c:v>-0.22554876163689772</c:v>
                </c:pt>
                <c:pt idx="201">
                  <c:v>-0.43824574198394362</c:v>
                </c:pt>
                <c:pt idx="202">
                  <c:v>0.16439570233268641</c:v>
                </c:pt>
                <c:pt idx="203">
                  <c:v>-0.15464976818788242</c:v>
                </c:pt>
                <c:pt idx="204">
                  <c:v>-0.79274070922902007</c:v>
                </c:pt>
                <c:pt idx="205">
                  <c:v>-0.65094272233098949</c:v>
                </c:pt>
                <c:pt idx="206">
                  <c:v>0.44799167612874757</c:v>
                </c:pt>
                <c:pt idx="207">
                  <c:v>-0.65094272233098949</c:v>
                </c:pt>
                <c:pt idx="208">
                  <c:v>-8.375077473886712E-2</c:v>
                </c:pt>
                <c:pt idx="209">
                  <c:v>-2.0689225913112952</c:v>
                </c:pt>
                <c:pt idx="210">
                  <c:v>-1.2851781289851828E-2</c:v>
                </c:pt>
                <c:pt idx="211">
                  <c:v>-0.93453869612705065</c:v>
                </c:pt>
                <c:pt idx="212">
                  <c:v>1.121532113894393</c:v>
                </c:pt>
                <c:pt idx="213">
                  <c:v>-0.29644775508591303</c:v>
                </c:pt>
                <c:pt idx="214">
                  <c:v>-0.72184171578000478</c:v>
                </c:pt>
                <c:pt idx="215">
                  <c:v>-0.15464976818788242</c:v>
                </c:pt>
                <c:pt idx="216">
                  <c:v>0.69613815320030115</c:v>
                </c:pt>
                <c:pt idx="217">
                  <c:v>-1.2851781289851828E-2</c:v>
                </c:pt>
                <c:pt idx="218">
                  <c:v>-0.5800437288819742</c:v>
                </c:pt>
                <c:pt idx="219">
                  <c:v>-0.50914473543295891</c:v>
                </c:pt>
                <c:pt idx="220">
                  <c:v>-2.0866473396735494</c:v>
                </c:pt>
                <c:pt idx="221">
                  <c:v>-1.5017306437191731</c:v>
                </c:pt>
                <c:pt idx="222">
                  <c:v>-1.99802359786228</c:v>
                </c:pt>
                <c:pt idx="223">
                  <c:v>0.41254217940423993</c:v>
                </c:pt>
                <c:pt idx="224">
                  <c:v>-0.43824574198394362</c:v>
                </c:pt>
                <c:pt idx="225">
                  <c:v>-1.2851781289851828E-2</c:v>
                </c:pt>
                <c:pt idx="226">
                  <c:v>1.6178250680374999</c:v>
                </c:pt>
                <c:pt idx="227">
                  <c:v>0.41254217940423993</c:v>
                </c:pt>
                <c:pt idx="228">
                  <c:v>-0.29644775508591303</c:v>
                </c:pt>
                <c:pt idx="229">
                  <c:v>-2.0689225913112952</c:v>
                </c:pt>
                <c:pt idx="230">
                  <c:v>-1.2851781289851828E-2</c:v>
                </c:pt>
                <c:pt idx="231">
                  <c:v>-8.375077473886712E-2</c:v>
                </c:pt>
                <c:pt idx="232">
                  <c:v>0.12894620560817877</c:v>
                </c:pt>
                <c:pt idx="233">
                  <c:v>0.90883513354734702</c:v>
                </c:pt>
                <c:pt idx="234">
                  <c:v>-0.43824574198394362</c:v>
                </c:pt>
                <c:pt idx="235">
                  <c:v>2.3977139959766678</c:v>
                </c:pt>
                <c:pt idx="236">
                  <c:v>-1.2851781289851828E-2</c:v>
                </c:pt>
                <c:pt idx="237">
                  <c:v>-2.0809754201976283</c:v>
                </c:pt>
                <c:pt idx="238">
                  <c:v>1.7596230549355305</c:v>
                </c:pt>
                <c:pt idx="239">
                  <c:v>1.0506331204453776</c:v>
                </c:pt>
                <c:pt idx="240">
                  <c:v>-0.86363970267803536</c:v>
                </c:pt>
                <c:pt idx="241">
                  <c:v>-0.5800437288819742</c:v>
                </c:pt>
                <c:pt idx="242">
                  <c:v>0.48344117285325522</c:v>
                </c:pt>
                <c:pt idx="243">
                  <c:v>1.7596230549355305</c:v>
                </c:pt>
                <c:pt idx="244">
                  <c:v>-0.93453869612705065</c:v>
                </c:pt>
                <c:pt idx="245">
                  <c:v>1.9014210418335611</c:v>
                </c:pt>
                <c:pt idx="246">
                  <c:v>-0.79274070922902007</c:v>
                </c:pt>
                <c:pt idx="247">
                  <c:v>-0.22554876163689772</c:v>
                </c:pt>
                <c:pt idx="248">
                  <c:v>-0.5800437288819742</c:v>
                </c:pt>
                <c:pt idx="249">
                  <c:v>-0.29644775508591303</c:v>
                </c:pt>
                <c:pt idx="250">
                  <c:v>-0.36734674853492832</c:v>
                </c:pt>
                <c:pt idx="251">
                  <c:v>-0.29644775508591303</c:v>
                </c:pt>
                <c:pt idx="252">
                  <c:v>0.19984519905719406</c:v>
                </c:pt>
                <c:pt idx="253">
                  <c:v>0.62523915975128586</c:v>
                </c:pt>
                <c:pt idx="254">
                  <c:v>-0.50914473543295891</c:v>
                </c:pt>
                <c:pt idx="255">
                  <c:v>-1.2890336633721271</c:v>
                </c:pt>
                <c:pt idx="256">
                  <c:v>1.121532113894393</c:v>
                </c:pt>
                <c:pt idx="257">
                  <c:v>-8.375077473886712E-2</c:v>
                </c:pt>
                <c:pt idx="258">
                  <c:v>-0.65094272233098949</c:v>
                </c:pt>
                <c:pt idx="259">
                  <c:v>1.2633301007924236</c:v>
                </c:pt>
                <c:pt idx="260">
                  <c:v>0.62523915975128586</c:v>
                </c:pt>
                <c:pt idx="261">
                  <c:v>-0.79274070922902007</c:v>
                </c:pt>
                <c:pt idx="262">
                  <c:v>-0.22554876163689772</c:v>
                </c:pt>
                <c:pt idx="263">
                  <c:v>-1.2851781289851828E-2</c:v>
                </c:pt>
                <c:pt idx="264">
                  <c:v>0.12894620560817877</c:v>
                </c:pt>
                <c:pt idx="265">
                  <c:v>0.62523915975128586</c:v>
                </c:pt>
                <c:pt idx="266">
                  <c:v>-0.36734674853492832</c:v>
                </c:pt>
                <c:pt idx="267">
                  <c:v>-0.86363970267803536</c:v>
                </c:pt>
                <c:pt idx="268">
                  <c:v>0.12894620560817877</c:v>
                </c:pt>
                <c:pt idx="269">
                  <c:v>1.9723200352825765</c:v>
                </c:pt>
                <c:pt idx="270">
                  <c:v>-1.0054376895760659</c:v>
                </c:pt>
                <c:pt idx="271">
                  <c:v>-0.29644775508591303</c:v>
                </c:pt>
                <c:pt idx="272">
                  <c:v>0.55434016630227056</c:v>
                </c:pt>
                <c:pt idx="273">
                  <c:v>-0.43824574198394362</c:v>
                </c:pt>
                <c:pt idx="274">
                  <c:v>5.8047212159163468E-2</c:v>
                </c:pt>
                <c:pt idx="275">
                  <c:v>1.0506331204453776</c:v>
                </c:pt>
                <c:pt idx="276">
                  <c:v>-0.36734674853492832</c:v>
                </c:pt>
                <c:pt idx="277">
                  <c:v>-0.86363970267803536</c:v>
                </c:pt>
                <c:pt idx="278">
                  <c:v>1.3342290942414388</c:v>
                </c:pt>
                <c:pt idx="279">
                  <c:v>-2.1277687558739782</c:v>
                </c:pt>
                <c:pt idx="280">
                  <c:v>1.4051280876904542</c:v>
                </c:pt>
                <c:pt idx="281">
                  <c:v>2.0432190287315919</c:v>
                </c:pt>
                <c:pt idx="282">
                  <c:v>-1.2851781289851828E-2</c:v>
                </c:pt>
                <c:pt idx="283">
                  <c:v>-1.1117861797495889</c:v>
                </c:pt>
                <c:pt idx="284">
                  <c:v>-0.43824574198394362</c:v>
                </c:pt>
                <c:pt idx="285">
                  <c:v>5.8047212159163468E-2</c:v>
                </c:pt>
                <c:pt idx="286">
                  <c:v>-0.22554876163689772</c:v>
                </c:pt>
                <c:pt idx="287">
                  <c:v>-0.36734674853492832</c:v>
                </c:pt>
                <c:pt idx="288">
                  <c:v>-0.5800437288819742</c:v>
                </c:pt>
                <c:pt idx="289">
                  <c:v>1.0506331204453776</c:v>
                </c:pt>
                <c:pt idx="290">
                  <c:v>-8.375077473886712E-2</c:v>
                </c:pt>
                <c:pt idx="291">
                  <c:v>-0.65094272233098949</c:v>
                </c:pt>
                <c:pt idx="292">
                  <c:v>5.8047212159163468E-2</c:v>
                </c:pt>
                <c:pt idx="293">
                  <c:v>1.3342290942414388</c:v>
                </c:pt>
                <c:pt idx="294">
                  <c:v>0.97973412699636231</c:v>
                </c:pt>
                <c:pt idx="295">
                  <c:v>1.6887240614865153</c:v>
                </c:pt>
                <c:pt idx="296">
                  <c:v>1.0506331204453776</c:v>
                </c:pt>
                <c:pt idx="297">
                  <c:v>-0.5800437288819742</c:v>
                </c:pt>
                <c:pt idx="298">
                  <c:v>-0.65094272233098949</c:v>
                </c:pt>
                <c:pt idx="299">
                  <c:v>1.7596230549355305</c:v>
                </c:pt>
                <c:pt idx="300">
                  <c:v>-1.7853266175152342</c:v>
                </c:pt>
                <c:pt idx="301">
                  <c:v>-0.29644775508591303</c:v>
                </c:pt>
                <c:pt idx="302">
                  <c:v>-0.79274070922902007</c:v>
                </c:pt>
                <c:pt idx="303">
                  <c:v>-0.43824574198394362</c:v>
                </c:pt>
                <c:pt idx="304">
                  <c:v>-0.43824574198394362</c:v>
                </c:pt>
                <c:pt idx="305">
                  <c:v>1.9014210418335611</c:v>
                </c:pt>
                <c:pt idx="306">
                  <c:v>-0.65094272233098949</c:v>
                </c:pt>
                <c:pt idx="307">
                  <c:v>-1.7144276240662188</c:v>
                </c:pt>
                <c:pt idx="308">
                  <c:v>-0.50914473543295891</c:v>
                </c:pt>
                <c:pt idx="309">
                  <c:v>1.4760270811394693</c:v>
                </c:pt>
                <c:pt idx="310">
                  <c:v>-1.2181346699231119</c:v>
                </c:pt>
                <c:pt idx="311">
                  <c:v>1.1924311073434082</c:v>
                </c:pt>
                <c:pt idx="312">
                  <c:v>-8.375077473886712E-2</c:v>
                </c:pt>
                <c:pt idx="313">
                  <c:v>-0.86363970267803536</c:v>
                </c:pt>
                <c:pt idx="314">
                  <c:v>-0.43824574198394362</c:v>
                </c:pt>
                <c:pt idx="315">
                  <c:v>1.2633301007924236</c:v>
                </c:pt>
                <c:pt idx="316">
                  <c:v>-0.5800437288819742</c:v>
                </c:pt>
                <c:pt idx="317">
                  <c:v>5.8047212159163468E-2</c:v>
                </c:pt>
                <c:pt idx="318">
                  <c:v>-1.2851781289851828E-2</c:v>
                </c:pt>
                <c:pt idx="319">
                  <c:v>0.55434016630227056</c:v>
                </c:pt>
                <c:pt idx="320">
                  <c:v>-0.5800437288819742</c:v>
                </c:pt>
                <c:pt idx="321">
                  <c:v>-0.93453869612705065</c:v>
                </c:pt>
                <c:pt idx="322">
                  <c:v>0.90883513354734702</c:v>
                </c:pt>
                <c:pt idx="323">
                  <c:v>-0.72184171578000478</c:v>
                </c:pt>
                <c:pt idx="324">
                  <c:v>-0.50914473543295891</c:v>
                </c:pt>
                <c:pt idx="325">
                  <c:v>1.4051280876904542</c:v>
                </c:pt>
                <c:pt idx="326">
                  <c:v>-1.9271246044132648</c:v>
                </c:pt>
                <c:pt idx="327">
                  <c:v>0.48344117285325522</c:v>
                </c:pt>
                <c:pt idx="328">
                  <c:v>-0.15464976818788242</c:v>
                </c:pt>
                <c:pt idx="329">
                  <c:v>0.62523915975128586</c:v>
                </c:pt>
                <c:pt idx="330">
                  <c:v>0.58978966302677815</c:v>
                </c:pt>
              </c:numCache>
            </c:numRef>
          </c:xVal>
          <c:yVal>
            <c:numRef>
              <c:f>NormalizedData!$G$2:$G$335</c:f>
              <c:numCache>
                <c:formatCode>General</c:formatCode>
                <c:ptCount val="334"/>
                <c:pt idx="0">
                  <c:v>-0.54146117876975097</c:v>
                </c:pt>
                <c:pt idx="1">
                  <c:v>-0.55500387884355407</c:v>
                </c:pt>
                <c:pt idx="2">
                  <c:v>-0.51111096223918151</c:v>
                </c:pt>
                <c:pt idx="3">
                  <c:v>#N/A</c:v>
                </c:pt>
                <c:pt idx="4">
                  <c:v>#N/A</c:v>
                </c:pt>
                <c:pt idx="5">
                  <c:v>#N/A</c:v>
                </c:pt>
                <c:pt idx="6">
                  <c:v>#N/A</c:v>
                </c:pt>
                <c:pt idx="7">
                  <c:v>#N/A</c:v>
                </c:pt>
                <c:pt idx="8">
                  <c:v>#N/A</c:v>
                </c:pt>
                <c:pt idx="9">
                  <c:v>#N/A</c:v>
                </c:pt>
                <c:pt idx="10">
                  <c:v>-0.24469116610566466</c:v>
                </c:pt>
                <c:pt idx="11">
                  <c:v>#N/A</c:v>
                </c:pt>
                <c:pt idx="12">
                  <c:v>-0.24469116610566466</c:v>
                </c:pt>
                <c:pt idx="13">
                  <c:v>0.32979565866040156</c:v>
                </c:pt>
                <c:pt idx="14">
                  <c:v>#N/A</c:v>
                </c:pt>
                <c:pt idx="15">
                  <c:v>-0.46762635183577989</c:v>
                </c:pt>
                <c:pt idx="16">
                  <c:v>#N/A</c:v>
                </c:pt>
                <c:pt idx="17">
                  <c:v>#N/A</c:v>
                </c:pt>
                <c:pt idx="18">
                  <c:v>-0.55132912303481585</c:v>
                </c:pt>
                <c:pt idx="19">
                  <c:v>0.30080591839146714</c:v>
                </c:pt>
                <c:pt idx="20">
                  <c:v>#N/A</c:v>
                </c:pt>
                <c:pt idx="21">
                  <c:v>#N/A</c:v>
                </c:pt>
                <c:pt idx="22">
                  <c:v>#N/A</c:v>
                </c:pt>
                <c:pt idx="23">
                  <c:v>-0.43251201855228188</c:v>
                </c:pt>
                <c:pt idx="24">
                  <c:v>#N/A</c:v>
                </c:pt>
                <c:pt idx="25">
                  <c:v>#N/A</c:v>
                </c:pt>
                <c:pt idx="26">
                  <c:v>-0.17119604993090137</c:v>
                </c:pt>
                <c:pt idx="27">
                  <c:v>-0.24469116610566466</c:v>
                </c:pt>
                <c:pt idx="28">
                  <c:v>#N/A</c:v>
                </c:pt>
                <c:pt idx="29">
                  <c:v>#N/A</c:v>
                </c:pt>
                <c:pt idx="30">
                  <c:v>#N/A</c:v>
                </c:pt>
                <c:pt idx="31">
                  <c:v>#N/A</c:v>
                </c:pt>
                <c:pt idx="32">
                  <c:v>#N/A</c:v>
                </c:pt>
                <c:pt idx="33">
                  <c:v>#N/A</c:v>
                </c:pt>
                <c:pt idx="34">
                  <c:v>-0.45020474285275325</c:v>
                </c:pt>
                <c:pt idx="35">
                  <c:v>-0.54112146801054317</c:v>
                </c:pt>
                <c:pt idx="36">
                  <c:v>#N/A</c:v>
                </c:pt>
                <c:pt idx="37">
                  <c:v>0.18899861476720178</c:v>
                </c:pt>
                <c:pt idx="38">
                  <c:v>#N/A</c:v>
                </c:pt>
                <c:pt idx="39">
                  <c:v>-0.18426184836197043</c:v>
                </c:pt>
                <c:pt idx="40">
                  <c:v>0.57668535258907816</c:v>
                </c:pt>
                <c:pt idx="41">
                  <c:v>-0.40964687129791111</c:v>
                </c:pt>
                <c:pt idx="42">
                  <c:v>#N/A</c:v>
                </c:pt>
                <c:pt idx="43">
                  <c:v>#N/A</c:v>
                </c:pt>
                <c:pt idx="44">
                  <c:v>#N/A</c:v>
                </c:pt>
                <c:pt idx="45">
                  <c:v>#N/A</c:v>
                </c:pt>
                <c:pt idx="46">
                  <c:v>#N/A</c:v>
                </c:pt>
                <c:pt idx="47">
                  <c:v>-0.54037345105036449</c:v>
                </c:pt>
                <c:pt idx="48">
                  <c:v>#N/A</c:v>
                </c:pt>
                <c:pt idx="49">
                  <c:v>#N/A</c:v>
                </c:pt>
                <c:pt idx="50">
                  <c:v>#N/A</c:v>
                </c:pt>
                <c:pt idx="51">
                  <c:v>#N/A</c:v>
                </c:pt>
                <c:pt idx="52">
                  <c:v>#N/A</c:v>
                </c:pt>
                <c:pt idx="53">
                  <c:v>#N/A</c:v>
                </c:pt>
                <c:pt idx="54">
                  <c:v>#N/A</c:v>
                </c:pt>
                <c:pt idx="55">
                  <c:v>#N/A</c:v>
                </c:pt>
                <c:pt idx="56">
                  <c:v>2.3157701731250355E-2</c:v>
                </c:pt>
                <c:pt idx="57">
                  <c:v>#N/A</c:v>
                </c:pt>
                <c:pt idx="58">
                  <c:v>#N/A</c:v>
                </c:pt>
                <c:pt idx="59">
                  <c:v>#N/A</c:v>
                </c:pt>
                <c:pt idx="60">
                  <c:v>#N/A</c:v>
                </c:pt>
                <c:pt idx="61">
                  <c:v>#N/A</c:v>
                </c:pt>
                <c:pt idx="62">
                  <c:v>#N/A</c:v>
                </c:pt>
                <c:pt idx="63">
                  <c:v>#N/A</c:v>
                </c:pt>
                <c:pt idx="64">
                  <c:v>#N/A</c:v>
                </c:pt>
                <c:pt idx="65">
                  <c:v>-0.24959084051731556</c:v>
                </c:pt>
                <c:pt idx="66">
                  <c:v>#N/A</c:v>
                </c:pt>
                <c:pt idx="67">
                  <c:v>#N/A</c:v>
                </c:pt>
                <c:pt idx="68">
                  <c:v>#N/A</c:v>
                </c:pt>
                <c:pt idx="69">
                  <c:v>#N/A</c:v>
                </c:pt>
                <c:pt idx="70">
                  <c:v>-0.24469116610566466</c:v>
                </c:pt>
                <c:pt idx="71">
                  <c:v>#N/A</c:v>
                </c:pt>
                <c:pt idx="72">
                  <c:v>#N/A</c:v>
                </c:pt>
                <c:pt idx="73">
                  <c:v>#N/A</c:v>
                </c:pt>
                <c:pt idx="74">
                  <c:v>#N/A</c:v>
                </c:pt>
                <c:pt idx="75">
                  <c:v>#N/A</c:v>
                </c:pt>
                <c:pt idx="76">
                  <c:v>#N/A</c:v>
                </c:pt>
                <c:pt idx="77">
                  <c:v>#N/A</c:v>
                </c:pt>
                <c:pt idx="78">
                  <c:v>0.61846814274683282</c:v>
                </c:pt>
                <c:pt idx="79">
                  <c:v>#N/A</c:v>
                </c:pt>
                <c:pt idx="80">
                  <c:v>#N/A</c:v>
                </c:pt>
                <c:pt idx="81">
                  <c:v>#N/A</c:v>
                </c:pt>
                <c:pt idx="82">
                  <c:v>0.23615798097934149</c:v>
                </c:pt>
                <c:pt idx="83">
                  <c:v>#N/A</c:v>
                </c:pt>
                <c:pt idx="84">
                  <c:v>#N/A</c:v>
                </c:pt>
                <c:pt idx="85">
                  <c:v>#N/A</c:v>
                </c:pt>
                <c:pt idx="86">
                  <c:v>#N/A</c:v>
                </c:pt>
                <c:pt idx="87">
                  <c:v>#N/A</c:v>
                </c:pt>
                <c:pt idx="88">
                  <c:v>#N/A</c:v>
                </c:pt>
                <c:pt idx="89">
                  <c:v>-0.42359787757268508</c:v>
                </c:pt>
                <c:pt idx="90">
                  <c:v>-0.15193706304350563</c:v>
                </c:pt>
                <c:pt idx="91">
                  <c:v>#N/A</c:v>
                </c:pt>
                <c:pt idx="92">
                  <c:v>#N/A</c:v>
                </c:pt>
                <c:pt idx="93">
                  <c:v>#N/A</c:v>
                </c:pt>
                <c:pt idx="94">
                  <c:v>#N/A</c:v>
                </c:pt>
                <c:pt idx="95">
                  <c:v>0.55953649214829981</c:v>
                </c:pt>
                <c:pt idx="96">
                  <c:v>#N/A</c:v>
                </c:pt>
                <c:pt idx="97">
                  <c:v>#N/A</c:v>
                </c:pt>
                <c:pt idx="98">
                  <c:v>0.27385770912738733</c:v>
                </c:pt>
                <c:pt idx="99">
                  <c:v>#N/A</c:v>
                </c:pt>
                <c:pt idx="100">
                  <c:v>#N/A</c:v>
                </c:pt>
                <c:pt idx="101">
                  <c:v>#N/A</c:v>
                </c:pt>
                <c:pt idx="102">
                  <c:v>-0.45701039061053633</c:v>
                </c:pt>
                <c:pt idx="103">
                  <c:v>#N/A</c:v>
                </c:pt>
                <c:pt idx="104">
                  <c:v>#N/A</c:v>
                </c:pt>
                <c:pt idx="105">
                  <c:v>-0.20386054600857395</c:v>
                </c:pt>
                <c:pt idx="106">
                  <c:v>-0.54037345105036449</c:v>
                </c:pt>
                <c:pt idx="107">
                  <c:v>#N/A</c:v>
                </c:pt>
                <c:pt idx="108">
                  <c:v>#N/A</c:v>
                </c:pt>
                <c:pt idx="109">
                  <c:v>#N/A</c:v>
                </c:pt>
                <c:pt idx="110">
                  <c:v>#N/A</c:v>
                </c:pt>
                <c:pt idx="111">
                  <c:v>9.6652817906013627E-2</c:v>
                </c:pt>
                <c:pt idx="112">
                  <c:v>#N/A</c:v>
                </c:pt>
                <c:pt idx="113">
                  <c:v>#N/A</c:v>
                </c:pt>
                <c:pt idx="114">
                  <c:v>#N/A</c:v>
                </c:pt>
                <c:pt idx="115">
                  <c:v>#N/A</c:v>
                </c:pt>
                <c:pt idx="116">
                  <c:v>-0.23570842968430469</c:v>
                </c:pt>
                <c:pt idx="117">
                  <c:v>#N/A</c:v>
                </c:pt>
                <c:pt idx="118">
                  <c:v>#N/A</c:v>
                </c:pt>
                <c:pt idx="119">
                  <c:v>#N/A</c:v>
                </c:pt>
                <c:pt idx="120">
                  <c:v>#N/A</c:v>
                </c:pt>
                <c:pt idx="121">
                  <c:v>-0.47034893758385393</c:v>
                </c:pt>
                <c:pt idx="122">
                  <c:v>#N/A</c:v>
                </c:pt>
                <c:pt idx="123">
                  <c:v>#N/A</c:v>
                </c:pt>
                <c:pt idx="124">
                  <c:v>#N/A</c:v>
                </c:pt>
                <c:pt idx="125">
                  <c:v>#N/A</c:v>
                </c:pt>
                <c:pt idx="126">
                  <c:v>-0.23570842968430469</c:v>
                </c:pt>
                <c:pt idx="127">
                  <c:v>#N/A</c:v>
                </c:pt>
                <c:pt idx="128">
                  <c:v>#N/A</c:v>
                </c:pt>
                <c:pt idx="129">
                  <c:v>#N/A</c:v>
                </c:pt>
                <c:pt idx="130">
                  <c:v>-0.45701039061053633</c:v>
                </c:pt>
                <c:pt idx="131">
                  <c:v>#N/A</c:v>
                </c:pt>
                <c:pt idx="132">
                  <c:v>0.15538031540406119</c:v>
                </c:pt>
                <c:pt idx="133">
                  <c:v>#N/A</c:v>
                </c:pt>
                <c:pt idx="134">
                  <c:v>#N/A</c:v>
                </c:pt>
                <c:pt idx="135">
                  <c:v>#N/A</c:v>
                </c:pt>
                <c:pt idx="136">
                  <c:v>#N/A</c:v>
                </c:pt>
                <c:pt idx="137">
                  <c:v>-0.15670117979643419</c:v>
                </c:pt>
                <c:pt idx="138">
                  <c:v>#N/A</c:v>
                </c:pt>
                <c:pt idx="139">
                  <c:v>#N/A</c:v>
                </c:pt>
                <c:pt idx="140">
                  <c:v>0.23615798097934149</c:v>
                </c:pt>
                <c:pt idx="141">
                  <c:v>-3.2371941600792979E-2</c:v>
                </c:pt>
                <c:pt idx="142">
                  <c:v>0.68883236697255124</c:v>
                </c:pt>
                <c:pt idx="143">
                  <c:v>#N/A</c:v>
                </c:pt>
                <c:pt idx="144">
                  <c:v>0.68883236697255124</c:v>
                </c:pt>
                <c:pt idx="145">
                  <c:v>#N/A</c:v>
                </c:pt>
                <c:pt idx="146">
                  <c:v>#N/A</c:v>
                </c:pt>
                <c:pt idx="147">
                  <c:v>-0.40801364649402749</c:v>
                </c:pt>
                <c:pt idx="148">
                  <c:v>#N/A</c:v>
                </c:pt>
                <c:pt idx="149">
                  <c:v>#N/A</c:v>
                </c:pt>
                <c:pt idx="150">
                  <c:v>-0.45701039061053633</c:v>
                </c:pt>
                <c:pt idx="151">
                  <c:v>-0.24469116610566466</c:v>
                </c:pt>
                <c:pt idx="152">
                  <c:v>#N/A</c:v>
                </c:pt>
                <c:pt idx="153">
                  <c:v>-0.46762635183577989</c:v>
                </c:pt>
                <c:pt idx="154">
                  <c:v>#N/A</c:v>
                </c:pt>
                <c:pt idx="155">
                  <c:v>#N/A</c:v>
                </c:pt>
                <c:pt idx="156">
                  <c:v>#N/A</c:v>
                </c:pt>
                <c:pt idx="157">
                  <c:v>#N/A</c:v>
                </c:pt>
                <c:pt idx="158">
                  <c:v>#N/A</c:v>
                </c:pt>
                <c:pt idx="159">
                  <c:v>#N/A</c:v>
                </c:pt>
                <c:pt idx="160">
                  <c:v>#N/A</c:v>
                </c:pt>
                <c:pt idx="161">
                  <c:v>#N/A</c:v>
                </c:pt>
                <c:pt idx="162">
                  <c:v>#N/A</c:v>
                </c:pt>
                <c:pt idx="163">
                  <c:v>-0.54275469281442679</c:v>
                </c:pt>
                <c:pt idx="164">
                  <c:v>#N/A</c:v>
                </c:pt>
                <c:pt idx="165">
                  <c:v>#N/A</c:v>
                </c:pt>
                <c:pt idx="166">
                  <c:v>#N/A</c:v>
                </c:pt>
                <c:pt idx="167">
                  <c:v>#N/A</c:v>
                </c:pt>
                <c:pt idx="168">
                  <c:v>#N/A</c:v>
                </c:pt>
                <c:pt idx="169">
                  <c:v>-0.24469116610566466</c:v>
                </c:pt>
                <c:pt idx="170">
                  <c:v>-0.54234638661345591</c:v>
                </c:pt>
                <c:pt idx="171">
                  <c:v>2.4790926535134008E-2</c:v>
                </c:pt>
                <c:pt idx="172">
                  <c:v>#N/A</c:v>
                </c:pt>
                <c:pt idx="173">
                  <c:v>#N/A</c:v>
                </c:pt>
                <c:pt idx="174">
                  <c:v>#N/A</c:v>
                </c:pt>
                <c:pt idx="175">
                  <c:v>#N/A</c:v>
                </c:pt>
                <c:pt idx="176">
                  <c:v>#N/A</c:v>
                </c:pt>
                <c:pt idx="177">
                  <c:v>#N/A</c:v>
                </c:pt>
                <c:pt idx="178">
                  <c:v>-0.22107800189111518</c:v>
                </c:pt>
                <c:pt idx="179">
                  <c:v>#N/A</c:v>
                </c:pt>
                <c:pt idx="180">
                  <c:v>-0.42271266972898014</c:v>
                </c:pt>
                <c:pt idx="181">
                  <c:v>-0.45701039061053633</c:v>
                </c:pt>
                <c:pt idx="182">
                  <c:v>#N/A</c:v>
                </c:pt>
                <c:pt idx="183">
                  <c:v>#N/A</c:v>
                </c:pt>
                <c:pt idx="184">
                  <c:v>#N/A</c:v>
                </c:pt>
                <c:pt idx="185">
                  <c:v>0.49488692151137031</c:v>
                </c:pt>
                <c:pt idx="186">
                  <c:v>#N/A</c:v>
                </c:pt>
                <c:pt idx="187">
                  <c:v>0.55967204980702223</c:v>
                </c:pt>
                <c:pt idx="188">
                  <c:v>#N/A</c:v>
                </c:pt>
                <c:pt idx="189">
                  <c:v>#N/A</c:v>
                </c:pt>
                <c:pt idx="190">
                  <c:v>1.0688298824177433</c:v>
                </c:pt>
                <c:pt idx="191">
                  <c:v>-0.21658663368043518</c:v>
                </c:pt>
                <c:pt idx="192">
                  <c:v>-0.17936217395031953</c:v>
                </c:pt>
                <c:pt idx="193">
                  <c:v>#N/A</c:v>
                </c:pt>
                <c:pt idx="194">
                  <c:v>0.17770159879873865</c:v>
                </c:pt>
                <c:pt idx="195">
                  <c:v>#N/A</c:v>
                </c:pt>
                <c:pt idx="196">
                  <c:v>-0.13853155385322882</c:v>
                </c:pt>
                <c:pt idx="197">
                  <c:v>#N/A</c:v>
                </c:pt>
                <c:pt idx="198">
                  <c:v>#N/A</c:v>
                </c:pt>
                <c:pt idx="199">
                  <c:v>#N/A</c:v>
                </c:pt>
                <c:pt idx="200">
                  <c:v>#N/A</c:v>
                </c:pt>
                <c:pt idx="201">
                  <c:v>#N/A</c:v>
                </c:pt>
                <c:pt idx="202">
                  <c:v>#N/A</c:v>
                </c:pt>
                <c:pt idx="203">
                  <c:v>#N/A</c:v>
                </c:pt>
                <c:pt idx="204">
                  <c:v>#N/A</c:v>
                </c:pt>
                <c:pt idx="205">
                  <c:v>#N/A</c:v>
                </c:pt>
                <c:pt idx="206">
                  <c:v>-0.38514849923965672</c:v>
                </c:pt>
                <c:pt idx="207">
                  <c:v>#N/A</c:v>
                </c:pt>
                <c:pt idx="208">
                  <c:v>#N/A</c:v>
                </c:pt>
                <c:pt idx="209">
                  <c:v>#N/A</c:v>
                </c:pt>
                <c:pt idx="210">
                  <c:v>#N/A</c:v>
                </c:pt>
                <c:pt idx="211">
                  <c:v>#N/A</c:v>
                </c:pt>
                <c:pt idx="212">
                  <c:v>0.55953649214829981</c:v>
                </c:pt>
                <c:pt idx="213">
                  <c:v>#N/A</c:v>
                </c:pt>
                <c:pt idx="214">
                  <c:v>#N/A</c:v>
                </c:pt>
                <c:pt idx="215">
                  <c:v>#N/A</c:v>
                </c:pt>
                <c:pt idx="216">
                  <c:v>-0.24469116610566466</c:v>
                </c:pt>
                <c:pt idx="217">
                  <c:v>#N/A</c:v>
                </c:pt>
                <c:pt idx="218">
                  <c:v>#N/A</c:v>
                </c:pt>
                <c:pt idx="219">
                  <c:v>#N/A</c:v>
                </c:pt>
                <c:pt idx="220">
                  <c:v>#N/A</c:v>
                </c:pt>
                <c:pt idx="221">
                  <c:v>#N/A</c:v>
                </c:pt>
                <c:pt idx="222">
                  <c:v>#N/A</c:v>
                </c:pt>
                <c:pt idx="223">
                  <c:v>-0.55092081683384497</c:v>
                </c:pt>
                <c:pt idx="224">
                  <c:v>#N/A</c:v>
                </c:pt>
                <c:pt idx="225">
                  <c:v>#N/A</c:v>
                </c:pt>
                <c:pt idx="226">
                  <c:v>0.66760044452206402</c:v>
                </c:pt>
                <c:pt idx="227">
                  <c:v>-0.51417325874646336</c:v>
                </c:pt>
                <c:pt idx="228">
                  <c:v>#N/A</c:v>
                </c:pt>
                <c:pt idx="229">
                  <c:v>#N/A</c:v>
                </c:pt>
                <c:pt idx="230">
                  <c:v>#N/A</c:v>
                </c:pt>
                <c:pt idx="231">
                  <c:v>#N/A</c:v>
                </c:pt>
                <c:pt idx="232">
                  <c:v>#N/A</c:v>
                </c:pt>
                <c:pt idx="233">
                  <c:v>-0.32635240629984608</c:v>
                </c:pt>
                <c:pt idx="234">
                  <c:v>#N/A</c:v>
                </c:pt>
                <c:pt idx="235">
                  <c:v>-0.23570842968430469</c:v>
                </c:pt>
                <c:pt idx="236">
                  <c:v>#N/A</c:v>
                </c:pt>
                <c:pt idx="237">
                  <c:v>#N/A</c:v>
                </c:pt>
                <c:pt idx="238">
                  <c:v>0.85773557651578447</c:v>
                </c:pt>
                <c:pt idx="239">
                  <c:v>-0.43890936010909409</c:v>
                </c:pt>
                <c:pt idx="240">
                  <c:v>#N/A</c:v>
                </c:pt>
                <c:pt idx="241">
                  <c:v>#N/A</c:v>
                </c:pt>
                <c:pt idx="242">
                  <c:v>-0.54275469281442679</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0.62418442956042564</c:v>
                </c:pt>
                <c:pt idx="257">
                  <c:v>#N/A</c:v>
                </c:pt>
                <c:pt idx="258">
                  <c:v>#N/A</c:v>
                </c:pt>
                <c:pt idx="259">
                  <c:v>-6.9119499688174615E-2</c:v>
                </c:pt>
                <c:pt idx="260">
                  <c:v>-0.18426184836197043</c:v>
                </c:pt>
                <c:pt idx="261">
                  <c:v>#N/A</c:v>
                </c:pt>
                <c:pt idx="262">
                  <c:v>#N/A</c:v>
                </c:pt>
                <c:pt idx="263">
                  <c:v>#N/A</c:v>
                </c:pt>
                <c:pt idx="264">
                  <c:v>#N/A</c:v>
                </c:pt>
                <c:pt idx="265">
                  <c:v>-0.55126052759305277</c:v>
                </c:pt>
                <c:pt idx="266">
                  <c:v>#N/A</c:v>
                </c:pt>
                <c:pt idx="267">
                  <c:v>#N/A</c:v>
                </c:pt>
                <c:pt idx="268">
                  <c:v>#N/A</c:v>
                </c:pt>
                <c:pt idx="269">
                  <c:v>#N/A</c:v>
                </c:pt>
                <c:pt idx="270">
                  <c:v>#N/A</c:v>
                </c:pt>
                <c:pt idx="271">
                  <c:v>#N/A</c:v>
                </c:pt>
                <c:pt idx="272">
                  <c:v>-0.55126052759305277</c:v>
                </c:pt>
                <c:pt idx="273">
                  <c:v>#N/A</c:v>
                </c:pt>
                <c:pt idx="274">
                  <c:v>#N/A</c:v>
                </c:pt>
                <c:pt idx="275">
                  <c:v>0.36545385580359285</c:v>
                </c:pt>
                <c:pt idx="276">
                  <c:v>#N/A</c:v>
                </c:pt>
                <c:pt idx="277">
                  <c:v>#N/A</c:v>
                </c:pt>
                <c:pt idx="278">
                  <c:v>0.39226650740895036</c:v>
                </c:pt>
                <c:pt idx="279">
                  <c:v>#N/A</c:v>
                </c:pt>
                <c:pt idx="280">
                  <c:v>-0.24469116610566466</c:v>
                </c:pt>
                <c:pt idx="281">
                  <c:v>0.17144144812545273</c:v>
                </c:pt>
                <c:pt idx="282">
                  <c:v>#N/A</c:v>
                </c:pt>
                <c:pt idx="283">
                  <c:v>#N/A</c:v>
                </c:pt>
                <c:pt idx="284">
                  <c:v>#N/A</c:v>
                </c:pt>
                <c:pt idx="285">
                  <c:v>#N/A</c:v>
                </c:pt>
                <c:pt idx="286">
                  <c:v>#N/A</c:v>
                </c:pt>
                <c:pt idx="287">
                  <c:v>#N/A</c:v>
                </c:pt>
                <c:pt idx="288">
                  <c:v>#N/A</c:v>
                </c:pt>
                <c:pt idx="289">
                  <c:v>0.30080591839146714</c:v>
                </c:pt>
                <c:pt idx="290">
                  <c:v>#N/A</c:v>
                </c:pt>
                <c:pt idx="291">
                  <c:v>#N/A</c:v>
                </c:pt>
                <c:pt idx="292">
                  <c:v>#N/A</c:v>
                </c:pt>
                <c:pt idx="293">
                  <c:v>-0.66932961511540801</c:v>
                </c:pt>
                <c:pt idx="294">
                  <c:v>-0.45701039061053633</c:v>
                </c:pt>
                <c:pt idx="295">
                  <c:v>0.66760044452206402</c:v>
                </c:pt>
                <c:pt idx="296">
                  <c:v>#N/A</c:v>
                </c:pt>
                <c:pt idx="297">
                  <c:v>#N/A</c:v>
                </c:pt>
                <c:pt idx="298">
                  <c:v>#N/A</c:v>
                </c:pt>
                <c:pt idx="299">
                  <c:v>0.14728278682640614</c:v>
                </c:pt>
                <c:pt idx="300">
                  <c:v>#N/A</c:v>
                </c:pt>
                <c:pt idx="301">
                  <c:v>#N/A</c:v>
                </c:pt>
                <c:pt idx="302">
                  <c:v>#N/A</c:v>
                </c:pt>
                <c:pt idx="303">
                  <c:v>#N/A</c:v>
                </c:pt>
                <c:pt idx="304">
                  <c:v>#N/A</c:v>
                </c:pt>
                <c:pt idx="305">
                  <c:v>-0.45701039061053633</c:v>
                </c:pt>
                <c:pt idx="306">
                  <c:v>#N/A</c:v>
                </c:pt>
                <c:pt idx="307">
                  <c:v>#N/A</c:v>
                </c:pt>
                <c:pt idx="308">
                  <c:v>#N/A</c:v>
                </c:pt>
                <c:pt idx="309">
                  <c:v>-2.5839042385258491E-2</c:v>
                </c:pt>
                <c:pt idx="310">
                  <c:v>#N/A</c:v>
                </c:pt>
                <c:pt idx="311">
                  <c:v>-0.49784101070762704</c:v>
                </c:pt>
                <c:pt idx="312">
                  <c:v>#N/A</c:v>
                </c:pt>
                <c:pt idx="313">
                  <c:v>#N/A</c:v>
                </c:pt>
                <c:pt idx="314">
                  <c:v>#N/A</c:v>
                </c:pt>
                <c:pt idx="315">
                  <c:v>0.62418442956042564</c:v>
                </c:pt>
                <c:pt idx="316">
                  <c:v>#N/A</c:v>
                </c:pt>
                <c:pt idx="317">
                  <c:v>#N/A</c:v>
                </c:pt>
                <c:pt idx="318">
                  <c:v>#N/A</c:v>
                </c:pt>
                <c:pt idx="319">
                  <c:v>-0.32635240629984608</c:v>
                </c:pt>
                <c:pt idx="320">
                  <c:v>#N/A</c:v>
                </c:pt>
                <c:pt idx="321">
                  <c:v>#N/A</c:v>
                </c:pt>
                <c:pt idx="322">
                  <c:v>-0.21658663368043518</c:v>
                </c:pt>
                <c:pt idx="323">
                  <c:v>#N/A</c:v>
                </c:pt>
                <c:pt idx="324">
                  <c:v>#N/A</c:v>
                </c:pt>
                <c:pt idx="325">
                  <c:v>#N/A</c:v>
                </c:pt>
                <c:pt idx="326">
                  <c:v>#N/A</c:v>
                </c:pt>
                <c:pt idx="327">
                  <c:v>0.80057270837985739</c:v>
                </c:pt>
                <c:pt idx="328">
                  <c:v>#N/A</c:v>
                </c:pt>
                <c:pt idx="329">
                  <c:v>1.1092521963138633</c:v>
                </c:pt>
                <c:pt idx="330">
                  <c:v>-0.55092081683384497</c:v>
                </c:pt>
              </c:numCache>
            </c:numRef>
          </c:yVal>
          <c:smooth val="0"/>
          <c:extLst>
            <c:ext xmlns:c16="http://schemas.microsoft.com/office/drawing/2014/chart" uri="{C3380CC4-5D6E-409C-BE32-E72D297353CC}">
              <c16:uniqueId val="{00000000-F5ED-4ADE-A0B1-C346D206E952}"/>
            </c:ext>
          </c:extLst>
        </c:ser>
        <c:ser>
          <c:idx val="1"/>
          <c:order val="1"/>
          <c:tx>
            <c:strRef>
              <c:f>NormalizedData!$H$1</c:f>
              <c:strCache>
                <c:ptCount val="1"/>
                <c:pt idx="0">
                  <c:v>Cluster2</c:v>
                </c:pt>
              </c:strCache>
            </c:strRef>
          </c:tx>
          <c:spPr>
            <a:ln w="19050" cap="rnd">
              <a:noFill/>
              <a:round/>
            </a:ln>
            <a:effectLst/>
          </c:spPr>
          <c:marker>
            <c:symbol val="circle"/>
            <c:size val="5"/>
            <c:spPr>
              <a:solidFill>
                <a:schemeClr val="accent5"/>
              </a:solidFill>
              <a:ln w="9525">
                <a:solidFill>
                  <a:schemeClr val="accent5"/>
                </a:solidFill>
              </a:ln>
              <a:effectLst/>
            </c:spPr>
          </c:marker>
          <c:xVal>
            <c:numRef>
              <c:f>NormalizedData!$C$2:$C$335</c:f>
              <c:numCache>
                <c:formatCode>General</c:formatCode>
                <c:ptCount val="334"/>
                <c:pt idx="0">
                  <c:v>0.30619368923071699</c:v>
                </c:pt>
                <c:pt idx="1">
                  <c:v>1.1924311073434082</c:v>
                </c:pt>
                <c:pt idx="2">
                  <c:v>2.2559160090786374</c:v>
                </c:pt>
                <c:pt idx="3">
                  <c:v>-0.22554876163689772</c:v>
                </c:pt>
                <c:pt idx="4">
                  <c:v>-0.5800437288819742</c:v>
                </c:pt>
                <c:pt idx="5">
                  <c:v>-1.1472356764740965</c:v>
                </c:pt>
                <c:pt idx="6">
                  <c:v>-1.2851781289851828E-2</c:v>
                </c:pt>
                <c:pt idx="7">
                  <c:v>-0.29644775508591303</c:v>
                </c:pt>
                <c:pt idx="8">
                  <c:v>-0.86363970267803536</c:v>
                </c:pt>
                <c:pt idx="9">
                  <c:v>-0.65094272233098949</c:v>
                </c:pt>
                <c:pt idx="10">
                  <c:v>1.121532113894393</c:v>
                </c:pt>
                <c:pt idx="11">
                  <c:v>-0.50914473543295891</c:v>
                </c:pt>
                <c:pt idx="12">
                  <c:v>2.3268150025276526</c:v>
                </c:pt>
                <c:pt idx="13">
                  <c:v>1.1924311073434082</c:v>
                </c:pt>
                <c:pt idx="14">
                  <c:v>-0.43824574198394362</c:v>
                </c:pt>
                <c:pt idx="15">
                  <c:v>0.34164318595522464</c:v>
                </c:pt>
                <c:pt idx="16">
                  <c:v>-0.65094272233098949</c:v>
                </c:pt>
                <c:pt idx="17">
                  <c:v>-0.22554876163689772</c:v>
                </c:pt>
                <c:pt idx="18">
                  <c:v>1.0506331204453776</c:v>
                </c:pt>
                <c:pt idx="19">
                  <c:v>1.7596230549355305</c:v>
                </c:pt>
                <c:pt idx="20">
                  <c:v>-1.5017306437191731</c:v>
                </c:pt>
                <c:pt idx="21">
                  <c:v>-0.65094272233098949</c:v>
                </c:pt>
                <c:pt idx="22">
                  <c:v>1.2633301007924236</c:v>
                </c:pt>
                <c:pt idx="23">
                  <c:v>1.4051280876904542</c:v>
                </c:pt>
                <c:pt idx="24">
                  <c:v>-0.5800437288819742</c:v>
                </c:pt>
                <c:pt idx="25">
                  <c:v>-0.5445942321574665</c:v>
                </c:pt>
                <c:pt idx="26">
                  <c:v>0.76703714664931644</c:v>
                </c:pt>
                <c:pt idx="27">
                  <c:v>1.4051280876904542</c:v>
                </c:pt>
                <c:pt idx="28">
                  <c:v>-0.43824574198394362</c:v>
                </c:pt>
                <c:pt idx="29">
                  <c:v>0.19984519905719406</c:v>
                </c:pt>
                <c:pt idx="30">
                  <c:v>-1.2851781289851828E-2</c:v>
                </c:pt>
                <c:pt idx="31">
                  <c:v>-0.82819020595352777</c:v>
                </c:pt>
                <c:pt idx="32">
                  <c:v>-0.65094272233098949</c:v>
                </c:pt>
                <c:pt idx="33">
                  <c:v>-0.36734674853492832</c:v>
                </c:pt>
                <c:pt idx="34">
                  <c:v>0.62523915975128586</c:v>
                </c:pt>
                <c:pt idx="35">
                  <c:v>0.76703714664931644</c:v>
                </c:pt>
                <c:pt idx="36">
                  <c:v>-1.2851781289851828E-2</c:v>
                </c:pt>
                <c:pt idx="37">
                  <c:v>1.0506331204453776</c:v>
                </c:pt>
                <c:pt idx="38">
                  <c:v>-0.36734674853492832</c:v>
                </c:pt>
                <c:pt idx="39">
                  <c:v>1.0506331204453776</c:v>
                </c:pt>
                <c:pt idx="40">
                  <c:v>2.1141180221806071</c:v>
                </c:pt>
                <c:pt idx="41">
                  <c:v>0.41254217940423993</c:v>
                </c:pt>
                <c:pt idx="42">
                  <c:v>-0.43824574198394362</c:v>
                </c:pt>
                <c:pt idx="43">
                  <c:v>-0.22554876163689772</c:v>
                </c:pt>
                <c:pt idx="44">
                  <c:v>-0.72184171578000478</c:v>
                </c:pt>
                <c:pt idx="45">
                  <c:v>-0.15464976818788242</c:v>
                </c:pt>
                <c:pt idx="46">
                  <c:v>-1.4308316502701577</c:v>
                </c:pt>
                <c:pt idx="47">
                  <c:v>0.34164318595522464</c:v>
                </c:pt>
                <c:pt idx="48">
                  <c:v>-0.36734674853492832</c:v>
                </c:pt>
                <c:pt idx="49">
                  <c:v>0.41254217940423993</c:v>
                </c:pt>
                <c:pt idx="50">
                  <c:v>-0.93453869612705065</c:v>
                </c:pt>
                <c:pt idx="51">
                  <c:v>0.12894620560817877</c:v>
                </c:pt>
                <c:pt idx="52">
                  <c:v>-0.86363970267803536</c:v>
                </c:pt>
                <c:pt idx="53">
                  <c:v>-0.5800437288819742</c:v>
                </c:pt>
                <c:pt idx="54">
                  <c:v>-1.2181346699231119</c:v>
                </c:pt>
                <c:pt idx="55">
                  <c:v>-0.86363970267803536</c:v>
                </c:pt>
                <c:pt idx="56">
                  <c:v>1.1924311073434082</c:v>
                </c:pt>
                <c:pt idx="57">
                  <c:v>5.8047212159163468E-2</c:v>
                </c:pt>
                <c:pt idx="58">
                  <c:v>2.1141180221806071</c:v>
                </c:pt>
                <c:pt idx="59">
                  <c:v>-0.43824574198394362</c:v>
                </c:pt>
                <c:pt idx="60">
                  <c:v>-0.65094272233098949</c:v>
                </c:pt>
                <c:pt idx="61">
                  <c:v>-8.375077473886712E-2</c:v>
                </c:pt>
                <c:pt idx="62">
                  <c:v>-0.11920027146337477</c:v>
                </c:pt>
                <c:pt idx="63">
                  <c:v>0.34164318595522464</c:v>
                </c:pt>
                <c:pt idx="64">
                  <c:v>0.16439570233268641</c:v>
                </c:pt>
                <c:pt idx="65">
                  <c:v>1.7596230549355305</c:v>
                </c:pt>
                <c:pt idx="66">
                  <c:v>-1.2851781289851828E-2</c:v>
                </c:pt>
                <c:pt idx="67">
                  <c:v>-0.43824574198394362</c:v>
                </c:pt>
                <c:pt idx="68">
                  <c:v>-1.7144276240662188</c:v>
                </c:pt>
                <c:pt idx="69">
                  <c:v>2.6104109763237138</c:v>
                </c:pt>
                <c:pt idx="70">
                  <c:v>1.3342290942414388</c:v>
                </c:pt>
                <c:pt idx="71">
                  <c:v>-0.22554876163689772</c:v>
                </c:pt>
                <c:pt idx="72">
                  <c:v>-0.86363970267803536</c:v>
                </c:pt>
                <c:pt idx="73">
                  <c:v>-1.99802359786228</c:v>
                </c:pt>
                <c:pt idx="74">
                  <c:v>-0.5800437288819742</c:v>
                </c:pt>
                <c:pt idx="75">
                  <c:v>-0.22554876163689772</c:v>
                </c:pt>
                <c:pt idx="76">
                  <c:v>-0.36734674853492832</c:v>
                </c:pt>
                <c:pt idx="77">
                  <c:v>-0.36734674853492832</c:v>
                </c:pt>
                <c:pt idx="78">
                  <c:v>3.2485019173648513</c:v>
                </c:pt>
                <c:pt idx="79">
                  <c:v>-8.375077473886712E-2</c:v>
                </c:pt>
                <c:pt idx="80">
                  <c:v>-0.72184171578000478</c:v>
                </c:pt>
                <c:pt idx="81">
                  <c:v>0.19984519905719406</c:v>
                </c:pt>
                <c:pt idx="82">
                  <c:v>0.90883513354734702</c:v>
                </c:pt>
                <c:pt idx="83">
                  <c:v>-0.22554876163689772</c:v>
                </c:pt>
                <c:pt idx="84">
                  <c:v>-0.29644775508591303</c:v>
                </c:pt>
                <c:pt idx="85">
                  <c:v>-1.0054376895760659</c:v>
                </c:pt>
                <c:pt idx="86">
                  <c:v>-0.15464976818788242</c:v>
                </c:pt>
                <c:pt idx="87">
                  <c:v>-0.65094272233098949</c:v>
                </c:pt>
                <c:pt idx="88">
                  <c:v>-0.82819020595352777</c:v>
                </c:pt>
                <c:pt idx="89">
                  <c:v>0.76703714664931644</c:v>
                </c:pt>
                <c:pt idx="90">
                  <c:v>0.41254217940423993</c:v>
                </c:pt>
                <c:pt idx="91">
                  <c:v>-0.82819020595352777</c:v>
                </c:pt>
                <c:pt idx="92">
                  <c:v>2.3268150025276526</c:v>
                </c:pt>
                <c:pt idx="93">
                  <c:v>-0.86363970267803536</c:v>
                </c:pt>
                <c:pt idx="94">
                  <c:v>-2.0689225913112952</c:v>
                </c:pt>
                <c:pt idx="95">
                  <c:v>0.41254217940423993</c:v>
                </c:pt>
                <c:pt idx="96">
                  <c:v>-8.375077473886712E-2</c:v>
                </c:pt>
                <c:pt idx="97">
                  <c:v>-1.2890336633721271</c:v>
                </c:pt>
                <c:pt idx="98">
                  <c:v>0.34164318595522464</c:v>
                </c:pt>
                <c:pt idx="99">
                  <c:v>-0.15464976818788242</c:v>
                </c:pt>
                <c:pt idx="100">
                  <c:v>-0.93453869612705065</c:v>
                </c:pt>
                <c:pt idx="101">
                  <c:v>-0.5800437288819742</c:v>
                </c:pt>
                <c:pt idx="102">
                  <c:v>0.83793614009833173</c:v>
                </c:pt>
                <c:pt idx="103">
                  <c:v>-0.43824574198394362</c:v>
                </c:pt>
                <c:pt idx="104">
                  <c:v>0.12894620560817877</c:v>
                </c:pt>
                <c:pt idx="105">
                  <c:v>1.6178250680374999</c:v>
                </c:pt>
                <c:pt idx="106">
                  <c:v>0.90883513354734702</c:v>
                </c:pt>
                <c:pt idx="107">
                  <c:v>-0.43824574198394362</c:v>
                </c:pt>
                <c:pt idx="108">
                  <c:v>-0.26099825836140539</c:v>
                </c:pt>
                <c:pt idx="109">
                  <c:v>-0.29644775508591303</c:v>
                </c:pt>
                <c:pt idx="110">
                  <c:v>-0.50914473543295891</c:v>
                </c:pt>
                <c:pt idx="111">
                  <c:v>0.69613815320030115</c:v>
                </c:pt>
                <c:pt idx="112">
                  <c:v>-1.4308316502701577</c:v>
                </c:pt>
                <c:pt idx="113">
                  <c:v>0.19984519905719406</c:v>
                </c:pt>
                <c:pt idx="114">
                  <c:v>2.1850170156296223</c:v>
                </c:pt>
                <c:pt idx="115">
                  <c:v>-0.15464976818788242</c:v>
                </c:pt>
                <c:pt idx="116">
                  <c:v>0.83793614009833173</c:v>
                </c:pt>
                <c:pt idx="117">
                  <c:v>5.8047212159163468E-2</c:v>
                </c:pt>
                <c:pt idx="118">
                  <c:v>-0.5800437288819742</c:v>
                </c:pt>
                <c:pt idx="119">
                  <c:v>-1.2851781289851828E-2</c:v>
                </c:pt>
                <c:pt idx="120">
                  <c:v>-0.50914473543295891</c:v>
                </c:pt>
                <c:pt idx="121">
                  <c:v>0.41254217940423993</c:v>
                </c:pt>
                <c:pt idx="122">
                  <c:v>-1.2181346699231119</c:v>
                </c:pt>
                <c:pt idx="123">
                  <c:v>-0.43824574198394362</c:v>
                </c:pt>
                <c:pt idx="124">
                  <c:v>-8.375077473886712E-2</c:v>
                </c:pt>
                <c:pt idx="125">
                  <c:v>-0.50914473543295891</c:v>
                </c:pt>
                <c:pt idx="126">
                  <c:v>0.83793614009833173</c:v>
                </c:pt>
                <c:pt idx="127">
                  <c:v>-0.29644775508591303</c:v>
                </c:pt>
                <c:pt idx="128">
                  <c:v>-1.6435286306172037</c:v>
                </c:pt>
                <c:pt idx="129">
                  <c:v>-0.29644775508591303</c:v>
                </c:pt>
                <c:pt idx="130">
                  <c:v>0.76703714664931644</c:v>
                </c:pt>
                <c:pt idx="131">
                  <c:v>-0.29644775508591303</c:v>
                </c:pt>
                <c:pt idx="132">
                  <c:v>1.2633301007924236</c:v>
                </c:pt>
                <c:pt idx="133">
                  <c:v>-0.86363970267803536</c:v>
                </c:pt>
                <c:pt idx="134">
                  <c:v>-0.5800437288819742</c:v>
                </c:pt>
                <c:pt idx="135">
                  <c:v>-0.22554876163689772</c:v>
                </c:pt>
                <c:pt idx="136">
                  <c:v>-0.50914473543295891</c:v>
                </c:pt>
                <c:pt idx="137">
                  <c:v>0.69613815320030115</c:v>
                </c:pt>
                <c:pt idx="138">
                  <c:v>-1.0763366830250813</c:v>
                </c:pt>
                <c:pt idx="139">
                  <c:v>-0.72184171578000478</c:v>
                </c:pt>
                <c:pt idx="140">
                  <c:v>1.6887240614865153</c:v>
                </c:pt>
                <c:pt idx="141">
                  <c:v>0.41254217940423993</c:v>
                </c:pt>
                <c:pt idx="142">
                  <c:v>2.3977139959766678</c:v>
                </c:pt>
                <c:pt idx="143">
                  <c:v>-1.2851781289851828E-2</c:v>
                </c:pt>
                <c:pt idx="144">
                  <c:v>0.48344117285325522</c:v>
                </c:pt>
                <c:pt idx="145">
                  <c:v>-0.86363970267803536</c:v>
                </c:pt>
                <c:pt idx="146">
                  <c:v>-0.22554876163689772</c:v>
                </c:pt>
                <c:pt idx="147">
                  <c:v>0.69613815320030115</c:v>
                </c:pt>
                <c:pt idx="148">
                  <c:v>-0.65094272233098949</c:v>
                </c:pt>
                <c:pt idx="149">
                  <c:v>-0.93453869612705065</c:v>
                </c:pt>
                <c:pt idx="150">
                  <c:v>0.69613815320030115</c:v>
                </c:pt>
                <c:pt idx="151">
                  <c:v>0.27074419250620935</c:v>
                </c:pt>
                <c:pt idx="152">
                  <c:v>-1.3244831600966347</c:v>
                </c:pt>
                <c:pt idx="153">
                  <c:v>2.1850170156296223</c:v>
                </c:pt>
                <c:pt idx="154">
                  <c:v>-1.5726296371681883</c:v>
                </c:pt>
                <c:pt idx="155">
                  <c:v>0.19984519905719406</c:v>
                </c:pt>
                <c:pt idx="156">
                  <c:v>-1.7144276240662188</c:v>
                </c:pt>
                <c:pt idx="157">
                  <c:v>-0.86363970267803536</c:v>
                </c:pt>
                <c:pt idx="158">
                  <c:v>-0.50914473543295891</c:v>
                </c:pt>
                <c:pt idx="159">
                  <c:v>-2.1164249169221359</c:v>
                </c:pt>
                <c:pt idx="160">
                  <c:v>1.1924311073434082</c:v>
                </c:pt>
                <c:pt idx="161">
                  <c:v>-1.5726296371681883</c:v>
                </c:pt>
                <c:pt idx="162">
                  <c:v>-0.36734674853492832</c:v>
                </c:pt>
                <c:pt idx="163">
                  <c:v>0.34164318595522464</c:v>
                </c:pt>
                <c:pt idx="164">
                  <c:v>-0.43824574198394362</c:v>
                </c:pt>
                <c:pt idx="165">
                  <c:v>0.19984519905719406</c:v>
                </c:pt>
                <c:pt idx="166">
                  <c:v>-0.36734674853492832</c:v>
                </c:pt>
                <c:pt idx="167">
                  <c:v>0.12894620560817877</c:v>
                </c:pt>
                <c:pt idx="168">
                  <c:v>-0.93453869612705065</c:v>
                </c:pt>
                <c:pt idx="169">
                  <c:v>2.1141180221806071</c:v>
                </c:pt>
                <c:pt idx="170">
                  <c:v>0.55434016630227056</c:v>
                </c:pt>
                <c:pt idx="171">
                  <c:v>0.83793614009833173</c:v>
                </c:pt>
                <c:pt idx="172">
                  <c:v>1.9014210418335611</c:v>
                </c:pt>
                <c:pt idx="173">
                  <c:v>1.4051280876904542</c:v>
                </c:pt>
                <c:pt idx="174">
                  <c:v>-1.2851781289851828E-2</c:v>
                </c:pt>
                <c:pt idx="175">
                  <c:v>-0.65094272233098949</c:v>
                </c:pt>
                <c:pt idx="176">
                  <c:v>-0.5800437288819742</c:v>
                </c:pt>
                <c:pt idx="177">
                  <c:v>-0.65094272233098949</c:v>
                </c:pt>
                <c:pt idx="178">
                  <c:v>1.6178250680374999</c:v>
                </c:pt>
                <c:pt idx="179">
                  <c:v>-0.50914473543295891</c:v>
                </c:pt>
                <c:pt idx="180">
                  <c:v>0.73158764992480874</c:v>
                </c:pt>
                <c:pt idx="181">
                  <c:v>0.41254217940423993</c:v>
                </c:pt>
                <c:pt idx="182">
                  <c:v>-1.1472356764740965</c:v>
                </c:pt>
                <c:pt idx="183">
                  <c:v>-0.65094272233098949</c:v>
                </c:pt>
                <c:pt idx="184">
                  <c:v>-0.65094272233098949</c:v>
                </c:pt>
                <c:pt idx="185">
                  <c:v>0.62523915975128586</c:v>
                </c:pt>
                <c:pt idx="186">
                  <c:v>-0.72184171578000478</c:v>
                </c:pt>
                <c:pt idx="187">
                  <c:v>2.3977139959766678</c:v>
                </c:pt>
                <c:pt idx="188">
                  <c:v>-0.72184171578000478</c:v>
                </c:pt>
                <c:pt idx="189">
                  <c:v>-0.86363970267803536</c:v>
                </c:pt>
                <c:pt idx="190">
                  <c:v>1.2633301007924236</c:v>
                </c:pt>
                <c:pt idx="191">
                  <c:v>1.7596230549355305</c:v>
                </c:pt>
                <c:pt idx="192">
                  <c:v>1.0506331204453776</c:v>
                </c:pt>
                <c:pt idx="193">
                  <c:v>1.0506331204453776</c:v>
                </c:pt>
                <c:pt idx="194">
                  <c:v>0.76703714664931644</c:v>
                </c:pt>
                <c:pt idx="195">
                  <c:v>-0.5800437288819742</c:v>
                </c:pt>
                <c:pt idx="196">
                  <c:v>0.83793614009833173</c:v>
                </c:pt>
                <c:pt idx="197">
                  <c:v>-8.375077473886712E-2</c:v>
                </c:pt>
                <c:pt idx="198">
                  <c:v>-2.0745945107872164</c:v>
                </c:pt>
                <c:pt idx="199">
                  <c:v>-0.72184171578000478</c:v>
                </c:pt>
                <c:pt idx="200">
                  <c:v>-0.22554876163689772</c:v>
                </c:pt>
                <c:pt idx="201">
                  <c:v>-0.43824574198394362</c:v>
                </c:pt>
                <c:pt idx="202">
                  <c:v>0.16439570233268641</c:v>
                </c:pt>
                <c:pt idx="203">
                  <c:v>-0.15464976818788242</c:v>
                </c:pt>
                <c:pt idx="204">
                  <c:v>-0.79274070922902007</c:v>
                </c:pt>
                <c:pt idx="205">
                  <c:v>-0.65094272233098949</c:v>
                </c:pt>
                <c:pt idx="206">
                  <c:v>0.44799167612874757</c:v>
                </c:pt>
                <c:pt idx="207">
                  <c:v>-0.65094272233098949</c:v>
                </c:pt>
                <c:pt idx="208">
                  <c:v>-8.375077473886712E-2</c:v>
                </c:pt>
                <c:pt idx="209">
                  <c:v>-2.0689225913112952</c:v>
                </c:pt>
                <c:pt idx="210">
                  <c:v>-1.2851781289851828E-2</c:v>
                </c:pt>
                <c:pt idx="211">
                  <c:v>-0.93453869612705065</c:v>
                </c:pt>
                <c:pt idx="212">
                  <c:v>1.121532113894393</c:v>
                </c:pt>
                <c:pt idx="213">
                  <c:v>-0.29644775508591303</c:v>
                </c:pt>
                <c:pt idx="214">
                  <c:v>-0.72184171578000478</c:v>
                </c:pt>
                <c:pt idx="215">
                  <c:v>-0.15464976818788242</c:v>
                </c:pt>
                <c:pt idx="216">
                  <c:v>0.69613815320030115</c:v>
                </c:pt>
                <c:pt idx="217">
                  <c:v>-1.2851781289851828E-2</c:v>
                </c:pt>
                <c:pt idx="218">
                  <c:v>-0.5800437288819742</c:v>
                </c:pt>
                <c:pt idx="219">
                  <c:v>-0.50914473543295891</c:v>
                </c:pt>
                <c:pt idx="220">
                  <c:v>-2.0866473396735494</c:v>
                </c:pt>
                <c:pt idx="221">
                  <c:v>-1.5017306437191731</c:v>
                </c:pt>
                <c:pt idx="222">
                  <c:v>-1.99802359786228</c:v>
                </c:pt>
                <c:pt idx="223">
                  <c:v>0.41254217940423993</c:v>
                </c:pt>
                <c:pt idx="224">
                  <c:v>-0.43824574198394362</c:v>
                </c:pt>
                <c:pt idx="225">
                  <c:v>-1.2851781289851828E-2</c:v>
                </c:pt>
                <c:pt idx="226">
                  <c:v>1.6178250680374999</c:v>
                </c:pt>
                <c:pt idx="227">
                  <c:v>0.41254217940423993</c:v>
                </c:pt>
                <c:pt idx="228">
                  <c:v>-0.29644775508591303</c:v>
                </c:pt>
                <c:pt idx="229">
                  <c:v>-2.0689225913112952</c:v>
                </c:pt>
                <c:pt idx="230">
                  <c:v>-1.2851781289851828E-2</c:v>
                </c:pt>
                <c:pt idx="231">
                  <c:v>-8.375077473886712E-2</c:v>
                </c:pt>
                <c:pt idx="232">
                  <c:v>0.12894620560817877</c:v>
                </c:pt>
                <c:pt idx="233">
                  <c:v>0.90883513354734702</c:v>
                </c:pt>
                <c:pt idx="234">
                  <c:v>-0.43824574198394362</c:v>
                </c:pt>
                <c:pt idx="235">
                  <c:v>2.3977139959766678</c:v>
                </c:pt>
                <c:pt idx="236">
                  <c:v>-1.2851781289851828E-2</c:v>
                </c:pt>
                <c:pt idx="237">
                  <c:v>-2.0809754201976283</c:v>
                </c:pt>
                <c:pt idx="238">
                  <c:v>1.7596230549355305</c:v>
                </c:pt>
                <c:pt idx="239">
                  <c:v>1.0506331204453776</c:v>
                </c:pt>
                <c:pt idx="240">
                  <c:v>-0.86363970267803536</c:v>
                </c:pt>
                <c:pt idx="241">
                  <c:v>-0.5800437288819742</c:v>
                </c:pt>
                <c:pt idx="242">
                  <c:v>0.48344117285325522</c:v>
                </c:pt>
                <c:pt idx="243">
                  <c:v>1.7596230549355305</c:v>
                </c:pt>
                <c:pt idx="244">
                  <c:v>-0.93453869612705065</c:v>
                </c:pt>
                <c:pt idx="245">
                  <c:v>1.9014210418335611</c:v>
                </c:pt>
                <c:pt idx="246">
                  <c:v>-0.79274070922902007</c:v>
                </c:pt>
                <c:pt idx="247">
                  <c:v>-0.22554876163689772</c:v>
                </c:pt>
                <c:pt idx="248">
                  <c:v>-0.5800437288819742</c:v>
                </c:pt>
                <c:pt idx="249">
                  <c:v>-0.29644775508591303</c:v>
                </c:pt>
                <c:pt idx="250">
                  <c:v>-0.36734674853492832</c:v>
                </c:pt>
                <c:pt idx="251">
                  <c:v>-0.29644775508591303</c:v>
                </c:pt>
                <c:pt idx="252">
                  <c:v>0.19984519905719406</c:v>
                </c:pt>
                <c:pt idx="253">
                  <c:v>0.62523915975128586</c:v>
                </c:pt>
                <c:pt idx="254">
                  <c:v>-0.50914473543295891</c:v>
                </c:pt>
                <c:pt idx="255">
                  <c:v>-1.2890336633721271</c:v>
                </c:pt>
                <c:pt idx="256">
                  <c:v>1.121532113894393</c:v>
                </c:pt>
                <c:pt idx="257">
                  <c:v>-8.375077473886712E-2</c:v>
                </c:pt>
                <c:pt idx="258">
                  <c:v>-0.65094272233098949</c:v>
                </c:pt>
                <c:pt idx="259">
                  <c:v>1.2633301007924236</c:v>
                </c:pt>
                <c:pt idx="260">
                  <c:v>0.62523915975128586</c:v>
                </c:pt>
                <c:pt idx="261">
                  <c:v>-0.79274070922902007</c:v>
                </c:pt>
                <c:pt idx="262">
                  <c:v>-0.22554876163689772</c:v>
                </c:pt>
                <c:pt idx="263">
                  <c:v>-1.2851781289851828E-2</c:v>
                </c:pt>
                <c:pt idx="264">
                  <c:v>0.12894620560817877</c:v>
                </c:pt>
                <c:pt idx="265">
                  <c:v>0.62523915975128586</c:v>
                </c:pt>
                <c:pt idx="266">
                  <c:v>-0.36734674853492832</c:v>
                </c:pt>
                <c:pt idx="267">
                  <c:v>-0.86363970267803536</c:v>
                </c:pt>
                <c:pt idx="268">
                  <c:v>0.12894620560817877</c:v>
                </c:pt>
                <c:pt idx="269">
                  <c:v>1.9723200352825765</c:v>
                </c:pt>
                <c:pt idx="270">
                  <c:v>-1.0054376895760659</c:v>
                </c:pt>
                <c:pt idx="271">
                  <c:v>-0.29644775508591303</c:v>
                </c:pt>
                <c:pt idx="272">
                  <c:v>0.55434016630227056</c:v>
                </c:pt>
                <c:pt idx="273">
                  <c:v>-0.43824574198394362</c:v>
                </c:pt>
                <c:pt idx="274">
                  <c:v>5.8047212159163468E-2</c:v>
                </c:pt>
                <c:pt idx="275">
                  <c:v>1.0506331204453776</c:v>
                </c:pt>
                <c:pt idx="276">
                  <c:v>-0.36734674853492832</c:v>
                </c:pt>
                <c:pt idx="277">
                  <c:v>-0.86363970267803536</c:v>
                </c:pt>
                <c:pt idx="278">
                  <c:v>1.3342290942414388</c:v>
                </c:pt>
                <c:pt idx="279">
                  <c:v>-2.1277687558739782</c:v>
                </c:pt>
                <c:pt idx="280">
                  <c:v>1.4051280876904542</c:v>
                </c:pt>
                <c:pt idx="281">
                  <c:v>2.0432190287315919</c:v>
                </c:pt>
                <c:pt idx="282">
                  <c:v>-1.2851781289851828E-2</c:v>
                </c:pt>
                <c:pt idx="283">
                  <c:v>-1.1117861797495889</c:v>
                </c:pt>
                <c:pt idx="284">
                  <c:v>-0.43824574198394362</c:v>
                </c:pt>
                <c:pt idx="285">
                  <c:v>5.8047212159163468E-2</c:v>
                </c:pt>
                <c:pt idx="286">
                  <c:v>-0.22554876163689772</c:v>
                </c:pt>
                <c:pt idx="287">
                  <c:v>-0.36734674853492832</c:v>
                </c:pt>
                <c:pt idx="288">
                  <c:v>-0.5800437288819742</c:v>
                </c:pt>
                <c:pt idx="289">
                  <c:v>1.0506331204453776</c:v>
                </c:pt>
                <c:pt idx="290">
                  <c:v>-8.375077473886712E-2</c:v>
                </c:pt>
                <c:pt idx="291">
                  <c:v>-0.65094272233098949</c:v>
                </c:pt>
                <c:pt idx="292">
                  <c:v>5.8047212159163468E-2</c:v>
                </c:pt>
                <c:pt idx="293">
                  <c:v>1.3342290942414388</c:v>
                </c:pt>
                <c:pt idx="294">
                  <c:v>0.97973412699636231</c:v>
                </c:pt>
                <c:pt idx="295">
                  <c:v>1.6887240614865153</c:v>
                </c:pt>
                <c:pt idx="296">
                  <c:v>1.0506331204453776</c:v>
                </c:pt>
                <c:pt idx="297">
                  <c:v>-0.5800437288819742</c:v>
                </c:pt>
                <c:pt idx="298">
                  <c:v>-0.65094272233098949</c:v>
                </c:pt>
                <c:pt idx="299">
                  <c:v>1.7596230549355305</c:v>
                </c:pt>
                <c:pt idx="300">
                  <c:v>-1.7853266175152342</c:v>
                </c:pt>
                <c:pt idx="301">
                  <c:v>-0.29644775508591303</c:v>
                </c:pt>
                <c:pt idx="302">
                  <c:v>-0.79274070922902007</c:v>
                </c:pt>
                <c:pt idx="303">
                  <c:v>-0.43824574198394362</c:v>
                </c:pt>
                <c:pt idx="304">
                  <c:v>-0.43824574198394362</c:v>
                </c:pt>
                <c:pt idx="305">
                  <c:v>1.9014210418335611</c:v>
                </c:pt>
                <c:pt idx="306">
                  <c:v>-0.65094272233098949</c:v>
                </c:pt>
                <c:pt idx="307">
                  <c:v>-1.7144276240662188</c:v>
                </c:pt>
                <c:pt idx="308">
                  <c:v>-0.50914473543295891</c:v>
                </c:pt>
                <c:pt idx="309">
                  <c:v>1.4760270811394693</c:v>
                </c:pt>
                <c:pt idx="310">
                  <c:v>-1.2181346699231119</c:v>
                </c:pt>
                <c:pt idx="311">
                  <c:v>1.1924311073434082</c:v>
                </c:pt>
                <c:pt idx="312">
                  <c:v>-8.375077473886712E-2</c:v>
                </c:pt>
                <c:pt idx="313">
                  <c:v>-0.86363970267803536</c:v>
                </c:pt>
                <c:pt idx="314">
                  <c:v>-0.43824574198394362</c:v>
                </c:pt>
                <c:pt idx="315">
                  <c:v>1.2633301007924236</c:v>
                </c:pt>
                <c:pt idx="316">
                  <c:v>-0.5800437288819742</c:v>
                </c:pt>
                <c:pt idx="317">
                  <c:v>5.8047212159163468E-2</c:v>
                </c:pt>
                <c:pt idx="318">
                  <c:v>-1.2851781289851828E-2</c:v>
                </c:pt>
                <c:pt idx="319">
                  <c:v>0.55434016630227056</c:v>
                </c:pt>
                <c:pt idx="320">
                  <c:v>-0.5800437288819742</c:v>
                </c:pt>
                <c:pt idx="321">
                  <c:v>-0.93453869612705065</c:v>
                </c:pt>
                <c:pt idx="322">
                  <c:v>0.90883513354734702</c:v>
                </c:pt>
                <c:pt idx="323">
                  <c:v>-0.72184171578000478</c:v>
                </c:pt>
                <c:pt idx="324">
                  <c:v>-0.50914473543295891</c:v>
                </c:pt>
                <c:pt idx="325">
                  <c:v>1.4051280876904542</c:v>
                </c:pt>
                <c:pt idx="326">
                  <c:v>-1.9271246044132648</c:v>
                </c:pt>
                <c:pt idx="327">
                  <c:v>0.48344117285325522</c:v>
                </c:pt>
                <c:pt idx="328">
                  <c:v>-0.15464976818788242</c:v>
                </c:pt>
                <c:pt idx="329">
                  <c:v>0.62523915975128586</c:v>
                </c:pt>
                <c:pt idx="330">
                  <c:v>0.58978966302677815</c:v>
                </c:pt>
              </c:numCache>
            </c:numRef>
          </c:xVal>
          <c:yVal>
            <c:numRef>
              <c:f>NormalizedData!$H$2:$H$335</c:f>
              <c:numCache>
                <c:formatCode>General</c:formatCode>
                <c:ptCount val="334"/>
                <c:pt idx="0">
                  <c:v>#N/A</c:v>
                </c:pt>
                <c:pt idx="1">
                  <c:v>#N/A</c:v>
                </c:pt>
                <c:pt idx="2">
                  <c:v>#N/A</c:v>
                </c:pt>
                <c:pt idx="3">
                  <c:v>-0.52785151647898865</c:v>
                </c:pt>
                <c:pt idx="4">
                  <c:v>-0.46864711733820719</c:v>
                </c:pt>
                <c:pt idx="5">
                  <c:v>-0.51866462695714333</c:v>
                </c:pt>
                <c:pt idx="6">
                  <c:v>-0.54472762837751831</c:v>
                </c:pt>
                <c:pt idx="7">
                  <c:v>-0.19569442198915582</c:v>
                </c:pt>
                <c:pt idx="8">
                  <c:v>-0.55126052759305277</c:v>
                </c:pt>
                <c:pt idx="9">
                  <c:v>-0.27490582497751181</c:v>
                </c:pt>
                <c:pt idx="10">
                  <c:v>#N/A</c:v>
                </c:pt>
                <c:pt idx="11">
                  <c:v>0.67427053462112485</c:v>
                </c:pt>
                <c:pt idx="12">
                  <c:v>#N/A</c:v>
                </c:pt>
                <c:pt idx="13">
                  <c:v>#N/A</c:v>
                </c:pt>
                <c:pt idx="14">
                  <c:v>-0.21658663368043518</c:v>
                </c:pt>
                <c:pt idx="15">
                  <c:v>#N/A</c:v>
                </c:pt>
                <c:pt idx="16">
                  <c:v>-0.55132912303481585</c:v>
                </c:pt>
                <c:pt idx="17">
                  <c:v>-0.53989654940763054</c:v>
                </c:pt>
                <c:pt idx="18">
                  <c:v>#N/A</c:v>
                </c:pt>
                <c:pt idx="19">
                  <c:v>#N/A</c:v>
                </c:pt>
                <c:pt idx="20">
                  <c:v>-0.61754332303386594</c:v>
                </c:pt>
                <c:pt idx="21">
                  <c:v>0.33313070370993192</c:v>
                </c:pt>
                <c:pt idx="22">
                  <c:v>#N/A</c:v>
                </c:pt>
                <c:pt idx="23">
                  <c:v>#N/A</c:v>
                </c:pt>
                <c:pt idx="24">
                  <c:v>0.34293005253323372</c:v>
                </c:pt>
                <c:pt idx="25">
                  <c:v>-0.55132912303481585</c:v>
                </c:pt>
                <c:pt idx="26">
                  <c:v>#N/A</c:v>
                </c:pt>
                <c:pt idx="27">
                  <c:v>#N/A</c:v>
                </c:pt>
                <c:pt idx="28">
                  <c:v>-0.15486380189206511</c:v>
                </c:pt>
                <c:pt idx="29">
                  <c:v>-0.33329361171635152</c:v>
                </c:pt>
                <c:pt idx="30">
                  <c:v>0.27385770912738733</c:v>
                </c:pt>
                <c:pt idx="31">
                  <c:v>-0.55126052759305277</c:v>
                </c:pt>
                <c:pt idx="32">
                  <c:v>-0.52785151647898865</c:v>
                </c:pt>
                <c:pt idx="33">
                  <c:v>-0.51417325874646336</c:v>
                </c:pt>
                <c:pt idx="34">
                  <c:v>#N/A</c:v>
                </c:pt>
                <c:pt idx="35">
                  <c:v>#N/A</c:v>
                </c:pt>
                <c:pt idx="36">
                  <c:v>-0.45701039061053633</c:v>
                </c:pt>
                <c:pt idx="37">
                  <c:v>#N/A</c:v>
                </c:pt>
                <c:pt idx="38">
                  <c:v>-0.53989654940763054</c:v>
                </c:pt>
                <c:pt idx="39">
                  <c:v>#N/A</c:v>
                </c:pt>
                <c:pt idx="40">
                  <c:v>#N/A</c:v>
                </c:pt>
                <c:pt idx="41">
                  <c:v>#N/A</c:v>
                </c:pt>
                <c:pt idx="42">
                  <c:v>0.31060526721476894</c:v>
                </c:pt>
                <c:pt idx="43">
                  <c:v>-0.42380203067317052</c:v>
                </c:pt>
                <c:pt idx="44">
                  <c:v>-0.2936879102221735</c:v>
                </c:pt>
                <c:pt idx="45">
                  <c:v>#N/A</c:v>
                </c:pt>
                <c:pt idx="46">
                  <c:v>-0.19365289098430127</c:v>
                </c:pt>
                <c:pt idx="47">
                  <c:v>#N/A</c:v>
                </c:pt>
                <c:pt idx="48">
                  <c:v>-0.54438791761831051</c:v>
                </c:pt>
                <c:pt idx="49">
                  <c:v>#N/A</c:v>
                </c:pt>
                <c:pt idx="50">
                  <c:v>-0.54037345105036449</c:v>
                </c:pt>
                <c:pt idx="51">
                  <c:v>-0.4488442665911182</c:v>
                </c:pt>
                <c:pt idx="52">
                  <c:v>-0.54275469281442679</c:v>
                </c:pt>
                <c:pt idx="53">
                  <c:v>-0.54316299901539766</c:v>
                </c:pt>
                <c:pt idx="54">
                  <c:v>#N/A</c:v>
                </c:pt>
                <c:pt idx="55">
                  <c:v>-0.54064456636780922</c:v>
                </c:pt>
                <c:pt idx="56">
                  <c:v>#N/A</c:v>
                </c:pt>
                <c:pt idx="57">
                  <c:v>-0.20324808670711755</c:v>
                </c:pt>
                <c:pt idx="58">
                  <c:v>#N/A</c:v>
                </c:pt>
                <c:pt idx="59">
                  <c:v>-0.54275469281442679</c:v>
                </c:pt>
                <c:pt idx="60">
                  <c:v>-0.54037345105036449</c:v>
                </c:pt>
                <c:pt idx="61">
                  <c:v>-0.53989654940763054</c:v>
                </c:pt>
                <c:pt idx="62">
                  <c:v>-0.21658663368043518</c:v>
                </c:pt>
                <c:pt idx="63">
                  <c:v>#N/A</c:v>
                </c:pt>
                <c:pt idx="64">
                  <c:v>#N/A</c:v>
                </c:pt>
                <c:pt idx="65">
                  <c:v>#N/A</c:v>
                </c:pt>
                <c:pt idx="66">
                  <c:v>-0.45701039061053633</c:v>
                </c:pt>
                <c:pt idx="67">
                  <c:v>-0.54275469281442679</c:v>
                </c:pt>
                <c:pt idx="68">
                  <c:v>-0.42033142796491785</c:v>
                </c:pt>
                <c:pt idx="69">
                  <c:v>#N/A</c:v>
                </c:pt>
                <c:pt idx="70">
                  <c:v>#N/A</c:v>
                </c:pt>
                <c:pt idx="71">
                  <c:v>-0.54064456636780922</c:v>
                </c:pt>
                <c:pt idx="72">
                  <c:v>-0.53785501840277594</c:v>
                </c:pt>
                <c:pt idx="73">
                  <c:v>-0.2936879102221735</c:v>
                </c:pt>
                <c:pt idx="74">
                  <c:v>-0.44231136737558369</c:v>
                </c:pt>
                <c:pt idx="75">
                  <c:v>0.17994728290407869</c:v>
                </c:pt>
                <c:pt idx="76">
                  <c:v>-0.24469116610566466</c:v>
                </c:pt>
                <c:pt idx="77">
                  <c:v>-0.54200667585424811</c:v>
                </c:pt>
                <c:pt idx="78">
                  <c:v>#N/A</c:v>
                </c:pt>
                <c:pt idx="79">
                  <c:v>-0.53989654940763054</c:v>
                </c:pt>
                <c:pt idx="80">
                  <c:v>-0.5410528725687801</c:v>
                </c:pt>
                <c:pt idx="81">
                  <c:v>-0.53785501840277594</c:v>
                </c:pt>
                <c:pt idx="82">
                  <c:v>#N/A</c:v>
                </c:pt>
                <c:pt idx="83">
                  <c:v>-0.24469116610566466</c:v>
                </c:pt>
                <c:pt idx="84">
                  <c:v>-0.54234638661345591</c:v>
                </c:pt>
                <c:pt idx="85">
                  <c:v>-0.53023275824305105</c:v>
                </c:pt>
                <c:pt idx="86">
                  <c:v>-0.30144572804062075</c:v>
                </c:pt>
                <c:pt idx="87">
                  <c:v>-0.54159836965327723</c:v>
                </c:pt>
                <c:pt idx="88">
                  <c:v>-0.45701039061053633</c:v>
                </c:pt>
                <c:pt idx="89">
                  <c:v>#N/A</c:v>
                </c:pt>
                <c:pt idx="90">
                  <c:v>#N/A</c:v>
                </c:pt>
                <c:pt idx="91">
                  <c:v>-0.55037695297415179</c:v>
                </c:pt>
                <c:pt idx="92">
                  <c:v>#N/A</c:v>
                </c:pt>
                <c:pt idx="93">
                  <c:v>-0.43326003551246062</c:v>
                </c:pt>
                <c:pt idx="94">
                  <c:v>-0.39658107286684208</c:v>
                </c:pt>
                <c:pt idx="95">
                  <c:v>#N/A</c:v>
                </c:pt>
                <c:pt idx="96">
                  <c:v>-0.24469116610566466</c:v>
                </c:pt>
                <c:pt idx="97">
                  <c:v>-0.41209670850373653</c:v>
                </c:pt>
                <c:pt idx="98">
                  <c:v>#N/A</c:v>
                </c:pt>
                <c:pt idx="99">
                  <c:v>-0.55092081683384497</c:v>
                </c:pt>
                <c:pt idx="100">
                  <c:v>-0.40638042169014382</c:v>
                </c:pt>
                <c:pt idx="101">
                  <c:v>-0.54200667585424811</c:v>
                </c:pt>
                <c:pt idx="102">
                  <c:v>#N/A</c:v>
                </c:pt>
                <c:pt idx="103">
                  <c:v>-0.53785501840277594</c:v>
                </c:pt>
                <c:pt idx="104">
                  <c:v>-0.53785501840277594</c:v>
                </c:pt>
                <c:pt idx="105">
                  <c:v>#N/A</c:v>
                </c:pt>
                <c:pt idx="106">
                  <c:v>#N/A</c:v>
                </c:pt>
                <c:pt idx="107">
                  <c:v>-0.5410528725687801</c:v>
                </c:pt>
                <c:pt idx="108">
                  <c:v>-0.55132912303481585</c:v>
                </c:pt>
                <c:pt idx="109">
                  <c:v>-0.45701039061053633</c:v>
                </c:pt>
                <c:pt idx="110">
                  <c:v>-0.53785501840277594</c:v>
                </c:pt>
                <c:pt idx="111">
                  <c:v>#N/A</c:v>
                </c:pt>
                <c:pt idx="112">
                  <c:v>9.6652817906013627E-2</c:v>
                </c:pt>
                <c:pt idx="113">
                  <c:v>#N/A</c:v>
                </c:pt>
                <c:pt idx="114">
                  <c:v>#N/A</c:v>
                </c:pt>
                <c:pt idx="115">
                  <c:v>-0.24469116610566466</c:v>
                </c:pt>
                <c:pt idx="116">
                  <c:v>#N/A</c:v>
                </c:pt>
                <c:pt idx="117">
                  <c:v>-0.37534915041635492</c:v>
                </c:pt>
                <c:pt idx="118">
                  <c:v>-0.53785501840277594</c:v>
                </c:pt>
                <c:pt idx="119">
                  <c:v>-0.24469116610566466</c:v>
                </c:pt>
                <c:pt idx="120">
                  <c:v>0.68883236697255124</c:v>
                </c:pt>
                <c:pt idx="121">
                  <c:v>#N/A</c:v>
                </c:pt>
                <c:pt idx="122">
                  <c:v>-0.15670117979643419</c:v>
                </c:pt>
                <c:pt idx="123">
                  <c:v>-0.54602114242219413</c:v>
                </c:pt>
                <c:pt idx="124">
                  <c:v>#N/A</c:v>
                </c:pt>
                <c:pt idx="125">
                  <c:v>-0.5410528725687801</c:v>
                </c:pt>
                <c:pt idx="126">
                  <c:v>#N/A</c:v>
                </c:pt>
                <c:pt idx="127">
                  <c:v>-0.44435289838043823</c:v>
                </c:pt>
                <c:pt idx="128">
                  <c:v>-0.42033142796491785</c:v>
                </c:pt>
                <c:pt idx="129">
                  <c:v>-0.4488442665911182</c:v>
                </c:pt>
                <c:pt idx="130">
                  <c:v>#N/A</c:v>
                </c:pt>
                <c:pt idx="131">
                  <c:v>-0.30961185206003888</c:v>
                </c:pt>
                <c:pt idx="132">
                  <c:v>#N/A</c:v>
                </c:pt>
                <c:pt idx="133">
                  <c:v>-0.10790858878041079</c:v>
                </c:pt>
                <c:pt idx="134">
                  <c:v>-0.5229518420673378</c:v>
                </c:pt>
                <c:pt idx="135">
                  <c:v>-0.55132912303481585</c:v>
                </c:pt>
                <c:pt idx="136">
                  <c:v>-0.44231136737558369</c:v>
                </c:pt>
                <c:pt idx="137">
                  <c:v>#N/A</c:v>
                </c:pt>
                <c:pt idx="138">
                  <c:v>-3.2371941600792979E-2</c:v>
                </c:pt>
                <c:pt idx="139">
                  <c:v>-6.9119499688174615E-2</c:v>
                </c:pt>
                <c:pt idx="140">
                  <c:v>#N/A</c:v>
                </c:pt>
                <c:pt idx="141">
                  <c:v>#N/A</c:v>
                </c:pt>
                <c:pt idx="142">
                  <c:v>#N/A</c:v>
                </c:pt>
                <c:pt idx="143">
                  <c:v>-0.45701039061053633</c:v>
                </c:pt>
                <c:pt idx="144">
                  <c:v>#N/A</c:v>
                </c:pt>
                <c:pt idx="145">
                  <c:v>0.19791275574679862</c:v>
                </c:pt>
                <c:pt idx="146">
                  <c:v>#N/A</c:v>
                </c:pt>
                <c:pt idx="147">
                  <c:v>#N/A</c:v>
                </c:pt>
                <c:pt idx="148">
                  <c:v>-0.32635240629984608</c:v>
                </c:pt>
                <c:pt idx="149">
                  <c:v>-0.53785501840277594</c:v>
                </c:pt>
                <c:pt idx="150">
                  <c:v>#N/A</c:v>
                </c:pt>
                <c:pt idx="151">
                  <c:v>#N/A</c:v>
                </c:pt>
                <c:pt idx="152">
                  <c:v>-0.43251201855228188</c:v>
                </c:pt>
                <c:pt idx="153">
                  <c:v>#N/A</c:v>
                </c:pt>
                <c:pt idx="154">
                  <c:v>-0.13853155385322882</c:v>
                </c:pt>
                <c:pt idx="155">
                  <c:v>-0.5410528725687801</c:v>
                </c:pt>
                <c:pt idx="156">
                  <c:v>1.5273577461080721</c:v>
                </c:pt>
                <c:pt idx="157">
                  <c:v>-0.54234638661345591</c:v>
                </c:pt>
                <c:pt idx="158">
                  <c:v>-0.49784101070762704</c:v>
                </c:pt>
                <c:pt idx="159">
                  <c:v>-0.43414524335616556</c:v>
                </c:pt>
                <c:pt idx="160">
                  <c:v>#N/A</c:v>
                </c:pt>
                <c:pt idx="161">
                  <c:v>-0.24469116610566466</c:v>
                </c:pt>
                <c:pt idx="162">
                  <c:v>-0.49784101070762704</c:v>
                </c:pt>
                <c:pt idx="163">
                  <c:v>#N/A</c:v>
                </c:pt>
                <c:pt idx="164">
                  <c:v>-0.49784101070762704</c:v>
                </c:pt>
                <c:pt idx="165">
                  <c:v>-0.21658663368043518</c:v>
                </c:pt>
                <c:pt idx="166">
                  <c:v>-0.54037345105036449</c:v>
                </c:pt>
                <c:pt idx="167">
                  <c:v>-0.30144572804062075</c:v>
                </c:pt>
                <c:pt idx="168">
                  <c:v>0.5310906157390588</c:v>
                </c:pt>
                <c:pt idx="169">
                  <c:v>#N/A</c:v>
                </c:pt>
                <c:pt idx="170">
                  <c:v>#N/A</c:v>
                </c:pt>
                <c:pt idx="171">
                  <c:v>#N/A</c:v>
                </c:pt>
                <c:pt idx="172">
                  <c:v>#N/A</c:v>
                </c:pt>
                <c:pt idx="173">
                  <c:v>#N/A</c:v>
                </c:pt>
                <c:pt idx="174">
                  <c:v>-0.44299242211880313</c:v>
                </c:pt>
                <c:pt idx="175">
                  <c:v>-0.53785501840277594</c:v>
                </c:pt>
                <c:pt idx="176">
                  <c:v>-0.49784101070762704</c:v>
                </c:pt>
                <c:pt idx="177">
                  <c:v>-0.54200667585424811</c:v>
                </c:pt>
                <c:pt idx="178">
                  <c:v>#N/A</c:v>
                </c:pt>
                <c:pt idx="179">
                  <c:v>-0.54200667585424811</c:v>
                </c:pt>
                <c:pt idx="180">
                  <c:v>#N/A</c:v>
                </c:pt>
                <c:pt idx="181">
                  <c:v>#N/A</c:v>
                </c:pt>
                <c:pt idx="182">
                  <c:v>0.39226650740895036</c:v>
                </c:pt>
                <c:pt idx="183">
                  <c:v>-0.23570842968430469</c:v>
                </c:pt>
                <c:pt idx="184">
                  <c:v>-0.56323859830473522</c:v>
                </c:pt>
                <c:pt idx="185">
                  <c:v>#N/A</c:v>
                </c:pt>
                <c:pt idx="186">
                  <c:v>-0.5410528725687801</c:v>
                </c:pt>
                <c:pt idx="187">
                  <c:v>#N/A</c:v>
                </c:pt>
                <c:pt idx="188">
                  <c:v>-0.55132912303481585</c:v>
                </c:pt>
                <c:pt idx="189">
                  <c:v>-0.45701039061053633</c:v>
                </c:pt>
                <c:pt idx="190">
                  <c:v>#N/A</c:v>
                </c:pt>
                <c:pt idx="191">
                  <c:v>#N/A</c:v>
                </c:pt>
                <c:pt idx="192">
                  <c:v>#N/A</c:v>
                </c:pt>
                <c:pt idx="193">
                  <c:v>#N/A</c:v>
                </c:pt>
                <c:pt idx="194">
                  <c:v>#N/A</c:v>
                </c:pt>
                <c:pt idx="195">
                  <c:v>-0.32635240629984608</c:v>
                </c:pt>
                <c:pt idx="196">
                  <c:v>#N/A</c:v>
                </c:pt>
                <c:pt idx="197">
                  <c:v>-0.24469116610566466</c:v>
                </c:pt>
                <c:pt idx="198">
                  <c:v>-0.21610973203770117</c:v>
                </c:pt>
                <c:pt idx="199">
                  <c:v>-0.53989654940763054</c:v>
                </c:pt>
                <c:pt idx="200">
                  <c:v>1.5645822058381877</c:v>
                </c:pt>
                <c:pt idx="201">
                  <c:v>-0.51703140215325971</c:v>
                </c:pt>
                <c:pt idx="202">
                  <c:v>-0.51417325874646336</c:v>
                </c:pt>
                <c:pt idx="203">
                  <c:v>-0.53785501840277594</c:v>
                </c:pt>
                <c:pt idx="204">
                  <c:v>-0.45701039061053633</c:v>
                </c:pt>
                <c:pt idx="205">
                  <c:v>-0.54234638661345591</c:v>
                </c:pt>
                <c:pt idx="206">
                  <c:v>#N/A</c:v>
                </c:pt>
                <c:pt idx="207">
                  <c:v>-0.5410528725687801</c:v>
                </c:pt>
                <c:pt idx="208">
                  <c:v>-0.2936879102221735</c:v>
                </c:pt>
                <c:pt idx="209">
                  <c:v>-0.47034893758385393</c:v>
                </c:pt>
                <c:pt idx="210">
                  <c:v>-0.46129760572073086</c:v>
                </c:pt>
                <c:pt idx="211">
                  <c:v>-0.52785151647898865</c:v>
                </c:pt>
                <c:pt idx="212">
                  <c:v>#N/A</c:v>
                </c:pt>
                <c:pt idx="213">
                  <c:v>1.5645822058381877</c:v>
                </c:pt>
                <c:pt idx="214">
                  <c:v>-0.24469116610566466</c:v>
                </c:pt>
                <c:pt idx="215">
                  <c:v>-0.49784101070762704</c:v>
                </c:pt>
                <c:pt idx="216">
                  <c:v>#N/A</c:v>
                </c:pt>
                <c:pt idx="217">
                  <c:v>-0.32635240629984608</c:v>
                </c:pt>
                <c:pt idx="218">
                  <c:v>-0.49784101070762704</c:v>
                </c:pt>
                <c:pt idx="219">
                  <c:v>-0.52785151647898865</c:v>
                </c:pt>
                <c:pt idx="220">
                  <c:v>-0.44435289838043823</c:v>
                </c:pt>
                <c:pt idx="221">
                  <c:v>-0.42033142796491785</c:v>
                </c:pt>
                <c:pt idx="222">
                  <c:v>-0.33921405163042967</c:v>
                </c:pt>
                <c:pt idx="223">
                  <c:v>#N/A</c:v>
                </c:pt>
                <c:pt idx="224">
                  <c:v>0.67427053462112485</c:v>
                </c:pt>
                <c:pt idx="225">
                  <c:v>-0.55582049124549582</c:v>
                </c:pt>
                <c:pt idx="226">
                  <c:v>#N/A</c:v>
                </c:pt>
                <c:pt idx="227">
                  <c:v>#N/A</c:v>
                </c:pt>
                <c:pt idx="228">
                  <c:v>-0.54037345105036449</c:v>
                </c:pt>
                <c:pt idx="229">
                  <c:v>9.7521925409735609E-3</c:v>
                </c:pt>
                <c:pt idx="230">
                  <c:v>7.378767065164285E-2</c:v>
                </c:pt>
                <c:pt idx="231">
                  <c:v>-0.5410528725687801</c:v>
                </c:pt>
                <c:pt idx="232">
                  <c:v>-0.54234638661345591</c:v>
                </c:pt>
                <c:pt idx="233">
                  <c:v>#N/A</c:v>
                </c:pt>
                <c:pt idx="234">
                  <c:v>-0.52785151647898865</c:v>
                </c:pt>
                <c:pt idx="235">
                  <c:v>#N/A</c:v>
                </c:pt>
                <c:pt idx="236">
                  <c:v>#N/A</c:v>
                </c:pt>
                <c:pt idx="237">
                  <c:v>-0.51662309595228872</c:v>
                </c:pt>
                <c:pt idx="238">
                  <c:v>#N/A</c:v>
                </c:pt>
                <c:pt idx="239">
                  <c:v>#N/A</c:v>
                </c:pt>
                <c:pt idx="240">
                  <c:v>-0.52785151647898865</c:v>
                </c:pt>
                <c:pt idx="241">
                  <c:v>-0.55132912303481585</c:v>
                </c:pt>
                <c:pt idx="242">
                  <c:v>#N/A</c:v>
                </c:pt>
                <c:pt idx="243">
                  <c:v>#N/A</c:v>
                </c:pt>
                <c:pt idx="244">
                  <c:v>-0.54302744135667536</c:v>
                </c:pt>
                <c:pt idx="245">
                  <c:v>#N/A</c:v>
                </c:pt>
                <c:pt idx="246">
                  <c:v>-0.49784101070762704</c:v>
                </c:pt>
                <c:pt idx="247">
                  <c:v>-0.5410528725687801</c:v>
                </c:pt>
                <c:pt idx="248">
                  <c:v>-0.15486380189206511</c:v>
                </c:pt>
                <c:pt idx="249">
                  <c:v>-0.54234638661345591</c:v>
                </c:pt>
                <c:pt idx="250">
                  <c:v>-0.55126052759305277</c:v>
                </c:pt>
                <c:pt idx="251">
                  <c:v>-0.45701039061053633</c:v>
                </c:pt>
                <c:pt idx="252">
                  <c:v>-0.23570842968430469</c:v>
                </c:pt>
                <c:pt idx="253">
                  <c:v>#N/A</c:v>
                </c:pt>
                <c:pt idx="254">
                  <c:v>-0.55418726644161231</c:v>
                </c:pt>
                <c:pt idx="255">
                  <c:v>-3.2371941600792979E-2</c:v>
                </c:pt>
                <c:pt idx="256">
                  <c:v>#N/A</c:v>
                </c:pt>
                <c:pt idx="257">
                  <c:v>-0.24469116610566466</c:v>
                </c:pt>
                <c:pt idx="258">
                  <c:v>-0.45701039061053633</c:v>
                </c:pt>
                <c:pt idx="259">
                  <c:v>#N/A</c:v>
                </c:pt>
                <c:pt idx="260">
                  <c:v>#N/A</c:v>
                </c:pt>
                <c:pt idx="261">
                  <c:v>-0.41223226616245889</c:v>
                </c:pt>
                <c:pt idx="262">
                  <c:v>-0.54037345105036449</c:v>
                </c:pt>
                <c:pt idx="263">
                  <c:v>-0.24469116610566466</c:v>
                </c:pt>
                <c:pt idx="264">
                  <c:v>-0.45701039061053633</c:v>
                </c:pt>
                <c:pt idx="265">
                  <c:v>#N/A</c:v>
                </c:pt>
                <c:pt idx="266">
                  <c:v>-0.15486380189206511</c:v>
                </c:pt>
                <c:pt idx="267">
                  <c:v>-0.49784101070762704</c:v>
                </c:pt>
                <c:pt idx="268">
                  <c:v>-0.54554424077946007</c:v>
                </c:pt>
                <c:pt idx="269">
                  <c:v>#N/A</c:v>
                </c:pt>
                <c:pt idx="270">
                  <c:v>-0.54438791761831051</c:v>
                </c:pt>
                <c:pt idx="271">
                  <c:v>-0.45701039061053633</c:v>
                </c:pt>
                <c:pt idx="272">
                  <c:v>#N/A</c:v>
                </c:pt>
                <c:pt idx="273">
                  <c:v>-0.4488442665911182</c:v>
                </c:pt>
                <c:pt idx="274">
                  <c:v>-0.32635240629984608</c:v>
                </c:pt>
                <c:pt idx="275">
                  <c:v>#N/A</c:v>
                </c:pt>
                <c:pt idx="276">
                  <c:v>-0.49784101070762704</c:v>
                </c:pt>
                <c:pt idx="277">
                  <c:v>0.5310906157390588</c:v>
                </c:pt>
                <c:pt idx="278">
                  <c:v>#N/A</c:v>
                </c:pt>
                <c:pt idx="279">
                  <c:v>-0.33329361171635152</c:v>
                </c:pt>
                <c:pt idx="280">
                  <c:v>#N/A</c:v>
                </c:pt>
                <c:pt idx="281">
                  <c:v>#N/A</c:v>
                </c:pt>
                <c:pt idx="282">
                  <c:v>-0.41536315811150382</c:v>
                </c:pt>
                <c:pt idx="283">
                  <c:v>0.4665782359856554</c:v>
                </c:pt>
                <c:pt idx="284">
                  <c:v>-6.4967842236702475E-2</c:v>
                </c:pt>
                <c:pt idx="285">
                  <c:v>-0.32635240629984608</c:v>
                </c:pt>
                <c:pt idx="286">
                  <c:v>-0.52785151647898865</c:v>
                </c:pt>
                <c:pt idx="287">
                  <c:v>0.23615798097934149</c:v>
                </c:pt>
                <c:pt idx="288">
                  <c:v>-2.1143521074093039E-2</c:v>
                </c:pt>
                <c:pt idx="289">
                  <c:v>#N/A</c:v>
                </c:pt>
                <c:pt idx="290">
                  <c:v>-0.44299242211880313</c:v>
                </c:pt>
                <c:pt idx="291">
                  <c:v>-0.48150876266879078</c:v>
                </c:pt>
                <c:pt idx="292">
                  <c:v>#N/A</c:v>
                </c:pt>
                <c:pt idx="293">
                  <c:v>#N/A</c:v>
                </c:pt>
                <c:pt idx="294">
                  <c:v>#N/A</c:v>
                </c:pt>
                <c:pt idx="295">
                  <c:v>#N/A</c:v>
                </c:pt>
                <c:pt idx="296">
                  <c:v>#N/A</c:v>
                </c:pt>
                <c:pt idx="297">
                  <c:v>-0.52785151647898865</c:v>
                </c:pt>
                <c:pt idx="298">
                  <c:v>-0.48150876266879078</c:v>
                </c:pt>
                <c:pt idx="299">
                  <c:v>#N/A</c:v>
                </c:pt>
                <c:pt idx="300">
                  <c:v>-0.15670117979643419</c:v>
                </c:pt>
                <c:pt idx="301">
                  <c:v>-0.54064456636780922</c:v>
                </c:pt>
                <c:pt idx="302">
                  <c:v>-0.40638042169014382</c:v>
                </c:pt>
                <c:pt idx="303">
                  <c:v>0.39226650740895036</c:v>
                </c:pt>
                <c:pt idx="304">
                  <c:v>-0.54234638661345591</c:v>
                </c:pt>
                <c:pt idx="305">
                  <c:v>#N/A</c:v>
                </c:pt>
                <c:pt idx="306">
                  <c:v>-0.54275469281442679</c:v>
                </c:pt>
                <c:pt idx="307">
                  <c:v>-0.32512748769693334</c:v>
                </c:pt>
                <c:pt idx="308">
                  <c:v>0.85773557651578447</c:v>
                </c:pt>
                <c:pt idx="309">
                  <c:v>#N/A</c:v>
                </c:pt>
                <c:pt idx="310">
                  <c:v>-0.3386015923289733</c:v>
                </c:pt>
                <c:pt idx="311">
                  <c:v>#N/A</c:v>
                </c:pt>
                <c:pt idx="312">
                  <c:v>-0.30961185206003888</c:v>
                </c:pt>
                <c:pt idx="313">
                  <c:v>0.31060526721476894</c:v>
                </c:pt>
                <c:pt idx="314">
                  <c:v>-0.55092081683384497</c:v>
                </c:pt>
                <c:pt idx="315">
                  <c:v>#N/A</c:v>
                </c:pt>
                <c:pt idx="316">
                  <c:v>-0.54234638661345591</c:v>
                </c:pt>
                <c:pt idx="317">
                  <c:v>-0.54302744135667536</c:v>
                </c:pt>
                <c:pt idx="318">
                  <c:v>#N/A</c:v>
                </c:pt>
                <c:pt idx="319">
                  <c:v>#N/A</c:v>
                </c:pt>
                <c:pt idx="320">
                  <c:v>0.30080591839146714</c:v>
                </c:pt>
                <c:pt idx="321">
                  <c:v>9.9919267513780927E-2</c:v>
                </c:pt>
                <c:pt idx="322">
                  <c:v>#N/A</c:v>
                </c:pt>
                <c:pt idx="323">
                  <c:v>-0.44292382667704</c:v>
                </c:pt>
                <c:pt idx="324">
                  <c:v>-0.49784101070762704</c:v>
                </c:pt>
                <c:pt idx="325">
                  <c:v>#N/A</c:v>
                </c:pt>
                <c:pt idx="326">
                  <c:v>-0.44435289838043823</c:v>
                </c:pt>
                <c:pt idx="327">
                  <c:v>#N/A</c:v>
                </c:pt>
                <c:pt idx="328">
                  <c:v>-0.54234638661345591</c:v>
                </c:pt>
                <c:pt idx="329">
                  <c:v>#N/A</c:v>
                </c:pt>
                <c:pt idx="330">
                  <c:v>#N/A</c:v>
                </c:pt>
              </c:numCache>
            </c:numRef>
          </c:yVal>
          <c:smooth val="0"/>
          <c:extLst>
            <c:ext xmlns:c16="http://schemas.microsoft.com/office/drawing/2014/chart" uri="{C3380CC4-5D6E-409C-BE32-E72D297353CC}">
              <c16:uniqueId val="{00000001-F5ED-4ADE-A0B1-C346D206E952}"/>
            </c:ext>
          </c:extLst>
        </c:ser>
        <c:ser>
          <c:idx val="2"/>
          <c:order val="2"/>
          <c:tx>
            <c:strRef>
              <c:f>NormalizedData!$I$1</c:f>
              <c:strCache>
                <c:ptCount val="1"/>
                <c:pt idx="0">
                  <c:v>Cluster3</c:v>
                </c:pt>
              </c:strCache>
            </c:strRef>
          </c:tx>
          <c:spPr>
            <a:ln w="19050" cap="rnd">
              <a:noFill/>
              <a:round/>
            </a:ln>
            <a:effectLst/>
          </c:spPr>
          <c:marker>
            <c:symbol val="circle"/>
            <c:size val="5"/>
            <c:spPr>
              <a:solidFill>
                <a:schemeClr val="accent4"/>
              </a:solidFill>
              <a:ln w="9525">
                <a:solidFill>
                  <a:schemeClr val="accent4"/>
                </a:solidFill>
              </a:ln>
              <a:effectLst/>
            </c:spPr>
          </c:marker>
          <c:xVal>
            <c:numRef>
              <c:f>NormalizedData!$C$2:$C$335</c:f>
              <c:numCache>
                <c:formatCode>General</c:formatCode>
                <c:ptCount val="334"/>
                <c:pt idx="0">
                  <c:v>0.30619368923071699</c:v>
                </c:pt>
                <c:pt idx="1">
                  <c:v>1.1924311073434082</c:v>
                </c:pt>
                <c:pt idx="2">
                  <c:v>2.2559160090786374</c:v>
                </c:pt>
                <c:pt idx="3">
                  <c:v>-0.22554876163689772</c:v>
                </c:pt>
                <c:pt idx="4">
                  <c:v>-0.5800437288819742</c:v>
                </c:pt>
                <c:pt idx="5">
                  <c:v>-1.1472356764740965</c:v>
                </c:pt>
                <c:pt idx="6">
                  <c:v>-1.2851781289851828E-2</c:v>
                </c:pt>
                <c:pt idx="7">
                  <c:v>-0.29644775508591303</c:v>
                </c:pt>
                <c:pt idx="8">
                  <c:v>-0.86363970267803536</c:v>
                </c:pt>
                <c:pt idx="9">
                  <c:v>-0.65094272233098949</c:v>
                </c:pt>
                <c:pt idx="10">
                  <c:v>1.121532113894393</c:v>
                </c:pt>
                <c:pt idx="11">
                  <c:v>-0.50914473543295891</c:v>
                </c:pt>
                <c:pt idx="12">
                  <c:v>2.3268150025276526</c:v>
                </c:pt>
                <c:pt idx="13">
                  <c:v>1.1924311073434082</c:v>
                </c:pt>
                <c:pt idx="14">
                  <c:v>-0.43824574198394362</c:v>
                </c:pt>
                <c:pt idx="15">
                  <c:v>0.34164318595522464</c:v>
                </c:pt>
                <c:pt idx="16">
                  <c:v>-0.65094272233098949</c:v>
                </c:pt>
                <c:pt idx="17">
                  <c:v>-0.22554876163689772</c:v>
                </c:pt>
                <c:pt idx="18">
                  <c:v>1.0506331204453776</c:v>
                </c:pt>
                <c:pt idx="19">
                  <c:v>1.7596230549355305</c:v>
                </c:pt>
                <c:pt idx="20">
                  <c:v>-1.5017306437191731</c:v>
                </c:pt>
                <c:pt idx="21">
                  <c:v>-0.65094272233098949</c:v>
                </c:pt>
                <c:pt idx="22">
                  <c:v>1.2633301007924236</c:v>
                </c:pt>
                <c:pt idx="23">
                  <c:v>1.4051280876904542</c:v>
                </c:pt>
                <c:pt idx="24">
                  <c:v>-0.5800437288819742</c:v>
                </c:pt>
                <c:pt idx="25">
                  <c:v>-0.5445942321574665</c:v>
                </c:pt>
                <c:pt idx="26">
                  <c:v>0.76703714664931644</c:v>
                </c:pt>
                <c:pt idx="27">
                  <c:v>1.4051280876904542</c:v>
                </c:pt>
                <c:pt idx="28">
                  <c:v>-0.43824574198394362</c:v>
                </c:pt>
                <c:pt idx="29">
                  <c:v>0.19984519905719406</c:v>
                </c:pt>
                <c:pt idx="30">
                  <c:v>-1.2851781289851828E-2</c:v>
                </c:pt>
                <c:pt idx="31">
                  <c:v>-0.82819020595352777</c:v>
                </c:pt>
                <c:pt idx="32">
                  <c:v>-0.65094272233098949</c:v>
                </c:pt>
                <c:pt idx="33">
                  <c:v>-0.36734674853492832</c:v>
                </c:pt>
                <c:pt idx="34">
                  <c:v>0.62523915975128586</c:v>
                </c:pt>
                <c:pt idx="35">
                  <c:v>0.76703714664931644</c:v>
                </c:pt>
                <c:pt idx="36">
                  <c:v>-1.2851781289851828E-2</c:v>
                </c:pt>
                <c:pt idx="37">
                  <c:v>1.0506331204453776</c:v>
                </c:pt>
                <c:pt idx="38">
                  <c:v>-0.36734674853492832</c:v>
                </c:pt>
                <c:pt idx="39">
                  <c:v>1.0506331204453776</c:v>
                </c:pt>
                <c:pt idx="40">
                  <c:v>2.1141180221806071</c:v>
                </c:pt>
                <c:pt idx="41">
                  <c:v>0.41254217940423993</c:v>
                </c:pt>
                <c:pt idx="42">
                  <c:v>-0.43824574198394362</c:v>
                </c:pt>
                <c:pt idx="43">
                  <c:v>-0.22554876163689772</c:v>
                </c:pt>
                <c:pt idx="44">
                  <c:v>-0.72184171578000478</c:v>
                </c:pt>
                <c:pt idx="45">
                  <c:v>-0.15464976818788242</c:v>
                </c:pt>
                <c:pt idx="46">
                  <c:v>-1.4308316502701577</c:v>
                </c:pt>
                <c:pt idx="47">
                  <c:v>0.34164318595522464</c:v>
                </c:pt>
                <c:pt idx="48">
                  <c:v>-0.36734674853492832</c:v>
                </c:pt>
                <c:pt idx="49">
                  <c:v>0.41254217940423993</c:v>
                </c:pt>
                <c:pt idx="50">
                  <c:v>-0.93453869612705065</c:v>
                </c:pt>
                <c:pt idx="51">
                  <c:v>0.12894620560817877</c:v>
                </c:pt>
                <c:pt idx="52">
                  <c:v>-0.86363970267803536</c:v>
                </c:pt>
                <c:pt idx="53">
                  <c:v>-0.5800437288819742</c:v>
                </c:pt>
                <c:pt idx="54">
                  <c:v>-1.2181346699231119</c:v>
                </c:pt>
                <c:pt idx="55">
                  <c:v>-0.86363970267803536</c:v>
                </c:pt>
                <c:pt idx="56">
                  <c:v>1.1924311073434082</c:v>
                </c:pt>
                <c:pt idx="57">
                  <c:v>5.8047212159163468E-2</c:v>
                </c:pt>
                <c:pt idx="58">
                  <c:v>2.1141180221806071</c:v>
                </c:pt>
                <c:pt idx="59">
                  <c:v>-0.43824574198394362</c:v>
                </c:pt>
                <c:pt idx="60">
                  <c:v>-0.65094272233098949</c:v>
                </c:pt>
                <c:pt idx="61">
                  <c:v>-8.375077473886712E-2</c:v>
                </c:pt>
                <c:pt idx="62">
                  <c:v>-0.11920027146337477</c:v>
                </c:pt>
                <c:pt idx="63">
                  <c:v>0.34164318595522464</c:v>
                </c:pt>
                <c:pt idx="64">
                  <c:v>0.16439570233268641</c:v>
                </c:pt>
                <c:pt idx="65">
                  <c:v>1.7596230549355305</c:v>
                </c:pt>
                <c:pt idx="66">
                  <c:v>-1.2851781289851828E-2</c:v>
                </c:pt>
                <c:pt idx="67">
                  <c:v>-0.43824574198394362</c:v>
                </c:pt>
                <c:pt idx="68">
                  <c:v>-1.7144276240662188</c:v>
                </c:pt>
                <c:pt idx="69">
                  <c:v>2.6104109763237138</c:v>
                </c:pt>
                <c:pt idx="70">
                  <c:v>1.3342290942414388</c:v>
                </c:pt>
                <c:pt idx="71">
                  <c:v>-0.22554876163689772</c:v>
                </c:pt>
                <c:pt idx="72">
                  <c:v>-0.86363970267803536</c:v>
                </c:pt>
                <c:pt idx="73">
                  <c:v>-1.99802359786228</c:v>
                </c:pt>
                <c:pt idx="74">
                  <c:v>-0.5800437288819742</c:v>
                </c:pt>
                <c:pt idx="75">
                  <c:v>-0.22554876163689772</c:v>
                </c:pt>
                <c:pt idx="76">
                  <c:v>-0.36734674853492832</c:v>
                </c:pt>
                <c:pt idx="77">
                  <c:v>-0.36734674853492832</c:v>
                </c:pt>
                <c:pt idx="78">
                  <c:v>3.2485019173648513</c:v>
                </c:pt>
                <c:pt idx="79">
                  <c:v>-8.375077473886712E-2</c:v>
                </c:pt>
                <c:pt idx="80">
                  <c:v>-0.72184171578000478</c:v>
                </c:pt>
                <c:pt idx="81">
                  <c:v>0.19984519905719406</c:v>
                </c:pt>
                <c:pt idx="82">
                  <c:v>0.90883513354734702</c:v>
                </c:pt>
                <c:pt idx="83">
                  <c:v>-0.22554876163689772</c:v>
                </c:pt>
                <c:pt idx="84">
                  <c:v>-0.29644775508591303</c:v>
                </c:pt>
                <c:pt idx="85">
                  <c:v>-1.0054376895760659</c:v>
                </c:pt>
                <c:pt idx="86">
                  <c:v>-0.15464976818788242</c:v>
                </c:pt>
                <c:pt idx="87">
                  <c:v>-0.65094272233098949</c:v>
                </c:pt>
                <c:pt idx="88">
                  <c:v>-0.82819020595352777</c:v>
                </c:pt>
                <c:pt idx="89">
                  <c:v>0.76703714664931644</c:v>
                </c:pt>
                <c:pt idx="90">
                  <c:v>0.41254217940423993</c:v>
                </c:pt>
                <c:pt idx="91">
                  <c:v>-0.82819020595352777</c:v>
                </c:pt>
                <c:pt idx="92">
                  <c:v>2.3268150025276526</c:v>
                </c:pt>
                <c:pt idx="93">
                  <c:v>-0.86363970267803536</c:v>
                </c:pt>
                <c:pt idx="94">
                  <c:v>-2.0689225913112952</c:v>
                </c:pt>
                <c:pt idx="95">
                  <c:v>0.41254217940423993</c:v>
                </c:pt>
                <c:pt idx="96">
                  <c:v>-8.375077473886712E-2</c:v>
                </c:pt>
                <c:pt idx="97">
                  <c:v>-1.2890336633721271</c:v>
                </c:pt>
                <c:pt idx="98">
                  <c:v>0.34164318595522464</c:v>
                </c:pt>
                <c:pt idx="99">
                  <c:v>-0.15464976818788242</c:v>
                </c:pt>
                <c:pt idx="100">
                  <c:v>-0.93453869612705065</c:v>
                </c:pt>
                <c:pt idx="101">
                  <c:v>-0.5800437288819742</c:v>
                </c:pt>
                <c:pt idx="102">
                  <c:v>0.83793614009833173</c:v>
                </c:pt>
                <c:pt idx="103">
                  <c:v>-0.43824574198394362</c:v>
                </c:pt>
                <c:pt idx="104">
                  <c:v>0.12894620560817877</c:v>
                </c:pt>
                <c:pt idx="105">
                  <c:v>1.6178250680374999</c:v>
                </c:pt>
                <c:pt idx="106">
                  <c:v>0.90883513354734702</c:v>
                </c:pt>
                <c:pt idx="107">
                  <c:v>-0.43824574198394362</c:v>
                </c:pt>
                <c:pt idx="108">
                  <c:v>-0.26099825836140539</c:v>
                </c:pt>
                <c:pt idx="109">
                  <c:v>-0.29644775508591303</c:v>
                </c:pt>
                <c:pt idx="110">
                  <c:v>-0.50914473543295891</c:v>
                </c:pt>
                <c:pt idx="111">
                  <c:v>0.69613815320030115</c:v>
                </c:pt>
                <c:pt idx="112">
                  <c:v>-1.4308316502701577</c:v>
                </c:pt>
                <c:pt idx="113">
                  <c:v>0.19984519905719406</c:v>
                </c:pt>
                <c:pt idx="114">
                  <c:v>2.1850170156296223</c:v>
                </c:pt>
                <c:pt idx="115">
                  <c:v>-0.15464976818788242</c:v>
                </c:pt>
                <c:pt idx="116">
                  <c:v>0.83793614009833173</c:v>
                </c:pt>
                <c:pt idx="117">
                  <c:v>5.8047212159163468E-2</c:v>
                </c:pt>
                <c:pt idx="118">
                  <c:v>-0.5800437288819742</c:v>
                </c:pt>
                <c:pt idx="119">
                  <c:v>-1.2851781289851828E-2</c:v>
                </c:pt>
                <c:pt idx="120">
                  <c:v>-0.50914473543295891</c:v>
                </c:pt>
                <c:pt idx="121">
                  <c:v>0.41254217940423993</c:v>
                </c:pt>
                <c:pt idx="122">
                  <c:v>-1.2181346699231119</c:v>
                </c:pt>
                <c:pt idx="123">
                  <c:v>-0.43824574198394362</c:v>
                </c:pt>
                <c:pt idx="124">
                  <c:v>-8.375077473886712E-2</c:v>
                </c:pt>
                <c:pt idx="125">
                  <c:v>-0.50914473543295891</c:v>
                </c:pt>
                <c:pt idx="126">
                  <c:v>0.83793614009833173</c:v>
                </c:pt>
                <c:pt idx="127">
                  <c:v>-0.29644775508591303</c:v>
                </c:pt>
                <c:pt idx="128">
                  <c:v>-1.6435286306172037</c:v>
                </c:pt>
                <c:pt idx="129">
                  <c:v>-0.29644775508591303</c:v>
                </c:pt>
                <c:pt idx="130">
                  <c:v>0.76703714664931644</c:v>
                </c:pt>
                <c:pt idx="131">
                  <c:v>-0.29644775508591303</c:v>
                </c:pt>
                <c:pt idx="132">
                  <c:v>1.2633301007924236</c:v>
                </c:pt>
                <c:pt idx="133">
                  <c:v>-0.86363970267803536</c:v>
                </c:pt>
                <c:pt idx="134">
                  <c:v>-0.5800437288819742</c:v>
                </c:pt>
                <c:pt idx="135">
                  <c:v>-0.22554876163689772</c:v>
                </c:pt>
                <c:pt idx="136">
                  <c:v>-0.50914473543295891</c:v>
                </c:pt>
                <c:pt idx="137">
                  <c:v>0.69613815320030115</c:v>
                </c:pt>
                <c:pt idx="138">
                  <c:v>-1.0763366830250813</c:v>
                </c:pt>
                <c:pt idx="139">
                  <c:v>-0.72184171578000478</c:v>
                </c:pt>
                <c:pt idx="140">
                  <c:v>1.6887240614865153</c:v>
                </c:pt>
                <c:pt idx="141">
                  <c:v>0.41254217940423993</c:v>
                </c:pt>
                <c:pt idx="142">
                  <c:v>2.3977139959766678</c:v>
                </c:pt>
                <c:pt idx="143">
                  <c:v>-1.2851781289851828E-2</c:v>
                </c:pt>
                <c:pt idx="144">
                  <c:v>0.48344117285325522</c:v>
                </c:pt>
                <c:pt idx="145">
                  <c:v>-0.86363970267803536</c:v>
                </c:pt>
                <c:pt idx="146">
                  <c:v>-0.22554876163689772</c:v>
                </c:pt>
                <c:pt idx="147">
                  <c:v>0.69613815320030115</c:v>
                </c:pt>
                <c:pt idx="148">
                  <c:v>-0.65094272233098949</c:v>
                </c:pt>
                <c:pt idx="149">
                  <c:v>-0.93453869612705065</c:v>
                </c:pt>
                <c:pt idx="150">
                  <c:v>0.69613815320030115</c:v>
                </c:pt>
                <c:pt idx="151">
                  <c:v>0.27074419250620935</c:v>
                </c:pt>
                <c:pt idx="152">
                  <c:v>-1.3244831600966347</c:v>
                </c:pt>
                <c:pt idx="153">
                  <c:v>2.1850170156296223</c:v>
                </c:pt>
                <c:pt idx="154">
                  <c:v>-1.5726296371681883</c:v>
                </c:pt>
                <c:pt idx="155">
                  <c:v>0.19984519905719406</c:v>
                </c:pt>
                <c:pt idx="156">
                  <c:v>-1.7144276240662188</c:v>
                </c:pt>
                <c:pt idx="157">
                  <c:v>-0.86363970267803536</c:v>
                </c:pt>
                <c:pt idx="158">
                  <c:v>-0.50914473543295891</c:v>
                </c:pt>
                <c:pt idx="159">
                  <c:v>-2.1164249169221359</c:v>
                </c:pt>
                <c:pt idx="160">
                  <c:v>1.1924311073434082</c:v>
                </c:pt>
                <c:pt idx="161">
                  <c:v>-1.5726296371681883</c:v>
                </c:pt>
                <c:pt idx="162">
                  <c:v>-0.36734674853492832</c:v>
                </c:pt>
                <c:pt idx="163">
                  <c:v>0.34164318595522464</c:v>
                </c:pt>
                <c:pt idx="164">
                  <c:v>-0.43824574198394362</c:v>
                </c:pt>
                <c:pt idx="165">
                  <c:v>0.19984519905719406</c:v>
                </c:pt>
                <c:pt idx="166">
                  <c:v>-0.36734674853492832</c:v>
                </c:pt>
                <c:pt idx="167">
                  <c:v>0.12894620560817877</c:v>
                </c:pt>
                <c:pt idx="168">
                  <c:v>-0.93453869612705065</c:v>
                </c:pt>
                <c:pt idx="169">
                  <c:v>2.1141180221806071</c:v>
                </c:pt>
                <c:pt idx="170">
                  <c:v>0.55434016630227056</c:v>
                </c:pt>
                <c:pt idx="171">
                  <c:v>0.83793614009833173</c:v>
                </c:pt>
                <c:pt idx="172">
                  <c:v>1.9014210418335611</c:v>
                </c:pt>
                <c:pt idx="173">
                  <c:v>1.4051280876904542</c:v>
                </c:pt>
                <c:pt idx="174">
                  <c:v>-1.2851781289851828E-2</c:v>
                </c:pt>
                <c:pt idx="175">
                  <c:v>-0.65094272233098949</c:v>
                </c:pt>
                <c:pt idx="176">
                  <c:v>-0.5800437288819742</c:v>
                </c:pt>
                <c:pt idx="177">
                  <c:v>-0.65094272233098949</c:v>
                </c:pt>
                <c:pt idx="178">
                  <c:v>1.6178250680374999</c:v>
                </c:pt>
                <c:pt idx="179">
                  <c:v>-0.50914473543295891</c:v>
                </c:pt>
                <c:pt idx="180">
                  <c:v>0.73158764992480874</c:v>
                </c:pt>
                <c:pt idx="181">
                  <c:v>0.41254217940423993</c:v>
                </c:pt>
                <c:pt idx="182">
                  <c:v>-1.1472356764740965</c:v>
                </c:pt>
                <c:pt idx="183">
                  <c:v>-0.65094272233098949</c:v>
                </c:pt>
                <c:pt idx="184">
                  <c:v>-0.65094272233098949</c:v>
                </c:pt>
                <c:pt idx="185">
                  <c:v>0.62523915975128586</c:v>
                </c:pt>
                <c:pt idx="186">
                  <c:v>-0.72184171578000478</c:v>
                </c:pt>
                <c:pt idx="187">
                  <c:v>2.3977139959766678</c:v>
                </c:pt>
                <c:pt idx="188">
                  <c:v>-0.72184171578000478</c:v>
                </c:pt>
                <c:pt idx="189">
                  <c:v>-0.86363970267803536</c:v>
                </c:pt>
                <c:pt idx="190">
                  <c:v>1.2633301007924236</c:v>
                </c:pt>
                <c:pt idx="191">
                  <c:v>1.7596230549355305</c:v>
                </c:pt>
                <c:pt idx="192">
                  <c:v>1.0506331204453776</c:v>
                </c:pt>
                <c:pt idx="193">
                  <c:v>1.0506331204453776</c:v>
                </c:pt>
                <c:pt idx="194">
                  <c:v>0.76703714664931644</c:v>
                </c:pt>
                <c:pt idx="195">
                  <c:v>-0.5800437288819742</c:v>
                </c:pt>
                <c:pt idx="196">
                  <c:v>0.83793614009833173</c:v>
                </c:pt>
                <c:pt idx="197">
                  <c:v>-8.375077473886712E-2</c:v>
                </c:pt>
                <c:pt idx="198">
                  <c:v>-2.0745945107872164</c:v>
                </c:pt>
                <c:pt idx="199">
                  <c:v>-0.72184171578000478</c:v>
                </c:pt>
                <c:pt idx="200">
                  <c:v>-0.22554876163689772</c:v>
                </c:pt>
                <c:pt idx="201">
                  <c:v>-0.43824574198394362</c:v>
                </c:pt>
                <c:pt idx="202">
                  <c:v>0.16439570233268641</c:v>
                </c:pt>
                <c:pt idx="203">
                  <c:v>-0.15464976818788242</c:v>
                </c:pt>
                <c:pt idx="204">
                  <c:v>-0.79274070922902007</c:v>
                </c:pt>
                <c:pt idx="205">
                  <c:v>-0.65094272233098949</c:v>
                </c:pt>
                <c:pt idx="206">
                  <c:v>0.44799167612874757</c:v>
                </c:pt>
                <c:pt idx="207">
                  <c:v>-0.65094272233098949</c:v>
                </c:pt>
                <c:pt idx="208">
                  <c:v>-8.375077473886712E-2</c:v>
                </c:pt>
                <c:pt idx="209">
                  <c:v>-2.0689225913112952</c:v>
                </c:pt>
                <c:pt idx="210">
                  <c:v>-1.2851781289851828E-2</c:v>
                </c:pt>
                <c:pt idx="211">
                  <c:v>-0.93453869612705065</c:v>
                </c:pt>
                <c:pt idx="212">
                  <c:v>1.121532113894393</c:v>
                </c:pt>
                <c:pt idx="213">
                  <c:v>-0.29644775508591303</c:v>
                </c:pt>
                <c:pt idx="214">
                  <c:v>-0.72184171578000478</c:v>
                </c:pt>
                <c:pt idx="215">
                  <c:v>-0.15464976818788242</c:v>
                </c:pt>
                <c:pt idx="216">
                  <c:v>0.69613815320030115</c:v>
                </c:pt>
                <c:pt idx="217">
                  <c:v>-1.2851781289851828E-2</c:v>
                </c:pt>
                <c:pt idx="218">
                  <c:v>-0.5800437288819742</c:v>
                </c:pt>
                <c:pt idx="219">
                  <c:v>-0.50914473543295891</c:v>
                </c:pt>
                <c:pt idx="220">
                  <c:v>-2.0866473396735494</c:v>
                </c:pt>
                <c:pt idx="221">
                  <c:v>-1.5017306437191731</c:v>
                </c:pt>
                <c:pt idx="222">
                  <c:v>-1.99802359786228</c:v>
                </c:pt>
                <c:pt idx="223">
                  <c:v>0.41254217940423993</c:v>
                </c:pt>
                <c:pt idx="224">
                  <c:v>-0.43824574198394362</c:v>
                </c:pt>
                <c:pt idx="225">
                  <c:v>-1.2851781289851828E-2</c:v>
                </c:pt>
                <c:pt idx="226">
                  <c:v>1.6178250680374999</c:v>
                </c:pt>
                <c:pt idx="227">
                  <c:v>0.41254217940423993</c:v>
                </c:pt>
                <c:pt idx="228">
                  <c:v>-0.29644775508591303</c:v>
                </c:pt>
                <c:pt idx="229">
                  <c:v>-2.0689225913112952</c:v>
                </c:pt>
                <c:pt idx="230">
                  <c:v>-1.2851781289851828E-2</c:v>
                </c:pt>
                <c:pt idx="231">
                  <c:v>-8.375077473886712E-2</c:v>
                </c:pt>
                <c:pt idx="232">
                  <c:v>0.12894620560817877</c:v>
                </c:pt>
                <c:pt idx="233">
                  <c:v>0.90883513354734702</c:v>
                </c:pt>
                <c:pt idx="234">
                  <c:v>-0.43824574198394362</c:v>
                </c:pt>
                <c:pt idx="235">
                  <c:v>2.3977139959766678</c:v>
                </c:pt>
                <c:pt idx="236">
                  <c:v>-1.2851781289851828E-2</c:v>
                </c:pt>
                <c:pt idx="237">
                  <c:v>-2.0809754201976283</c:v>
                </c:pt>
                <c:pt idx="238">
                  <c:v>1.7596230549355305</c:v>
                </c:pt>
                <c:pt idx="239">
                  <c:v>1.0506331204453776</c:v>
                </c:pt>
                <c:pt idx="240">
                  <c:v>-0.86363970267803536</c:v>
                </c:pt>
                <c:pt idx="241">
                  <c:v>-0.5800437288819742</c:v>
                </c:pt>
                <c:pt idx="242">
                  <c:v>0.48344117285325522</c:v>
                </c:pt>
                <c:pt idx="243">
                  <c:v>1.7596230549355305</c:v>
                </c:pt>
                <c:pt idx="244">
                  <c:v>-0.93453869612705065</c:v>
                </c:pt>
                <c:pt idx="245">
                  <c:v>1.9014210418335611</c:v>
                </c:pt>
                <c:pt idx="246">
                  <c:v>-0.79274070922902007</c:v>
                </c:pt>
                <c:pt idx="247">
                  <c:v>-0.22554876163689772</c:v>
                </c:pt>
                <c:pt idx="248">
                  <c:v>-0.5800437288819742</c:v>
                </c:pt>
                <c:pt idx="249">
                  <c:v>-0.29644775508591303</c:v>
                </c:pt>
                <c:pt idx="250">
                  <c:v>-0.36734674853492832</c:v>
                </c:pt>
                <c:pt idx="251">
                  <c:v>-0.29644775508591303</c:v>
                </c:pt>
                <c:pt idx="252">
                  <c:v>0.19984519905719406</c:v>
                </c:pt>
                <c:pt idx="253">
                  <c:v>0.62523915975128586</c:v>
                </c:pt>
                <c:pt idx="254">
                  <c:v>-0.50914473543295891</c:v>
                </c:pt>
                <c:pt idx="255">
                  <c:v>-1.2890336633721271</c:v>
                </c:pt>
                <c:pt idx="256">
                  <c:v>1.121532113894393</c:v>
                </c:pt>
                <c:pt idx="257">
                  <c:v>-8.375077473886712E-2</c:v>
                </c:pt>
                <c:pt idx="258">
                  <c:v>-0.65094272233098949</c:v>
                </c:pt>
                <c:pt idx="259">
                  <c:v>1.2633301007924236</c:v>
                </c:pt>
                <c:pt idx="260">
                  <c:v>0.62523915975128586</c:v>
                </c:pt>
                <c:pt idx="261">
                  <c:v>-0.79274070922902007</c:v>
                </c:pt>
                <c:pt idx="262">
                  <c:v>-0.22554876163689772</c:v>
                </c:pt>
                <c:pt idx="263">
                  <c:v>-1.2851781289851828E-2</c:v>
                </c:pt>
                <c:pt idx="264">
                  <c:v>0.12894620560817877</c:v>
                </c:pt>
                <c:pt idx="265">
                  <c:v>0.62523915975128586</c:v>
                </c:pt>
                <c:pt idx="266">
                  <c:v>-0.36734674853492832</c:v>
                </c:pt>
                <c:pt idx="267">
                  <c:v>-0.86363970267803536</c:v>
                </c:pt>
                <c:pt idx="268">
                  <c:v>0.12894620560817877</c:v>
                </c:pt>
                <c:pt idx="269">
                  <c:v>1.9723200352825765</c:v>
                </c:pt>
                <c:pt idx="270">
                  <c:v>-1.0054376895760659</c:v>
                </c:pt>
                <c:pt idx="271">
                  <c:v>-0.29644775508591303</c:v>
                </c:pt>
                <c:pt idx="272">
                  <c:v>0.55434016630227056</c:v>
                </c:pt>
                <c:pt idx="273">
                  <c:v>-0.43824574198394362</c:v>
                </c:pt>
                <c:pt idx="274">
                  <c:v>5.8047212159163468E-2</c:v>
                </c:pt>
                <c:pt idx="275">
                  <c:v>1.0506331204453776</c:v>
                </c:pt>
                <c:pt idx="276">
                  <c:v>-0.36734674853492832</c:v>
                </c:pt>
                <c:pt idx="277">
                  <c:v>-0.86363970267803536</c:v>
                </c:pt>
                <c:pt idx="278">
                  <c:v>1.3342290942414388</c:v>
                </c:pt>
                <c:pt idx="279">
                  <c:v>-2.1277687558739782</c:v>
                </c:pt>
                <c:pt idx="280">
                  <c:v>1.4051280876904542</c:v>
                </c:pt>
                <c:pt idx="281">
                  <c:v>2.0432190287315919</c:v>
                </c:pt>
                <c:pt idx="282">
                  <c:v>-1.2851781289851828E-2</c:v>
                </c:pt>
                <c:pt idx="283">
                  <c:v>-1.1117861797495889</c:v>
                </c:pt>
                <c:pt idx="284">
                  <c:v>-0.43824574198394362</c:v>
                </c:pt>
                <c:pt idx="285">
                  <c:v>5.8047212159163468E-2</c:v>
                </c:pt>
                <c:pt idx="286">
                  <c:v>-0.22554876163689772</c:v>
                </c:pt>
                <c:pt idx="287">
                  <c:v>-0.36734674853492832</c:v>
                </c:pt>
                <c:pt idx="288">
                  <c:v>-0.5800437288819742</c:v>
                </c:pt>
                <c:pt idx="289">
                  <c:v>1.0506331204453776</c:v>
                </c:pt>
                <c:pt idx="290">
                  <c:v>-8.375077473886712E-2</c:v>
                </c:pt>
                <c:pt idx="291">
                  <c:v>-0.65094272233098949</c:v>
                </c:pt>
                <c:pt idx="292">
                  <c:v>5.8047212159163468E-2</c:v>
                </c:pt>
                <c:pt idx="293">
                  <c:v>1.3342290942414388</c:v>
                </c:pt>
                <c:pt idx="294">
                  <c:v>0.97973412699636231</c:v>
                </c:pt>
                <c:pt idx="295">
                  <c:v>1.6887240614865153</c:v>
                </c:pt>
                <c:pt idx="296">
                  <c:v>1.0506331204453776</c:v>
                </c:pt>
                <c:pt idx="297">
                  <c:v>-0.5800437288819742</c:v>
                </c:pt>
                <c:pt idx="298">
                  <c:v>-0.65094272233098949</c:v>
                </c:pt>
                <c:pt idx="299">
                  <c:v>1.7596230549355305</c:v>
                </c:pt>
                <c:pt idx="300">
                  <c:v>-1.7853266175152342</c:v>
                </c:pt>
                <c:pt idx="301">
                  <c:v>-0.29644775508591303</c:v>
                </c:pt>
                <c:pt idx="302">
                  <c:v>-0.79274070922902007</c:v>
                </c:pt>
                <c:pt idx="303">
                  <c:v>-0.43824574198394362</c:v>
                </c:pt>
                <c:pt idx="304">
                  <c:v>-0.43824574198394362</c:v>
                </c:pt>
                <c:pt idx="305">
                  <c:v>1.9014210418335611</c:v>
                </c:pt>
                <c:pt idx="306">
                  <c:v>-0.65094272233098949</c:v>
                </c:pt>
                <c:pt idx="307">
                  <c:v>-1.7144276240662188</c:v>
                </c:pt>
                <c:pt idx="308">
                  <c:v>-0.50914473543295891</c:v>
                </c:pt>
                <c:pt idx="309">
                  <c:v>1.4760270811394693</c:v>
                </c:pt>
                <c:pt idx="310">
                  <c:v>-1.2181346699231119</c:v>
                </c:pt>
                <c:pt idx="311">
                  <c:v>1.1924311073434082</c:v>
                </c:pt>
                <c:pt idx="312">
                  <c:v>-8.375077473886712E-2</c:v>
                </c:pt>
                <c:pt idx="313">
                  <c:v>-0.86363970267803536</c:v>
                </c:pt>
                <c:pt idx="314">
                  <c:v>-0.43824574198394362</c:v>
                </c:pt>
                <c:pt idx="315">
                  <c:v>1.2633301007924236</c:v>
                </c:pt>
                <c:pt idx="316">
                  <c:v>-0.5800437288819742</c:v>
                </c:pt>
                <c:pt idx="317">
                  <c:v>5.8047212159163468E-2</c:v>
                </c:pt>
                <c:pt idx="318">
                  <c:v>-1.2851781289851828E-2</c:v>
                </c:pt>
                <c:pt idx="319">
                  <c:v>0.55434016630227056</c:v>
                </c:pt>
                <c:pt idx="320">
                  <c:v>-0.5800437288819742</c:v>
                </c:pt>
                <c:pt idx="321">
                  <c:v>-0.93453869612705065</c:v>
                </c:pt>
                <c:pt idx="322">
                  <c:v>0.90883513354734702</c:v>
                </c:pt>
                <c:pt idx="323">
                  <c:v>-0.72184171578000478</c:v>
                </c:pt>
                <c:pt idx="324">
                  <c:v>-0.50914473543295891</c:v>
                </c:pt>
                <c:pt idx="325">
                  <c:v>1.4051280876904542</c:v>
                </c:pt>
                <c:pt idx="326">
                  <c:v>-1.9271246044132648</c:v>
                </c:pt>
                <c:pt idx="327">
                  <c:v>0.48344117285325522</c:v>
                </c:pt>
                <c:pt idx="328">
                  <c:v>-0.15464976818788242</c:v>
                </c:pt>
                <c:pt idx="329">
                  <c:v>0.62523915975128586</c:v>
                </c:pt>
                <c:pt idx="330">
                  <c:v>0.58978966302677815</c:v>
                </c:pt>
              </c:numCache>
            </c:numRef>
          </c:xVal>
          <c:yVal>
            <c:numRef>
              <c:f>NormalizedData!$I$2:$I$335</c:f>
              <c:numCache>
                <c:formatCode>General</c:formatCode>
                <c:ptCount val="33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3.6158439640742612</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3.6260516190985341</c:v>
                </c:pt>
                <c:pt idx="46">
                  <c:v>#N/A</c:v>
                </c:pt>
                <c:pt idx="47">
                  <c:v>#N/A</c:v>
                </c:pt>
                <c:pt idx="48">
                  <c:v>#N/A</c:v>
                </c:pt>
                <c:pt idx="49">
                  <c:v>3.6158439640742612</c:v>
                </c:pt>
                <c:pt idx="50">
                  <c:v>#N/A</c:v>
                </c:pt>
                <c:pt idx="51">
                  <c:v>#N/A</c:v>
                </c:pt>
                <c:pt idx="52">
                  <c:v>#N/A</c:v>
                </c:pt>
                <c:pt idx="53">
                  <c:v>#N/A</c:v>
                </c:pt>
                <c:pt idx="54">
                  <c:v>3.6158439640742612</c:v>
                </c:pt>
                <c:pt idx="55">
                  <c:v>#N/A</c:v>
                </c:pt>
                <c:pt idx="56">
                  <c:v>#N/A</c:v>
                </c:pt>
                <c:pt idx="57">
                  <c:v>#N/A</c:v>
                </c:pt>
                <c:pt idx="58">
                  <c:v>3.6260516190985341</c:v>
                </c:pt>
                <c:pt idx="59">
                  <c:v>#N/A</c:v>
                </c:pt>
                <c:pt idx="60">
                  <c:v>#N/A</c:v>
                </c:pt>
                <c:pt idx="61">
                  <c:v>#N/A</c:v>
                </c:pt>
                <c:pt idx="62">
                  <c:v>#N/A</c:v>
                </c:pt>
                <c:pt idx="63">
                  <c:v>2.7849408450984656</c:v>
                </c:pt>
                <c:pt idx="64">
                  <c:v>2.7849408450984656</c:v>
                </c:pt>
                <c:pt idx="65">
                  <c:v>#N/A</c:v>
                </c:pt>
                <c:pt idx="66">
                  <c:v>#N/A</c:v>
                </c:pt>
                <c:pt idx="67">
                  <c:v>#N/A</c:v>
                </c:pt>
                <c:pt idx="68">
                  <c:v>#N/A</c:v>
                </c:pt>
                <c:pt idx="69">
                  <c:v>2.9528232891392716</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2.9528232891392716</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1.8058225751702308</c:v>
                </c:pt>
                <c:pt idx="114">
                  <c:v>3.6158439640742612</c:v>
                </c:pt>
                <c:pt idx="115">
                  <c:v>#N/A</c:v>
                </c:pt>
                <c:pt idx="116">
                  <c:v>#N/A</c:v>
                </c:pt>
                <c:pt idx="117">
                  <c:v>#N/A</c:v>
                </c:pt>
                <c:pt idx="118">
                  <c:v>#N/A</c:v>
                </c:pt>
                <c:pt idx="119">
                  <c:v>#N/A</c:v>
                </c:pt>
                <c:pt idx="120">
                  <c:v>#N/A</c:v>
                </c:pt>
                <c:pt idx="121">
                  <c:v>#N/A</c:v>
                </c:pt>
                <c:pt idx="122">
                  <c:v>#N/A</c:v>
                </c:pt>
                <c:pt idx="123">
                  <c:v>#N/A</c:v>
                </c:pt>
                <c:pt idx="124">
                  <c:v>2.9528232891392716</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3.3732414852557797</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3.0466651199208177</c:v>
                </c:pt>
                <c:pt idx="161">
                  <c:v>#N/A</c:v>
                </c:pt>
                <c:pt idx="162">
                  <c:v>#N/A</c:v>
                </c:pt>
                <c:pt idx="163">
                  <c:v>#N/A</c:v>
                </c:pt>
                <c:pt idx="164">
                  <c:v>#N/A</c:v>
                </c:pt>
                <c:pt idx="165">
                  <c:v>#N/A</c:v>
                </c:pt>
                <c:pt idx="166">
                  <c:v>#N/A</c:v>
                </c:pt>
                <c:pt idx="167">
                  <c:v>#N/A</c:v>
                </c:pt>
                <c:pt idx="168">
                  <c:v>#N/A</c:v>
                </c:pt>
                <c:pt idx="169">
                  <c:v>#N/A</c:v>
                </c:pt>
                <c:pt idx="170">
                  <c:v>#N/A</c:v>
                </c:pt>
                <c:pt idx="171">
                  <c:v>#N/A</c:v>
                </c:pt>
                <c:pt idx="172">
                  <c:v>2.023314222629002</c:v>
                </c:pt>
                <c:pt idx="173">
                  <c:v>2.7849408450984656</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1.5273577461080721</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1.8058225751702308</c:v>
                </c:pt>
                <c:pt idx="237">
                  <c:v>#N/A</c:v>
                </c:pt>
                <c:pt idx="238">
                  <c:v>#N/A</c:v>
                </c:pt>
                <c:pt idx="239">
                  <c:v>#N/A</c:v>
                </c:pt>
                <c:pt idx="240">
                  <c:v>#N/A</c:v>
                </c:pt>
                <c:pt idx="241">
                  <c:v>#N/A</c:v>
                </c:pt>
                <c:pt idx="242">
                  <c:v>#N/A</c:v>
                </c:pt>
                <c:pt idx="243">
                  <c:v>1.545867082810485</c:v>
                </c:pt>
                <c:pt idx="244">
                  <c:v>#N/A</c:v>
                </c:pt>
                <c:pt idx="245">
                  <c:v>1.7236844333333154</c:v>
                </c:pt>
                <c:pt idx="246">
                  <c:v>#N/A</c:v>
                </c:pt>
                <c:pt idx="247">
                  <c:v>#N/A</c:v>
                </c:pt>
                <c:pt idx="248">
                  <c:v>#N/A</c:v>
                </c:pt>
                <c:pt idx="249">
                  <c:v>#N/A</c:v>
                </c:pt>
                <c:pt idx="250">
                  <c:v>#N/A</c:v>
                </c:pt>
                <c:pt idx="251">
                  <c:v>#N/A</c:v>
                </c:pt>
                <c:pt idx="252">
                  <c:v>#N/A</c:v>
                </c:pt>
                <c:pt idx="253">
                  <c:v>2.7822868547921553</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7.6981579568231533</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1.5273577461080721</c:v>
                </c:pt>
                <c:pt idx="293">
                  <c:v>#N/A</c:v>
                </c:pt>
                <c:pt idx="294">
                  <c:v>#N/A</c:v>
                </c:pt>
                <c:pt idx="295">
                  <c:v>#N/A</c:v>
                </c:pt>
                <c:pt idx="296">
                  <c:v>3.6158439640742612</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2.023314222629002</c:v>
                </c:pt>
                <c:pt idx="319">
                  <c:v>#N/A</c:v>
                </c:pt>
                <c:pt idx="320">
                  <c:v>#N/A</c:v>
                </c:pt>
                <c:pt idx="321">
                  <c:v>#N/A</c:v>
                </c:pt>
                <c:pt idx="322">
                  <c:v>#N/A</c:v>
                </c:pt>
                <c:pt idx="323">
                  <c:v>#N/A</c:v>
                </c:pt>
                <c:pt idx="324">
                  <c:v>#N/A</c:v>
                </c:pt>
                <c:pt idx="325">
                  <c:v>2.7849408450984656</c:v>
                </c:pt>
                <c:pt idx="326">
                  <c:v>#N/A</c:v>
                </c:pt>
                <c:pt idx="327">
                  <c:v>#N/A</c:v>
                </c:pt>
                <c:pt idx="328">
                  <c:v>#N/A</c:v>
                </c:pt>
                <c:pt idx="329">
                  <c:v>#N/A</c:v>
                </c:pt>
                <c:pt idx="330">
                  <c:v>#N/A</c:v>
                </c:pt>
              </c:numCache>
            </c:numRef>
          </c:yVal>
          <c:smooth val="0"/>
          <c:extLst>
            <c:ext xmlns:c16="http://schemas.microsoft.com/office/drawing/2014/chart" uri="{C3380CC4-5D6E-409C-BE32-E72D297353CC}">
              <c16:uniqueId val="{00000002-F5ED-4ADE-A0B1-C346D206E952}"/>
            </c:ext>
          </c:extLst>
        </c:ser>
        <c:dLbls>
          <c:showLegendKey val="0"/>
          <c:showVal val="0"/>
          <c:showCatName val="0"/>
          <c:showSerName val="0"/>
          <c:showPercent val="0"/>
          <c:showBubbleSize val="0"/>
        </c:dLbls>
        <c:axId val="1528974704"/>
        <c:axId val="1528981776"/>
      </c:scatterChart>
      <c:valAx>
        <c:axId val="15289747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Normalized</a:t>
                </a:r>
                <a:r>
                  <a:rPr lang="en-US" baseline="0"/>
                  <a:t> 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81776"/>
        <c:crosses val="autoZero"/>
        <c:crossBetween val="midCat"/>
      </c:valAx>
      <c:valAx>
        <c:axId val="152898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Normalized</a:t>
                </a:r>
                <a:r>
                  <a:rPr lang="en-US" baseline="0"/>
                  <a:t> Fare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747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Excel Solver Clustering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RawDataClustered!$G$1</c:f>
              <c:strCache>
                <c:ptCount val="1"/>
                <c:pt idx="0">
                  <c:v>Cluster1</c:v>
                </c:pt>
              </c:strCache>
            </c:strRef>
          </c:tx>
          <c:spPr>
            <a:ln w="19050" cap="rnd">
              <a:noFill/>
              <a:round/>
            </a:ln>
            <a:effectLst/>
          </c:spPr>
          <c:marker>
            <c:symbol val="circle"/>
            <c:size val="5"/>
            <c:spPr>
              <a:solidFill>
                <a:schemeClr val="accent6"/>
              </a:solidFill>
              <a:ln w="9525">
                <a:solidFill>
                  <a:schemeClr val="accent6"/>
                </a:solidFill>
              </a:ln>
              <a:effectLst/>
            </c:spPr>
          </c:marker>
          <c:xVal>
            <c:numRef>
              <c:f>RawDataClustered!$C$2:$C$335</c:f>
              <c:numCache>
                <c:formatCode>General</c:formatCode>
                <c:ptCount val="334"/>
                <c:pt idx="0">
                  <c:v>34.5</c:v>
                </c:pt>
                <c:pt idx="1">
                  <c:v>47</c:v>
                </c:pt>
                <c:pt idx="2">
                  <c:v>62</c:v>
                </c:pt>
                <c:pt idx="3">
                  <c:v>27</c:v>
                </c:pt>
                <c:pt idx="4">
                  <c:v>22</c:v>
                </c:pt>
                <c:pt idx="5">
                  <c:v>14</c:v>
                </c:pt>
                <c:pt idx="6">
                  <c:v>30</c:v>
                </c:pt>
                <c:pt idx="7">
                  <c:v>26</c:v>
                </c:pt>
                <c:pt idx="8">
                  <c:v>18</c:v>
                </c:pt>
                <c:pt idx="9">
                  <c:v>21</c:v>
                </c:pt>
                <c:pt idx="10">
                  <c:v>46</c:v>
                </c:pt>
                <c:pt idx="11">
                  <c:v>23</c:v>
                </c:pt>
                <c:pt idx="12">
                  <c:v>63</c:v>
                </c:pt>
                <c:pt idx="13">
                  <c:v>47</c:v>
                </c:pt>
                <c:pt idx="14">
                  <c:v>24</c:v>
                </c:pt>
                <c:pt idx="15">
                  <c:v>35</c:v>
                </c:pt>
                <c:pt idx="16">
                  <c:v>21</c:v>
                </c:pt>
                <c:pt idx="17">
                  <c:v>27</c:v>
                </c:pt>
                <c:pt idx="18">
                  <c:v>45</c:v>
                </c:pt>
                <c:pt idx="19">
                  <c:v>55</c:v>
                </c:pt>
                <c:pt idx="20">
                  <c:v>9</c:v>
                </c:pt>
                <c:pt idx="21">
                  <c:v>21</c:v>
                </c:pt>
                <c:pt idx="22">
                  <c:v>48</c:v>
                </c:pt>
                <c:pt idx="23">
                  <c:v>50</c:v>
                </c:pt>
                <c:pt idx="24">
                  <c:v>22</c:v>
                </c:pt>
                <c:pt idx="25">
                  <c:v>22.5</c:v>
                </c:pt>
                <c:pt idx="26">
                  <c:v>41</c:v>
                </c:pt>
                <c:pt idx="27">
                  <c:v>50</c:v>
                </c:pt>
                <c:pt idx="28">
                  <c:v>24</c:v>
                </c:pt>
                <c:pt idx="29">
                  <c:v>33</c:v>
                </c:pt>
                <c:pt idx="30">
                  <c:v>30</c:v>
                </c:pt>
                <c:pt idx="31">
                  <c:v>18.5</c:v>
                </c:pt>
                <c:pt idx="32">
                  <c:v>21</c:v>
                </c:pt>
                <c:pt idx="33">
                  <c:v>25</c:v>
                </c:pt>
                <c:pt idx="34">
                  <c:v>39</c:v>
                </c:pt>
                <c:pt idx="35">
                  <c:v>41</c:v>
                </c:pt>
                <c:pt idx="36">
                  <c:v>30</c:v>
                </c:pt>
                <c:pt idx="37">
                  <c:v>45</c:v>
                </c:pt>
                <c:pt idx="38">
                  <c:v>25</c:v>
                </c:pt>
                <c:pt idx="39">
                  <c:v>45</c:v>
                </c:pt>
                <c:pt idx="40">
                  <c:v>60</c:v>
                </c:pt>
                <c:pt idx="41">
                  <c:v>36</c:v>
                </c:pt>
                <c:pt idx="42">
                  <c:v>24</c:v>
                </c:pt>
                <c:pt idx="43">
                  <c:v>27</c:v>
                </c:pt>
                <c:pt idx="44">
                  <c:v>20</c:v>
                </c:pt>
                <c:pt idx="45">
                  <c:v>28</c:v>
                </c:pt>
                <c:pt idx="46">
                  <c:v>10</c:v>
                </c:pt>
                <c:pt idx="47">
                  <c:v>35</c:v>
                </c:pt>
                <c:pt idx="48">
                  <c:v>25</c:v>
                </c:pt>
                <c:pt idx="49">
                  <c:v>36</c:v>
                </c:pt>
                <c:pt idx="50">
                  <c:v>17</c:v>
                </c:pt>
                <c:pt idx="51">
                  <c:v>32</c:v>
                </c:pt>
                <c:pt idx="52">
                  <c:v>18</c:v>
                </c:pt>
                <c:pt idx="53">
                  <c:v>22</c:v>
                </c:pt>
                <c:pt idx="54">
                  <c:v>13</c:v>
                </c:pt>
                <c:pt idx="55">
                  <c:v>18</c:v>
                </c:pt>
                <c:pt idx="56">
                  <c:v>47</c:v>
                </c:pt>
                <c:pt idx="57">
                  <c:v>31</c:v>
                </c:pt>
                <c:pt idx="58">
                  <c:v>60</c:v>
                </c:pt>
                <c:pt idx="59">
                  <c:v>24</c:v>
                </c:pt>
                <c:pt idx="60">
                  <c:v>21</c:v>
                </c:pt>
                <c:pt idx="61">
                  <c:v>29</c:v>
                </c:pt>
                <c:pt idx="62">
                  <c:v>28.5</c:v>
                </c:pt>
                <c:pt idx="63">
                  <c:v>35</c:v>
                </c:pt>
                <c:pt idx="64">
                  <c:v>32.5</c:v>
                </c:pt>
                <c:pt idx="65">
                  <c:v>55</c:v>
                </c:pt>
                <c:pt idx="66">
                  <c:v>30</c:v>
                </c:pt>
                <c:pt idx="67">
                  <c:v>24</c:v>
                </c:pt>
                <c:pt idx="68">
                  <c:v>6</c:v>
                </c:pt>
                <c:pt idx="69">
                  <c:v>67</c:v>
                </c:pt>
                <c:pt idx="70">
                  <c:v>49</c:v>
                </c:pt>
                <c:pt idx="71">
                  <c:v>27</c:v>
                </c:pt>
                <c:pt idx="72">
                  <c:v>18</c:v>
                </c:pt>
                <c:pt idx="73">
                  <c:v>2</c:v>
                </c:pt>
                <c:pt idx="74">
                  <c:v>22</c:v>
                </c:pt>
                <c:pt idx="75">
                  <c:v>27</c:v>
                </c:pt>
                <c:pt idx="76">
                  <c:v>25</c:v>
                </c:pt>
                <c:pt idx="77">
                  <c:v>25</c:v>
                </c:pt>
                <c:pt idx="78">
                  <c:v>76</c:v>
                </c:pt>
                <c:pt idx="79">
                  <c:v>29</c:v>
                </c:pt>
                <c:pt idx="80">
                  <c:v>20</c:v>
                </c:pt>
                <c:pt idx="81">
                  <c:v>33</c:v>
                </c:pt>
                <c:pt idx="82">
                  <c:v>43</c:v>
                </c:pt>
                <c:pt idx="83">
                  <c:v>27</c:v>
                </c:pt>
                <c:pt idx="84">
                  <c:v>26</c:v>
                </c:pt>
                <c:pt idx="85">
                  <c:v>16</c:v>
                </c:pt>
                <c:pt idx="86">
                  <c:v>28</c:v>
                </c:pt>
                <c:pt idx="87">
                  <c:v>21</c:v>
                </c:pt>
                <c:pt idx="88">
                  <c:v>18.5</c:v>
                </c:pt>
                <c:pt idx="89">
                  <c:v>41</c:v>
                </c:pt>
                <c:pt idx="90">
                  <c:v>36</c:v>
                </c:pt>
                <c:pt idx="91">
                  <c:v>18.5</c:v>
                </c:pt>
                <c:pt idx="92">
                  <c:v>63</c:v>
                </c:pt>
                <c:pt idx="93">
                  <c:v>18</c:v>
                </c:pt>
                <c:pt idx="94">
                  <c:v>1</c:v>
                </c:pt>
                <c:pt idx="95">
                  <c:v>36</c:v>
                </c:pt>
                <c:pt idx="96">
                  <c:v>29</c:v>
                </c:pt>
                <c:pt idx="97">
                  <c:v>12</c:v>
                </c:pt>
                <c:pt idx="98">
                  <c:v>35</c:v>
                </c:pt>
                <c:pt idx="99">
                  <c:v>28</c:v>
                </c:pt>
                <c:pt idx="100">
                  <c:v>17</c:v>
                </c:pt>
                <c:pt idx="101">
                  <c:v>22</c:v>
                </c:pt>
                <c:pt idx="102">
                  <c:v>42</c:v>
                </c:pt>
                <c:pt idx="103">
                  <c:v>24</c:v>
                </c:pt>
                <c:pt idx="104">
                  <c:v>32</c:v>
                </c:pt>
                <c:pt idx="105">
                  <c:v>53</c:v>
                </c:pt>
                <c:pt idx="106">
                  <c:v>43</c:v>
                </c:pt>
                <c:pt idx="107">
                  <c:v>24</c:v>
                </c:pt>
                <c:pt idx="108">
                  <c:v>26.5</c:v>
                </c:pt>
                <c:pt idx="109">
                  <c:v>26</c:v>
                </c:pt>
                <c:pt idx="110">
                  <c:v>23</c:v>
                </c:pt>
                <c:pt idx="111">
                  <c:v>40</c:v>
                </c:pt>
                <c:pt idx="112">
                  <c:v>10</c:v>
                </c:pt>
                <c:pt idx="113">
                  <c:v>33</c:v>
                </c:pt>
                <c:pt idx="114">
                  <c:v>61</c:v>
                </c:pt>
                <c:pt idx="115">
                  <c:v>28</c:v>
                </c:pt>
                <c:pt idx="116">
                  <c:v>42</c:v>
                </c:pt>
                <c:pt idx="117">
                  <c:v>31</c:v>
                </c:pt>
                <c:pt idx="118">
                  <c:v>22</c:v>
                </c:pt>
                <c:pt idx="119">
                  <c:v>30</c:v>
                </c:pt>
                <c:pt idx="120">
                  <c:v>23</c:v>
                </c:pt>
                <c:pt idx="121">
                  <c:v>36</c:v>
                </c:pt>
                <c:pt idx="122">
                  <c:v>13</c:v>
                </c:pt>
                <c:pt idx="123">
                  <c:v>24</c:v>
                </c:pt>
                <c:pt idx="124">
                  <c:v>29</c:v>
                </c:pt>
                <c:pt idx="125">
                  <c:v>23</c:v>
                </c:pt>
                <c:pt idx="126">
                  <c:v>42</c:v>
                </c:pt>
                <c:pt idx="127">
                  <c:v>26</c:v>
                </c:pt>
                <c:pt idx="128">
                  <c:v>7</c:v>
                </c:pt>
                <c:pt idx="129">
                  <c:v>26</c:v>
                </c:pt>
                <c:pt idx="130">
                  <c:v>41</c:v>
                </c:pt>
                <c:pt idx="131">
                  <c:v>26</c:v>
                </c:pt>
                <c:pt idx="132">
                  <c:v>48</c:v>
                </c:pt>
                <c:pt idx="133">
                  <c:v>18</c:v>
                </c:pt>
                <c:pt idx="134">
                  <c:v>22</c:v>
                </c:pt>
                <c:pt idx="135">
                  <c:v>27</c:v>
                </c:pt>
                <c:pt idx="136">
                  <c:v>23</c:v>
                </c:pt>
                <c:pt idx="137">
                  <c:v>40</c:v>
                </c:pt>
                <c:pt idx="138">
                  <c:v>15</c:v>
                </c:pt>
                <c:pt idx="139">
                  <c:v>20</c:v>
                </c:pt>
                <c:pt idx="140">
                  <c:v>54</c:v>
                </c:pt>
                <c:pt idx="141">
                  <c:v>36</c:v>
                </c:pt>
                <c:pt idx="142">
                  <c:v>64</c:v>
                </c:pt>
                <c:pt idx="143">
                  <c:v>30</c:v>
                </c:pt>
                <c:pt idx="144">
                  <c:v>37</c:v>
                </c:pt>
                <c:pt idx="145">
                  <c:v>18</c:v>
                </c:pt>
                <c:pt idx="146">
                  <c:v>27</c:v>
                </c:pt>
                <c:pt idx="147">
                  <c:v>40</c:v>
                </c:pt>
                <c:pt idx="148">
                  <c:v>21</c:v>
                </c:pt>
                <c:pt idx="149">
                  <c:v>17</c:v>
                </c:pt>
                <c:pt idx="150">
                  <c:v>40</c:v>
                </c:pt>
                <c:pt idx="151">
                  <c:v>34</c:v>
                </c:pt>
                <c:pt idx="152">
                  <c:v>11.5</c:v>
                </c:pt>
                <c:pt idx="153">
                  <c:v>61</c:v>
                </c:pt>
                <c:pt idx="154">
                  <c:v>8</c:v>
                </c:pt>
                <c:pt idx="155">
                  <c:v>33</c:v>
                </c:pt>
                <c:pt idx="156">
                  <c:v>6</c:v>
                </c:pt>
                <c:pt idx="157">
                  <c:v>18</c:v>
                </c:pt>
                <c:pt idx="158">
                  <c:v>23</c:v>
                </c:pt>
                <c:pt idx="159">
                  <c:v>0.33</c:v>
                </c:pt>
                <c:pt idx="160">
                  <c:v>47</c:v>
                </c:pt>
                <c:pt idx="161">
                  <c:v>8</c:v>
                </c:pt>
                <c:pt idx="162">
                  <c:v>25</c:v>
                </c:pt>
                <c:pt idx="163">
                  <c:v>35</c:v>
                </c:pt>
                <c:pt idx="164">
                  <c:v>24</c:v>
                </c:pt>
                <c:pt idx="165">
                  <c:v>33</c:v>
                </c:pt>
                <c:pt idx="166">
                  <c:v>25</c:v>
                </c:pt>
                <c:pt idx="167">
                  <c:v>32</c:v>
                </c:pt>
                <c:pt idx="168">
                  <c:v>17</c:v>
                </c:pt>
                <c:pt idx="169">
                  <c:v>60</c:v>
                </c:pt>
                <c:pt idx="170">
                  <c:v>38</c:v>
                </c:pt>
                <c:pt idx="171">
                  <c:v>42</c:v>
                </c:pt>
                <c:pt idx="172">
                  <c:v>57</c:v>
                </c:pt>
                <c:pt idx="173">
                  <c:v>50</c:v>
                </c:pt>
                <c:pt idx="174">
                  <c:v>30</c:v>
                </c:pt>
                <c:pt idx="175">
                  <c:v>21</c:v>
                </c:pt>
                <c:pt idx="176">
                  <c:v>22</c:v>
                </c:pt>
                <c:pt idx="177">
                  <c:v>21</c:v>
                </c:pt>
                <c:pt idx="178">
                  <c:v>53</c:v>
                </c:pt>
                <c:pt idx="179">
                  <c:v>23</c:v>
                </c:pt>
                <c:pt idx="180">
                  <c:v>40.5</c:v>
                </c:pt>
                <c:pt idx="181">
                  <c:v>36</c:v>
                </c:pt>
                <c:pt idx="182">
                  <c:v>14</c:v>
                </c:pt>
                <c:pt idx="183">
                  <c:v>21</c:v>
                </c:pt>
                <c:pt idx="184">
                  <c:v>21</c:v>
                </c:pt>
                <c:pt idx="185">
                  <c:v>39</c:v>
                </c:pt>
                <c:pt idx="186">
                  <c:v>20</c:v>
                </c:pt>
                <c:pt idx="187">
                  <c:v>64</c:v>
                </c:pt>
                <c:pt idx="188">
                  <c:v>20</c:v>
                </c:pt>
                <c:pt idx="189">
                  <c:v>18</c:v>
                </c:pt>
                <c:pt idx="190">
                  <c:v>48</c:v>
                </c:pt>
                <c:pt idx="191">
                  <c:v>55</c:v>
                </c:pt>
                <c:pt idx="192">
                  <c:v>45</c:v>
                </c:pt>
                <c:pt idx="193">
                  <c:v>45</c:v>
                </c:pt>
                <c:pt idx="194">
                  <c:v>41</c:v>
                </c:pt>
                <c:pt idx="195">
                  <c:v>22</c:v>
                </c:pt>
                <c:pt idx="196">
                  <c:v>42</c:v>
                </c:pt>
                <c:pt idx="197">
                  <c:v>29</c:v>
                </c:pt>
                <c:pt idx="198">
                  <c:v>0.92</c:v>
                </c:pt>
                <c:pt idx="199">
                  <c:v>20</c:v>
                </c:pt>
                <c:pt idx="200">
                  <c:v>27</c:v>
                </c:pt>
                <c:pt idx="201">
                  <c:v>24</c:v>
                </c:pt>
                <c:pt idx="202">
                  <c:v>32.5</c:v>
                </c:pt>
                <c:pt idx="203">
                  <c:v>28</c:v>
                </c:pt>
                <c:pt idx="204">
                  <c:v>19</c:v>
                </c:pt>
                <c:pt idx="205">
                  <c:v>21</c:v>
                </c:pt>
                <c:pt idx="206">
                  <c:v>36.5</c:v>
                </c:pt>
                <c:pt idx="207">
                  <c:v>21</c:v>
                </c:pt>
                <c:pt idx="208">
                  <c:v>29</c:v>
                </c:pt>
                <c:pt idx="209">
                  <c:v>1</c:v>
                </c:pt>
                <c:pt idx="210">
                  <c:v>30</c:v>
                </c:pt>
                <c:pt idx="211">
                  <c:v>17</c:v>
                </c:pt>
                <c:pt idx="212">
                  <c:v>46</c:v>
                </c:pt>
                <c:pt idx="213">
                  <c:v>26</c:v>
                </c:pt>
                <c:pt idx="214">
                  <c:v>20</c:v>
                </c:pt>
                <c:pt idx="215">
                  <c:v>28</c:v>
                </c:pt>
                <c:pt idx="216">
                  <c:v>40</c:v>
                </c:pt>
                <c:pt idx="217">
                  <c:v>30</c:v>
                </c:pt>
                <c:pt idx="218">
                  <c:v>22</c:v>
                </c:pt>
                <c:pt idx="219">
                  <c:v>23</c:v>
                </c:pt>
                <c:pt idx="220">
                  <c:v>0.75</c:v>
                </c:pt>
                <c:pt idx="221">
                  <c:v>9</c:v>
                </c:pt>
                <c:pt idx="222">
                  <c:v>2</c:v>
                </c:pt>
                <c:pt idx="223">
                  <c:v>36</c:v>
                </c:pt>
                <c:pt idx="224">
                  <c:v>24</c:v>
                </c:pt>
                <c:pt idx="225">
                  <c:v>30</c:v>
                </c:pt>
                <c:pt idx="226">
                  <c:v>53</c:v>
                </c:pt>
                <c:pt idx="227">
                  <c:v>36</c:v>
                </c:pt>
                <c:pt idx="228">
                  <c:v>26</c:v>
                </c:pt>
                <c:pt idx="229">
                  <c:v>1</c:v>
                </c:pt>
                <c:pt idx="230">
                  <c:v>30</c:v>
                </c:pt>
                <c:pt idx="231">
                  <c:v>29</c:v>
                </c:pt>
                <c:pt idx="232">
                  <c:v>32</c:v>
                </c:pt>
                <c:pt idx="233">
                  <c:v>43</c:v>
                </c:pt>
                <c:pt idx="234">
                  <c:v>24</c:v>
                </c:pt>
                <c:pt idx="235">
                  <c:v>64</c:v>
                </c:pt>
                <c:pt idx="236">
                  <c:v>30</c:v>
                </c:pt>
                <c:pt idx="237">
                  <c:v>0.83</c:v>
                </c:pt>
                <c:pt idx="238">
                  <c:v>55</c:v>
                </c:pt>
                <c:pt idx="239">
                  <c:v>45</c:v>
                </c:pt>
                <c:pt idx="240">
                  <c:v>18</c:v>
                </c:pt>
                <c:pt idx="241">
                  <c:v>22</c:v>
                </c:pt>
                <c:pt idx="242">
                  <c:v>37</c:v>
                </c:pt>
                <c:pt idx="243">
                  <c:v>55</c:v>
                </c:pt>
                <c:pt idx="244">
                  <c:v>17</c:v>
                </c:pt>
                <c:pt idx="245">
                  <c:v>57</c:v>
                </c:pt>
                <c:pt idx="246">
                  <c:v>19</c:v>
                </c:pt>
                <c:pt idx="247">
                  <c:v>27</c:v>
                </c:pt>
                <c:pt idx="248">
                  <c:v>22</c:v>
                </c:pt>
                <c:pt idx="249">
                  <c:v>26</c:v>
                </c:pt>
                <c:pt idx="250">
                  <c:v>25</c:v>
                </c:pt>
                <c:pt idx="251">
                  <c:v>26</c:v>
                </c:pt>
                <c:pt idx="252">
                  <c:v>33</c:v>
                </c:pt>
                <c:pt idx="253">
                  <c:v>39</c:v>
                </c:pt>
                <c:pt idx="254">
                  <c:v>23</c:v>
                </c:pt>
                <c:pt idx="255">
                  <c:v>12</c:v>
                </c:pt>
                <c:pt idx="256">
                  <c:v>46</c:v>
                </c:pt>
                <c:pt idx="257">
                  <c:v>29</c:v>
                </c:pt>
                <c:pt idx="258">
                  <c:v>21</c:v>
                </c:pt>
                <c:pt idx="259">
                  <c:v>48</c:v>
                </c:pt>
                <c:pt idx="260">
                  <c:v>39</c:v>
                </c:pt>
                <c:pt idx="261">
                  <c:v>19</c:v>
                </c:pt>
                <c:pt idx="262">
                  <c:v>27</c:v>
                </c:pt>
                <c:pt idx="263">
                  <c:v>30</c:v>
                </c:pt>
                <c:pt idx="264">
                  <c:v>32</c:v>
                </c:pt>
                <c:pt idx="265">
                  <c:v>39</c:v>
                </c:pt>
                <c:pt idx="266">
                  <c:v>25</c:v>
                </c:pt>
                <c:pt idx="267">
                  <c:v>18</c:v>
                </c:pt>
                <c:pt idx="268">
                  <c:v>32</c:v>
                </c:pt>
                <c:pt idx="269">
                  <c:v>58</c:v>
                </c:pt>
                <c:pt idx="270">
                  <c:v>16</c:v>
                </c:pt>
                <c:pt idx="271">
                  <c:v>26</c:v>
                </c:pt>
                <c:pt idx="272">
                  <c:v>38</c:v>
                </c:pt>
                <c:pt idx="273">
                  <c:v>24</c:v>
                </c:pt>
                <c:pt idx="274">
                  <c:v>31</c:v>
                </c:pt>
                <c:pt idx="275">
                  <c:v>45</c:v>
                </c:pt>
                <c:pt idx="276">
                  <c:v>25</c:v>
                </c:pt>
                <c:pt idx="277">
                  <c:v>18</c:v>
                </c:pt>
                <c:pt idx="278">
                  <c:v>49</c:v>
                </c:pt>
                <c:pt idx="279">
                  <c:v>0.17</c:v>
                </c:pt>
                <c:pt idx="280">
                  <c:v>50</c:v>
                </c:pt>
                <c:pt idx="281">
                  <c:v>59</c:v>
                </c:pt>
                <c:pt idx="282">
                  <c:v>30</c:v>
                </c:pt>
                <c:pt idx="283">
                  <c:v>14.5</c:v>
                </c:pt>
                <c:pt idx="284">
                  <c:v>24</c:v>
                </c:pt>
                <c:pt idx="285">
                  <c:v>31</c:v>
                </c:pt>
                <c:pt idx="286">
                  <c:v>27</c:v>
                </c:pt>
                <c:pt idx="287">
                  <c:v>25</c:v>
                </c:pt>
                <c:pt idx="288">
                  <c:v>22</c:v>
                </c:pt>
                <c:pt idx="289">
                  <c:v>45</c:v>
                </c:pt>
                <c:pt idx="290">
                  <c:v>29</c:v>
                </c:pt>
                <c:pt idx="291">
                  <c:v>21</c:v>
                </c:pt>
                <c:pt idx="292">
                  <c:v>31</c:v>
                </c:pt>
                <c:pt idx="293">
                  <c:v>49</c:v>
                </c:pt>
                <c:pt idx="294">
                  <c:v>44</c:v>
                </c:pt>
                <c:pt idx="295">
                  <c:v>54</c:v>
                </c:pt>
                <c:pt idx="296">
                  <c:v>45</c:v>
                </c:pt>
                <c:pt idx="297">
                  <c:v>22</c:v>
                </c:pt>
                <c:pt idx="298">
                  <c:v>21</c:v>
                </c:pt>
                <c:pt idx="299">
                  <c:v>55</c:v>
                </c:pt>
                <c:pt idx="300">
                  <c:v>5</c:v>
                </c:pt>
                <c:pt idx="301">
                  <c:v>26</c:v>
                </c:pt>
                <c:pt idx="302">
                  <c:v>19</c:v>
                </c:pt>
                <c:pt idx="303">
                  <c:v>24</c:v>
                </c:pt>
                <c:pt idx="304">
                  <c:v>24</c:v>
                </c:pt>
                <c:pt idx="305">
                  <c:v>57</c:v>
                </c:pt>
                <c:pt idx="306">
                  <c:v>21</c:v>
                </c:pt>
                <c:pt idx="307">
                  <c:v>6</c:v>
                </c:pt>
                <c:pt idx="308">
                  <c:v>23</c:v>
                </c:pt>
                <c:pt idx="309">
                  <c:v>51</c:v>
                </c:pt>
                <c:pt idx="310">
                  <c:v>13</c:v>
                </c:pt>
                <c:pt idx="311">
                  <c:v>47</c:v>
                </c:pt>
                <c:pt idx="312">
                  <c:v>29</c:v>
                </c:pt>
                <c:pt idx="313">
                  <c:v>18</c:v>
                </c:pt>
                <c:pt idx="314">
                  <c:v>24</c:v>
                </c:pt>
                <c:pt idx="315">
                  <c:v>48</c:v>
                </c:pt>
                <c:pt idx="316">
                  <c:v>22</c:v>
                </c:pt>
                <c:pt idx="317">
                  <c:v>31</c:v>
                </c:pt>
                <c:pt idx="318">
                  <c:v>30</c:v>
                </c:pt>
                <c:pt idx="319">
                  <c:v>38</c:v>
                </c:pt>
                <c:pt idx="320">
                  <c:v>22</c:v>
                </c:pt>
                <c:pt idx="321">
                  <c:v>17</c:v>
                </c:pt>
                <c:pt idx="322">
                  <c:v>43</c:v>
                </c:pt>
                <c:pt idx="323">
                  <c:v>20</c:v>
                </c:pt>
                <c:pt idx="324">
                  <c:v>23</c:v>
                </c:pt>
                <c:pt idx="325">
                  <c:v>50</c:v>
                </c:pt>
                <c:pt idx="326">
                  <c:v>3</c:v>
                </c:pt>
                <c:pt idx="327">
                  <c:v>37</c:v>
                </c:pt>
                <c:pt idx="328">
                  <c:v>28</c:v>
                </c:pt>
                <c:pt idx="329">
                  <c:v>39</c:v>
                </c:pt>
                <c:pt idx="330">
                  <c:v>38.5</c:v>
                </c:pt>
              </c:numCache>
            </c:numRef>
          </c:xVal>
          <c:yVal>
            <c:numRef>
              <c:f>RawDataClustered!$G$2:$G$335</c:f>
              <c:numCache>
                <c:formatCode>General</c:formatCode>
                <c:ptCount val="334"/>
                <c:pt idx="0">
                  <c:v>7.8292000000000002</c:v>
                </c:pt>
                <c:pt idx="1">
                  <c:v>7</c:v>
                </c:pt>
                <c:pt idx="2">
                  <c:v>9.6875</c:v>
                </c:pt>
                <c:pt idx="3">
                  <c:v>#N/A</c:v>
                </c:pt>
                <c:pt idx="4">
                  <c:v>#N/A</c:v>
                </c:pt>
                <c:pt idx="5">
                  <c:v>#N/A</c:v>
                </c:pt>
                <c:pt idx="6">
                  <c:v>#N/A</c:v>
                </c:pt>
                <c:pt idx="7">
                  <c:v>#N/A</c:v>
                </c:pt>
                <c:pt idx="8">
                  <c:v>#N/A</c:v>
                </c:pt>
                <c:pt idx="9">
                  <c:v>#N/A</c:v>
                </c:pt>
                <c:pt idx="10">
                  <c:v>26</c:v>
                </c:pt>
                <c:pt idx="11">
                  <c:v>#N/A</c:v>
                </c:pt>
                <c:pt idx="12">
                  <c:v>26</c:v>
                </c:pt>
                <c:pt idx="13">
                  <c:v>61.174999999999997</c:v>
                </c:pt>
                <c:pt idx="14">
                  <c:v>#N/A</c:v>
                </c:pt>
                <c:pt idx="15">
                  <c:v>12.35</c:v>
                </c:pt>
                <c:pt idx="16">
                  <c:v>#N/A</c:v>
                </c:pt>
                <c:pt idx="17">
                  <c:v>#N/A</c:v>
                </c:pt>
                <c:pt idx="18">
                  <c:v>7.2249999999999996</c:v>
                </c:pt>
                <c:pt idx="19">
                  <c:v>59.4</c:v>
                </c:pt>
                <c:pt idx="20">
                  <c:v>#N/A</c:v>
                </c:pt>
                <c:pt idx="21">
                  <c:v>#N/A</c:v>
                </c:pt>
                <c:pt idx="22">
                  <c:v>#N/A</c:v>
                </c:pt>
                <c:pt idx="23">
                  <c:v>14.5</c:v>
                </c:pt>
                <c:pt idx="24">
                  <c:v>#N/A</c:v>
                </c:pt>
                <c:pt idx="25">
                  <c:v>#N/A</c:v>
                </c:pt>
                <c:pt idx="26">
                  <c:v>30.5</c:v>
                </c:pt>
                <c:pt idx="27">
                  <c:v>26</c:v>
                </c:pt>
                <c:pt idx="28">
                  <c:v>#N/A</c:v>
                </c:pt>
                <c:pt idx="29">
                  <c:v>#N/A</c:v>
                </c:pt>
                <c:pt idx="30">
                  <c:v>#N/A</c:v>
                </c:pt>
                <c:pt idx="31">
                  <c:v>#N/A</c:v>
                </c:pt>
                <c:pt idx="32">
                  <c:v>#N/A</c:v>
                </c:pt>
                <c:pt idx="33">
                  <c:v>#N/A</c:v>
                </c:pt>
                <c:pt idx="34">
                  <c:v>13.416700000000001</c:v>
                </c:pt>
                <c:pt idx="35">
                  <c:v>7.85</c:v>
                </c:pt>
                <c:pt idx="36">
                  <c:v>#N/A</c:v>
                </c:pt>
                <c:pt idx="37">
                  <c:v>52.554200000000002</c:v>
                </c:pt>
                <c:pt idx="38">
                  <c:v>#N/A</c:v>
                </c:pt>
                <c:pt idx="39">
                  <c:v>29.7</c:v>
                </c:pt>
                <c:pt idx="40">
                  <c:v>76.291700000000006</c:v>
                </c:pt>
                <c:pt idx="41">
                  <c:v>15.9</c:v>
                </c:pt>
                <c:pt idx="42">
                  <c:v>#N/A</c:v>
                </c:pt>
                <c:pt idx="43">
                  <c:v>#N/A</c:v>
                </c:pt>
                <c:pt idx="44">
                  <c:v>#N/A</c:v>
                </c:pt>
                <c:pt idx="45">
                  <c:v>#N/A</c:v>
                </c:pt>
                <c:pt idx="46">
                  <c:v>#N/A</c:v>
                </c:pt>
                <c:pt idx="47">
                  <c:v>7.8958000000000004</c:v>
                </c:pt>
                <c:pt idx="48">
                  <c:v>#N/A</c:v>
                </c:pt>
                <c:pt idx="49">
                  <c:v>#N/A</c:v>
                </c:pt>
                <c:pt idx="50">
                  <c:v>#N/A</c:v>
                </c:pt>
                <c:pt idx="51">
                  <c:v>#N/A</c:v>
                </c:pt>
                <c:pt idx="52">
                  <c:v>#N/A</c:v>
                </c:pt>
                <c:pt idx="53">
                  <c:v>#N/A</c:v>
                </c:pt>
                <c:pt idx="54">
                  <c:v>#N/A</c:v>
                </c:pt>
                <c:pt idx="55">
                  <c:v>#N/A</c:v>
                </c:pt>
                <c:pt idx="56">
                  <c:v>42.4</c:v>
                </c:pt>
                <c:pt idx="57">
                  <c:v>#N/A</c:v>
                </c:pt>
                <c:pt idx="58">
                  <c:v>#N/A</c:v>
                </c:pt>
                <c:pt idx="59">
                  <c:v>#N/A</c:v>
                </c:pt>
                <c:pt idx="60">
                  <c:v>#N/A</c:v>
                </c:pt>
                <c:pt idx="61">
                  <c:v>#N/A</c:v>
                </c:pt>
                <c:pt idx="62">
                  <c:v>#N/A</c:v>
                </c:pt>
                <c:pt idx="63">
                  <c:v>#N/A</c:v>
                </c:pt>
                <c:pt idx="64">
                  <c:v>#N/A</c:v>
                </c:pt>
                <c:pt idx="65">
                  <c:v>25.7</c:v>
                </c:pt>
                <c:pt idx="66">
                  <c:v>#N/A</c:v>
                </c:pt>
                <c:pt idx="67">
                  <c:v>#N/A</c:v>
                </c:pt>
                <c:pt idx="68">
                  <c:v>#N/A</c:v>
                </c:pt>
                <c:pt idx="69">
                  <c:v>#N/A</c:v>
                </c:pt>
                <c:pt idx="70">
                  <c:v>26</c:v>
                </c:pt>
                <c:pt idx="71">
                  <c:v>#N/A</c:v>
                </c:pt>
                <c:pt idx="72">
                  <c:v>#N/A</c:v>
                </c:pt>
                <c:pt idx="73">
                  <c:v>#N/A</c:v>
                </c:pt>
                <c:pt idx="74">
                  <c:v>#N/A</c:v>
                </c:pt>
                <c:pt idx="75">
                  <c:v>#N/A</c:v>
                </c:pt>
                <c:pt idx="76">
                  <c:v>#N/A</c:v>
                </c:pt>
                <c:pt idx="77">
                  <c:v>#N/A</c:v>
                </c:pt>
                <c:pt idx="78">
                  <c:v>78.849999999999994</c:v>
                </c:pt>
                <c:pt idx="79">
                  <c:v>#N/A</c:v>
                </c:pt>
                <c:pt idx="80">
                  <c:v>#N/A</c:v>
                </c:pt>
                <c:pt idx="81">
                  <c:v>#N/A</c:v>
                </c:pt>
                <c:pt idx="82">
                  <c:v>55.441699999999997</c:v>
                </c:pt>
                <c:pt idx="83">
                  <c:v>#N/A</c:v>
                </c:pt>
                <c:pt idx="84">
                  <c:v>#N/A</c:v>
                </c:pt>
                <c:pt idx="85">
                  <c:v>#N/A</c:v>
                </c:pt>
                <c:pt idx="86">
                  <c:v>#N/A</c:v>
                </c:pt>
                <c:pt idx="87">
                  <c:v>#N/A</c:v>
                </c:pt>
                <c:pt idx="88">
                  <c:v>#N/A</c:v>
                </c:pt>
                <c:pt idx="89">
                  <c:v>15.0458</c:v>
                </c:pt>
                <c:pt idx="90">
                  <c:v>31.679200000000002</c:v>
                </c:pt>
                <c:pt idx="91">
                  <c:v>#N/A</c:v>
                </c:pt>
                <c:pt idx="92">
                  <c:v>#N/A</c:v>
                </c:pt>
                <c:pt idx="93">
                  <c:v>#N/A</c:v>
                </c:pt>
                <c:pt idx="94">
                  <c:v>#N/A</c:v>
                </c:pt>
                <c:pt idx="95">
                  <c:v>75.241699999999994</c:v>
                </c:pt>
                <c:pt idx="96">
                  <c:v>#N/A</c:v>
                </c:pt>
                <c:pt idx="97">
                  <c:v>#N/A</c:v>
                </c:pt>
                <c:pt idx="98">
                  <c:v>57.75</c:v>
                </c:pt>
                <c:pt idx="99">
                  <c:v>#N/A</c:v>
                </c:pt>
                <c:pt idx="100">
                  <c:v>#N/A</c:v>
                </c:pt>
                <c:pt idx="101">
                  <c:v>#N/A</c:v>
                </c:pt>
                <c:pt idx="102">
                  <c:v>13</c:v>
                </c:pt>
                <c:pt idx="103">
                  <c:v>#N/A</c:v>
                </c:pt>
                <c:pt idx="104">
                  <c:v>#N/A</c:v>
                </c:pt>
                <c:pt idx="105">
                  <c:v>28.5</c:v>
                </c:pt>
                <c:pt idx="106">
                  <c:v>7.8958000000000004</c:v>
                </c:pt>
                <c:pt idx="107">
                  <c:v>#N/A</c:v>
                </c:pt>
                <c:pt idx="108">
                  <c:v>#N/A</c:v>
                </c:pt>
                <c:pt idx="109">
                  <c:v>#N/A</c:v>
                </c:pt>
                <c:pt idx="110">
                  <c:v>#N/A</c:v>
                </c:pt>
                <c:pt idx="111">
                  <c:v>46.9</c:v>
                </c:pt>
                <c:pt idx="112">
                  <c:v>#N/A</c:v>
                </c:pt>
                <c:pt idx="113">
                  <c:v>#N/A</c:v>
                </c:pt>
                <c:pt idx="114">
                  <c:v>#N/A</c:v>
                </c:pt>
                <c:pt idx="115">
                  <c:v>#N/A</c:v>
                </c:pt>
                <c:pt idx="116">
                  <c:v>26.55</c:v>
                </c:pt>
                <c:pt idx="117">
                  <c:v>#N/A</c:v>
                </c:pt>
                <c:pt idx="118">
                  <c:v>#N/A</c:v>
                </c:pt>
                <c:pt idx="119">
                  <c:v>#N/A</c:v>
                </c:pt>
                <c:pt idx="120">
                  <c:v>#N/A</c:v>
                </c:pt>
                <c:pt idx="121">
                  <c:v>12.183299999999999</c:v>
                </c:pt>
                <c:pt idx="122">
                  <c:v>#N/A</c:v>
                </c:pt>
                <c:pt idx="123">
                  <c:v>#N/A</c:v>
                </c:pt>
                <c:pt idx="124">
                  <c:v>#N/A</c:v>
                </c:pt>
                <c:pt idx="125">
                  <c:v>#N/A</c:v>
                </c:pt>
                <c:pt idx="126">
                  <c:v>26.55</c:v>
                </c:pt>
                <c:pt idx="127">
                  <c:v>#N/A</c:v>
                </c:pt>
                <c:pt idx="128">
                  <c:v>#N/A</c:v>
                </c:pt>
                <c:pt idx="129">
                  <c:v>#N/A</c:v>
                </c:pt>
                <c:pt idx="130">
                  <c:v>13</c:v>
                </c:pt>
                <c:pt idx="131">
                  <c:v>#N/A</c:v>
                </c:pt>
                <c:pt idx="132">
                  <c:v>50.495800000000003</c:v>
                </c:pt>
                <c:pt idx="133">
                  <c:v>#N/A</c:v>
                </c:pt>
                <c:pt idx="134">
                  <c:v>#N/A</c:v>
                </c:pt>
                <c:pt idx="135">
                  <c:v>#N/A</c:v>
                </c:pt>
                <c:pt idx="136">
                  <c:v>#N/A</c:v>
                </c:pt>
                <c:pt idx="137">
                  <c:v>31.387499999999999</c:v>
                </c:pt>
                <c:pt idx="138">
                  <c:v>#N/A</c:v>
                </c:pt>
                <c:pt idx="139">
                  <c:v>#N/A</c:v>
                </c:pt>
                <c:pt idx="140">
                  <c:v>55.441699999999997</c:v>
                </c:pt>
                <c:pt idx="141">
                  <c:v>39</c:v>
                </c:pt>
                <c:pt idx="142">
                  <c:v>83.158299999999997</c:v>
                </c:pt>
                <c:pt idx="143">
                  <c:v>#N/A</c:v>
                </c:pt>
                <c:pt idx="144">
                  <c:v>83.158299999999997</c:v>
                </c:pt>
                <c:pt idx="145">
                  <c:v>#N/A</c:v>
                </c:pt>
                <c:pt idx="146">
                  <c:v>#N/A</c:v>
                </c:pt>
                <c:pt idx="147">
                  <c:v>16</c:v>
                </c:pt>
                <c:pt idx="148">
                  <c:v>#N/A</c:v>
                </c:pt>
                <c:pt idx="149">
                  <c:v>#N/A</c:v>
                </c:pt>
                <c:pt idx="150">
                  <c:v>13</c:v>
                </c:pt>
                <c:pt idx="151">
                  <c:v>26</c:v>
                </c:pt>
                <c:pt idx="152">
                  <c:v>#N/A</c:v>
                </c:pt>
                <c:pt idx="153">
                  <c:v>12.35</c:v>
                </c:pt>
                <c:pt idx="154">
                  <c:v>#N/A</c:v>
                </c:pt>
                <c:pt idx="155">
                  <c:v>#N/A</c:v>
                </c:pt>
                <c:pt idx="156">
                  <c:v>#N/A</c:v>
                </c:pt>
                <c:pt idx="157">
                  <c:v>#N/A</c:v>
                </c:pt>
                <c:pt idx="158">
                  <c:v>#N/A</c:v>
                </c:pt>
                <c:pt idx="159">
                  <c:v>#N/A</c:v>
                </c:pt>
                <c:pt idx="160">
                  <c:v>#N/A</c:v>
                </c:pt>
                <c:pt idx="161">
                  <c:v>#N/A</c:v>
                </c:pt>
                <c:pt idx="162">
                  <c:v>#N/A</c:v>
                </c:pt>
                <c:pt idx="163">
                  <c:v>7.75</c:v>
                </c:pt>
                <c:pt idx="164">
                  <c:v>#N/A</c:v>
                </c:pt>
                <c:pt idx="165">
                  <c:v>#N/A</c:v>
                </c:pt>
                <c:pt idx="166">
                  <c:v>#N/A</c:v>
                </c:pt>
                <c:pt idx="167">
                  <c:v>#N/A</c:v>
                </c:pt>
                <c:pt idx="168">
                  <c:v>#N/A</c:v>
                </c:pt>
                <c:pt idx="169">
                  <c:v>26</c:v>
                </c:pt>
                <c:pt idx="170">
                  <c:v>7.7750000000000004</c:v>
                </c:pt>
                <c:pt idx="171">
                  <c:v>42.5</c:v>
                </c:pt>
                <c:pt idx="172">
                  <c:v>#N/A</c:v>
                </c:pt>
                <c:pt idx="173">
                  <c:v>#N/A</c:v>
                </c:pt>
                <c:pt idx="174">
                  <c:v>#N/A</c:v>
                </c:pt>
                <c:pt idx="175">
                  <c:v>#N/A</c:v>
                </c:pt>
                <c:pt idx="176">
                  <c:v>#N/A</c:v>
                </c:pt>
                <c:pt idx="177">
                  <c:v>#N/A</c:v>
                </c:pt>
                <c:pt idx="178">
                  <c:v>27.445799999999998</c:v>
                </c:pt>
                <c:pt idx="179">
                  <c:v>#N/A</c:v>
                </c:pt>
                <c:pt idx="180">
                  <c:v>15.1</c:v>
                </c:pt>
                <c:pt idx="181">
                  <c:v>13</c:v>
                </c:pt>
                <c:pt idx="182">
                  <c:v>#N/A</c:v>
                </c:pt>
                <c:pt idx="183">
                  <c:v>#N/A</c:v>
                </c:pt>
                <c:pt idx="184">
                  <c:v>#N/A</c:v>
                </c:pt>
                <c:pt idx="185">
                  <c:v>71.283299999999997</c:v>
                </c:pt>
                <c:pt idx="186">
                  <c:v>#N/A</c:v>
                </c:pt>
                <c:pt idx="187">
                  <c:v>75.25</c:v>
                </c:pt>
                <c:pt idx="188">
                  <c:v>#N/A</c:v>
                </c:pt>
                <c:pt idx="189">
                  <c:v>#N/A</c:v>
                </c:pt>
                <c:pt idx="190">
                  <c:v>106.425</c:v>
                </c:pt>
                <c:pt idx="191">
                  <c:v>27.720800000000001</c:v>
                </c:pt>
                <c:pt idx="192">
                  <c:v>30</c:v>
                </c:pt>
                <c:pt idx="193">
                  <c:v>#N/A</c:v>
                </c:pt>
                <c:pt idx="194">
                  <c:v>51.862499999999997</c:v>
                </c:pt>
                <c:pt idx="195">
                  <c:v>#N/A</c:v>
                </c:pt>
                <c:pt idx="196">
                  <c:v>32.5</c:v>
                </c:pt>
                <c:pt idx="197">
                  <c:v>#N/A</c:v>
                </c:pt>
                <c:pt idx="198">
                  <c:v>#N/A</c:v>
                </c:pt>
                <c:pt idx="199">
                  <c:v>#N/A</c:v>
                </c:pt>
                <c:pt idx="200">
                  <c:v>#N/A</c:v>
                </c:pt>
                <c:pt idx="201">
                  <c:v>#N/A</c:v>
                </c:pt>
                <c:pt idx="202">
                  <c:v>#N/A</c:v>
                </c:pt>
                <c:pt idx="203">
                  <c:v>#N/A</c:v>
                </c:pt>
                <c:pt idx="204">
                  <c:v>#N/A</c:v>
                </c:pt>
                <c:pt idx="205">
                  <c:v>#N/A</c:v>
                </c:pt>
                <c:pt idx="206">
                  <c:v>17.399999999999999</c:v>
                </c:pt>
                <c:pt idx="207">
                  <c:v>#N/A</c:v>
                </c:pt>
                <c:pt idx="208">
                  <c:v>#N/A</c:v>
                </c:pt>
                <c:pt idx="209">
                  <c:v>#N/A</c:v>
                </c:pt>
                <c:pt idx="210">
                  <c:v>#N/A</c:v>
                </c:pt>
                <c:pt idx="211">
                  <c:v>#N/A</c:v>
                </c:pt>
                <c:pt idx="212">
                  <c:v>75.241699999999994</c:v>
                </c:pt>
                <c:pt idx="213">
                  <c:v>#N/A</c:v>
                </c:pt>
                <c:pt idx="214">
                  <c:v>#N/A</c:v>
                </c:pt>
                <c:pt idx="215">
                  <c:v>#N/A</c:v>
                </c:pt>
                <c:pt idx="216">
                  <c:v>26</c:v>
                </c:pt>
                <c:pt idx="217">
                  <c:v>#N/A</c:v>
                </c:pt>
                <c:pt idx="218">
                  <c:v>#N/A</c:v>
                </c:pt>
                <c:pt idx="219">
                  <c:v>#N/A</c:v>
                </c:pt>
                <c:pt idx="220">
                  <c:v>#N/A</c:v>
                </c:pt>
                <c:pt idx="221">
                  <c:v>#N/A</c:v>
                </c:pt>
                <c:pt idx="222">
                  <c:v>#N/A</c:v>
                </c:pt>
                <c:pt idx="223">
                  <c:v>7.25</c:v>
                </c:pt>
                <c:pt idx="224">
                  <c:v>#N/A</c:v>
                </c:pt>
                <c:pt idx="225">
                  <c:v>#N/A</c:v>
                </c:pt>
                <c:pt idx="226">
                  <c:v>81.8583</c:v>
                </c:pt>
                <c:pt idx="227">
                  <c:v>9.5</c:v>
                </c:pt>
                <c:pt idx="228">
                  <c:v>#N/A</c:v>
                </c:pt>
                <c:pt idx="229">
                  <c:v>#N/A</c:v>
                </c:pt>
                <c:pt idx="230">
                  <c:v>#N/A</c:v>
                </c:pt>
                <c:pt idx="231">
                  <c:v>#N/A</c:v>
                </c:pt>
                <c:pt idx="232">
                  <c:v>#N/A</c:v>
                </c:pt>
                <c:pt idx="233">
                  <c:v>21</c:v>
                </c:pt>
                <c:pt idx="234">
                  <c:v>#N/A</c:v>
                </c:pt>
                <c:pt idx="235">
                  <c:v>26.55</c:v>
                </c:pt>
                <c:pt idx="236">
                  <c:v>#N/A</c:v>
                </c:pt>
                <c:pt idx="237">
                  <c:v>#N/A</c:v>
                </c:pt>
                <c:pt idx="238">
                  <c:v>93.5</c:v>
                </c:pt>
                <c:pt idx="239">
                  <c:v>14.1083</c:v>
                </c:pt>
                <c:pt idx="240">
                  <c:v>#N/A</c:v>
                </c:pt>
                <c:pt idx="241">
                  <c:v>#N/A</c:v>
                </c:pt>
                <c:pt idx="242">
                  <c:v>7.75</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79.2</c:v>
                </c:pt>
                <c:pt idx="257">
                  <c:v>#N/A</c:v>
                </c:pt>
                <c:pt idx="258">
                  <c:v>#N/A</c:v>
                </c:pt>
                <c:pt idx="259">
                  <c:v>36.75</c:v>
                </c:pt>
                <c:pt idx="260">
                  <c:v>29.7</c:v>
                </c:pt>
                <c:pt idx="261">
                  <c:v>#N/A</c:v>
                </c:pt>
                <c:pt idx="262">
                  <c:v>#N/A</c:v>
                </c:pt>
                <c:pt idx="263">
                  <c:v>#N/A</c:v>
                </c:pt>
                <c:pt idx="264">
                  <c:v>#N/A</c:v>
                </c:pt>
                <c:pt idx="265">
                  <c:v>7.2291999999999996</c:v>
                </c:pt>
                <c:pt idx="266">
                  <c:v>#N/A</c:v>
                </c:pt>
                <c:pt idx="267">
                  <c:v>#N/A</c:v>
                </c:pt>
                <c:pt idx="268">
                  <c:v>#N/A</c:v>
                </c:pt>
                <c:pt idx="269">
                  <c:v>#N/A</c:v>
                </c:pt>
                <c:pt idx="270">
                  <c:v>#N/A</c:v>
                </c:pt>
                <c:pt idx="271">
                  <c:v>#N/A</c:v>
                </c:pt>
                <c:pt idx="272">
                  <c:v>7.2291999999999996</c:v>
                </c:pt>
                <c:pt idx="273">
                  <c:v>#N/A</c:v>
                </c:pt>
                <c:pt idx="274">
                  <c:v>#N/A</c:v>
                </c:pt>
                <c:pt idx="275">
                  <c:v>63.3583</c:v>
                </c:pt>
                <c:pt idx="276">
                  <c:v>#N/A</c:v>
                </c:pt>
                <c:pt idx="277">
                  <c:v>#N/A</c:v>
                </c:pt>
                <c:pt idx="278">
                  <c:v>65</c:v>
                </c:pt>
                <c:pt idx="279">
                  <c:v>#N/A</c:v>
                </c:pt>
                <c:pt idx="280">
                  <c:v>26</c:v>
                </c:pt>
                <c:pt idx="281">
                  <c:v>51.479199999999999</c:v>
                </c:pt>
                <c:pt idx="282">
                  <c:v>#N/A</c:v>
                </c:pt>
                <c:pt idx="283">
                  <c:v>#N/A</c:v>
                </c:pt>
                <c:pt idx="284">
                  <c:v>#N/A</c:v>
                </c:pt>
                <c:pt idx="285">
                  <c:v>#N/A</c:v>
                </c:pt>
                <c:pt idx="286">
                  <c:v>#N/A</c:v>
                </c:pt>
                <c:pt idx="287">
                  <c:v>#N/A</c:v>
                </c:pt>
                <c:pt idx="288">
                  <c:v>#N/A</c:v>
                </c:pt>
                <c:pt idx="289">
                  <c:v>59.4</c:v>
                </c:pt>
                <c:pt idx="290">
                  <c:v>#N/A</c:v>
                </c:pt>
                <c:pt idx="291">
                  <c:v>#N/A</c:v>
                </c:pt>
                <c:pt idx="292">
                  <c:v>#N/A</c:v>
                </c:pt>
                <c:pt idx="293">
                  <c:v>0</c:v>
                </c:pt>
                <c:pt idx="294">
                  <c:v>13</c:v>
                </c:pt>
                <c:pt idx="295">
                  <c:v>81.8583</c:v>
                </c:pt>
                <c:pt idx="296">
                  <c:v>#N/A</c:v>
                </c:pt>
                <c:pt idx="297">
                  <c:v>#N/A</c:v>
                </c:pt>
                <c:pt idx="298">
                  <c:v>#N/A</c:v>
                </c:pt>
                <c:pt idx="299">
                  <c:v>50</c:v>
                </c:pt>
                <c:pt idx="300">
                  <c:v>#N/A</c:v>
                </c:pt>
                <c:pt idx="301">
                  <c:v>#N/A</c:v>
                </c:pt>
                <c:pt idx="302">
                  <c:v>#N/A</c:v>
                </c:pt>
                <c:pt idx="303">
                  <c:v>#N/A</c:v>
                </c:pt>
                <c:pt idx="304">
                  <c:v>#N/A</c:v>
                </c:pt>
                <c:pt idx="305">
                  <c:v>13</c:v>
                </c:pt>
                <c:pt idx="306">
                  <c:v>#N/A</c:v>
                </c:pt>
                <c:pt idx="307">
                  <c:v>#N/A</c:v>
                </c:pt>
                <c:pt idx="308">
                  <c:v>#N/A</c:v>
                </c:pt>
                <c:pt idx="309">
                  <c:v>39.4</c:v>
                </c:pt>
                <c:pt idx="310">
                  <c:v>#N/A</c:v>
                </c:pt>
                <c:pt idx="311">
                  <c:v>10.5</c:v>
                </c:pt>
                <c:pt idx="312">
                  <c:v>#N/A</c:v>
                </c:pt>
                <c:pt idx="313">
                  <c:v>#N/A</c:v>
                </c:pt>
                <c:pt idx="314">
                  <c:v>#N/A</c:v>
                </c:pt>
                <c:pt idx="315">
                  <c:v>79.2</c:v>
                </c:pt>
                <c:pt idx="316">
                  <c:v>#N/A</c:v>
                </c:pt>
                <c:pt idx="317">
                  <c:v>#N/A</c:v>
                </c:pt>
                <c:pt idx="318">
                  <c:v>#N/A</c:v>
                </c:pt>
                <c:pt idx="319">
                  <c:v>21</c:v>
                </c:pt>
                <c:pt idx="320">
                  <c:v>#N/A</c:v>
                </c:pt>
                <c:pt idx="321">
                  <c:v>#N/A</c:v>
                </c:pt>
                <c:pt idx="322">
                  <c:v>27.720800000000001</c:v>
                </c:pt>
                <c:pt idx="323">
                  <c:v>#N/A</c:v>
                </c:pt>
                <c:pt idx="324">
                  <c:v>#N/A</c:v>
                </c:pt>
                <c:pt idx="325">
                  <c:v>#N/A</c:v>
                </c:pt>
                <c:pt idx="326">
                  <c:v>#N/A</c:v>
                </c:pt>
                <c:pt idx="327">
                  <c:v>90</c:v>
                </c:pt>
                <c:pt idx="328">
                  <c:v>#N/A</c:v>
                </c:pt>
                <c:pt idx="329">
                  <c:v>108.9</c:v>
                </c:pt>
                <c:pt idx="330">
                  <c:v>7.25</c:v>
                </c:pt>
              </c:numCache>
            </c:numRef>
          </c:yVal>
          <c:smooth val="0"/>
          <c:extLst>
            <c:ext xmlns:c16="http://schemas.microsoft.com/office/drawing/2014/chart" uri="{C3380CC4-5D6E-409C-BE32-E72D297353CC}">
              <c16:uniqueId val="{00000000-46C6-4DC1-A59C-476E2BBB9EC9}"/>
            </c:ext>
          </c:extLst>
        </c:ser>
        <c:ser>
          <c:idx val="1"/>
          <c:order val="1"/>
          <c:tx>
            <c:strRef>
              <c:f>RawDataClustered!$H$1</c:f>
              <c:strCache>
                <c:ptCount val="1"/>
                <c:pt idx="0">
                  <c:v>Cluster2</c:v>
                </c:pt>
              </c:strCache>
            </c:strRef>
          </c:tx>
          <c:spPr>
            <a:ln w="19050" cap="rnd">
              <a:noFill/>
              <a:round/>
            </a:ln>
            <a:effectLst/>
          </c:spPr>
          <c:marker>
            <c:symbol val="circle"/>
            <c:size val="5"/>
            <c:spPr>
              <a:solidFill>
                <a:schemeClr val="accent5"/>
              </a:solidFill>
              <a:ln w="9525">
                <a:solidFill>
                  <a:schemeClr val="accent5"/>
                </a:solidFill>
              </a:ln>
              <a:effectLst/>
            </c:spPr>
          </c:marker>
          <c:xVal>
            <c:numRef>
              <c:f>RawDataClustered!$C$2:$C$335</c:f>
              <c:numCache>
                <c:formatCode>General</c:formatCode>
                <c:ptCount val="334"/>
                <c:pt idx="0">
                  <c:v>34.5</c:v>
                </c:pt>
                <c:pt idx="1">
                  <c:v>47</c:v>
                </c:pt>
                <c:pt idx="2">
                  <c:v>62</c:v>
                </c:pt>
                <c:pt idx="3">
                  <c:v>27</c:v>
                </c:pt>
                <c:pt idx="4">
                  <c:v>22</c:v>
                </c:pt>
                <c:pt idx="5">
                  <c:v>14</c:v>
                </c:pt>
                <c:pt idx="6">
                  <c:v>30</c:v>
                </c:pt>
                <c:pt idx="7">
                  <c:v>26</c:v>
                </c:pt>
                <c:pt idx="8">
                  <c:v>18</c:v>
                </c:pt>
                <c:pt idx="9">
                  <c:v>21</c:v>
                </c:pt>
                <c:pt idx="10">
                  <c:v>46</c:v>
                </c:pt>
                <c:pt idx="11">
                  <c:v>23</c:v>
                </c:pt>
                <c:pt idx="12">
                  <c:v>63</c:v>
                </c:pt>
                <c:pt idx="13">
                  <c:v>47</c:v>
                </c:pt>
                <c:pt idx="14">
                  <c:v>24</c:v>
                </c:pt>
                <c:pt idx="15">
                  <c:v>35</c:v>
                </c:pt>
                <c:pt idx="16">
                  <c:v>21</c:v>
                </c:pt>
                <c:pt idx="17">
                  <c:v>27</c:v>
                </c:pt>
                <c:pt idx="18">
                  <c:v>45</c:v>
                </c:pt>
                <c:pt idx="19">
                  <c:v>55</c:v>
                </c:pt>
                <c:pt idx="20">
                  <c:v>9</c:v>
                </c:pt>
                <c:pt idx="21">
                  <c:v>21</c:v>
                </c:pt>
                <c:pt idx="22">
                  <c:v>48</c:v>
                </c:pt>
                <c:pt idx="23">
                  <c:v>50</c:v>
                </c:pt>
                <c:pt idx="24">
                  <c:v>22</c:v>
                </c:pt>
                <c:pt idx="25">
                  <c:v>22.5</c:v>
                </c:pt>
                <c:pt idx="26">
                  <c:v>41</c:v>
                </c:pt>
                <c:pt idx="27">
                  <c:v>50</c:v>
                </c:pt>
                <c:pt idx="28">
                  <c:v>24</c:v>
                </c:pt>
                <c:pt idx="29">
                  <c:v>33</c:v>
                </c:pt>
                <c:pt idx="30">
                  <c:v>30</c:v>
                </c:pt>
                <c:pt idx="31">
                  <c:v>18.5</c:v>
                </c:pt>
                <c:pt idx="32">
                  <c:v>21</c:v>
                </c:pt>
                <c:pt idx="33">
                  <c:v>25</c:v>
                </c:pt>
                <c:pt idx="34">
                  <c:v>39</c:v>
                </c:pt>
                <c:pt idx="35">
                  <c:v>41</c:v>
                </c:pt>
                <c:pt idx="36">
                  <c:v>30</c:v>
                </c:pt>
                <c:pt idx="37">
                  <c:v>45</c:v>
                </c:pt>
                <c:pt idx="38">
                  <c:v>25</c:v>
                </c:pt>
                <c:pt idx="39">
                  <c:v>45</c:v>
                </c:pt>
                <c:pt idx="40">
                  <c:v>60</c:v>
                </c:pt>
                <c:pt idx="41">
                  <c:v>36</c:v>
                </c:pt>
                <c:pt idx="42">
                  <c:v>24</c:v>
                </c:pt>
                <c:pt idx="43">
                  <c:v>27</c:v>
                </c:pt>
                <c:pt idx="44">
                  <c:v>20</c:v>
                </c:pt>
                <c:pt idx="45">
                  <c:v>28</c:v>
                </c:pt>
                <c:pt idx="46">
                  <c:v>10</c:v>
                </c:pt>
                <c:pt idx="47">
                  <c:v>35</c:v>
                </c:pt>
                <c:pt idx="48">
                  <c:v>25</c:v>
                </c:pt>
                <c:pt idx="49">
                  <c:v>36</c:v>
                </c:pt>
                <c:pt idx="50">
                  <c:v>17</c:v>
                </c:pt>
                <c:pt idx="51">
                  <c:v>32</c:v>
                </c:pt>
                <c:pt idx="52">
                  <c:v>18</c:v>
                </c:pt>
                <c:pt idx="53">
                  <c:v>22</c:v>
                </c:pt>
                <c:pt idx="54">
                  <c:v>13</c:v>
                </c:pt>
                <c:pt idx="55">
                  <c:v>18</c:v>
                </c:pt>
                <c:pt idx="56">
                  <c:v>47</c:v>
                </c:pt>
                <c:pt idx="57">
                  <c:v>31</c:v>
                </c:pt>
                <c:pt idx="58">
                  <c:v>60</c:v>
                </c:pt>
                <c:pt idx="59">
                  <c:v>24</c:v>
                </c:pt>
                <c:pt idx="60">
                  <c:v>21</c:v>
                </c:pt>
                <c:pt idx="61">
                  <c:v>29</c:v>
                </c:pt>
                <c:pt idx="62">
                  <c:v>28.5</c:v>
                </c:pt>
                <c:pt idx="63">
                  <c:v>35</c:v>
                </c:pt>
                <c:pt idx="64">
                  <c:v>32.5</c:v>
                </c:pt>
                <c:pt idx="65">
                  <c:v>55</c:v>
                </c:pt>
                <c:pt idx="66">
                  <c:v>30</c:v>
                </c:pt>
                <c:pt idx="67">
                  <c:v>24</c:v>
                </c:pt>
                <c:pt idx="68">
                  <c:v>6</c:v>
                </c:pt>
                <c:pt idx="69">
                  <c:v>67</c:v>
                </c:pt>
                <c:pt idx="70">
                  <c:v>49</c:v>
                </c:pt>
                <c:pt idx="71">
                  <c:v>27</c:v>
                </c:pt>
                <c:pt idx="72">
                  <c:v>18</c:v>
                </c:pt>
                <c:pt idx="73">
                  <c:v>2</c:v>
                </c:pt>
                <c:pt idx="74">
                  <c:v>22</c:v>
                </c:pt>
                <c:pt idx="75">
                  <c:v>27</c:v>
                </c:pt>
                <c:pt idx="76">
                  <c:v>25</c:v>
                </c:pt>
                <c:pt idx="77">
                  <c:v>25</c:v>
                </c:pt>
                <c:pt idx="78">
                  <c:v>76</c:v>
                </c:pt>
                <c:pt idx="79">
                  <c:v>29</c:v>
                </c:pt>
                <c:pt idx="80">
                  <c:v>20</c:v>
                </c:pt>
                <c:pt idx="81">
                  <c:v>33</c:v>
                </c:pt>
                <c:pt idx="82">
                  <c:v>43</c:v>
                </c:pt>
                <c:pt idx="83">
                  <c:v>27</c:v>
                </c:pt>
                <c:pt idx="84">
                  <c:v>26</c:v>
                </c:pt>
                <c:pt idx="85">
                  <c:v>16</c:v>
                </c:pt>
                <c:pt idx="86">
                  <c:v>28</c:v>
                </c:pt>
                <c:pt idx="87">
                  <c:v>21</c:v>
                </c:pt>
                <c:pt idx="88">
                  <c:v>18.5</c:v>
                </c:pt>
                <c:pt idx="89">
                  <c:v>41</c:v>
                </c:pt>
                <c:pt idx="90">
                  <c:v>36</c:v>
                </c:pt>
                <c:pt idx="91">
                  <c:v>18.5</c:v>
                </c:pt>
                <c:pt idx="92">
                  <c:v>63</c:v>
                </c:pt>
                <c:pt idx="93">
                  <c:v>18</c:v>
                </c:pt>
                <c:pt idx="94">
                  <c:v>1</c:v>
                </c:pt>
                <c:pt idx="95">
                  <c:v>36</c:v>
                </c:pt>
                <c:pt idx="96">
                  <c:v>29</c:v>
                </c:pt>
                <c:pt idx="97">
                  <c:v>12</c:v>
                </c:pt>
                <c:pt idx="98">
                  <c:v>35</c:v>
                </c:pt>
                <c:pt idx="99">
                  <c:v>28</c:v>
                </c:pt>
                <c:pt idx="100">
                  <c:v>17</c:v>
                </c:pt>
                <c:pt idx="101">
                  <c:v>22</c:v>
                </c:pt>
                <c:pt idx="102">
                  <c:v>42</c:v>
                </c:pt>
                <c:pt idx="103">
                  <c:v>24</c:v>
                </c:pt>
                <c:pt idx="104">
                  <c:v>32</c:v>
                </c:pt>
                <c:pt idx="105">
                  <c:v>53</c:v>
                </c:pt>
                <c:pt idx="106">
                  <c:v>43</c:v>
                </c:pt>
                <c:pt idx="107">
                  <c:v>24</c:v>
                </c:pt>
                <c:pt idx="108">
                  <c:v>26.5</c:v>
                </c:pt>
                <c:pt idx="109">
                  <c:v>26</c:v>
                </c:pt>
                <c:pt idx="110">
                  <c:v>23</c:v>
                </c:pt>
                <c:pt idx="111">
                  <c:v>40</c:v>
                </c:pt>
                <c:pt idx="112">
                  <c:v>10</c:v>
                </c:pt>
                <c:pt idx="113">
                  <c:v>33</c:v>
                </c:pt>
                <c:pt idx="114">
                  <c:v>61</c:v>
                </c:pt>
                <c:pt idx="115">
                  <c:v>28</c:v>
                </c:pt>
                <c:pt idx="116">
                  <c:v>42</c:v>
                </c:pt>
                <c:pt idx="117">
                  <c:v>31</c:v>
                </c:pt>
                <c:pt idx="118">
                  <c:v>22</c:v>
                </c:pt>
                <c:pt idx="119">
                  <c:v>30</c:v>
                </c:pt>
                <c:pt idx="120">
                  <c:v>23</c:v>
                </c:pt>
                <c:pt idx="121">
                  <c:v>36</c:v>
                </c:pt>
                <c:pt idx="122">
                  <c:v>13</c:v>
                </c:pt>
                <c:pt idx="123">
                  <c:v>24</c:v>
                </c:pt>
                <c:pt idx="124">
                  <c:v>29</c:v>
                </c:pt>
                <c:pt idx="125">
                  <c:v>23</c:v>
                </c:pt>
                <c:pt idx="126">
                  <c:v>42</c:v>
                </c:pt>
                <c:pt idx="127">
                  <c:v>26</c:v>
                </c:pt>
                <c:pt idx="128">
                  <c:v>7</c:v>
                </c:pt>
                <c:pt idx="129">
                  <c:v>26</c:v>
                </c:pt>
                <c:pt idx="130">
                  <c:v>41</c:v>
                </c:pt>
                <c:pt idx="131">
                  <c:v>26</c:v>
                </c:pt>
                <c:pt idx="132">
                  <c:v>48</c:v>
                </c:pt>
                <c:pt idx="133">
                  <c:v>18</c:v>
                </c:pt>
                <c:pt idx="134">
                  <c:v>22</c:v>
                </c:pt>
                <c:pt idx="135">
                  <c:v>27</c:v>
                </c:pt>
                <c:pt idx="136">
                  <c:v>23</c:v>
                </c:pt>
                <c:pt idx="137">
                  <c:v>40</c:v>
                </c:pt>
                <c:pt idx="138">
                  <c:v>15</c:v>
                </c:pt>
                <c:pt idx="139">
                  <c:v>20</c:v>
                </c:pt>
                <c:pt idx="140">
                  <c:v>54</c:v>
                </c:pt>
                <c:pt idx="141">
                  <c:v>36</c:v>
                </c:pt>
                <c:pt idx="142">
                  <c:v>64</c:v>
                </c:pt>
                <c:pt idx="143">
                  <c:v>30</c:v>
                </c:pt>
                <c:pt idx="144">
                  <c:v>37</c:v>
                </c:pt>
                <c:pt idx="145">
                  <c:v>18</c:v>
                </c:pt>
                <c:pt idx="146">
                  <c:v>27</c:v>
                </c:pt>
                <c:pt idx="147">
                  <c:v>40</c:v>
                </c:pt>
                <c:pt idx="148">
                  <c:v>21</c:v>
                </c:pt>
                <c:pt idx="149">
                  <c:v>17</c:v>
                </c:pt>
                <c:pt idx="150">
                  <c:v>40</c:v>
                </c:pt>
                <c:pt idx="151">
                  <c:v>34</c:v>
                </c:pt>
                <c:pt idx="152">
                  <c:v>11.5</c:v>
                </c:pt>
                <c:pt idx="153">
                  <c:v>61</c:v>
                </c:pt>
                <c:pt idx="154">
                  <c:v>8</c:v>
                </c:pt>
                <c:pt idx="155">
                  <c:v>33</c:v>
                </c:pt>
                <c:pt idx="156">
                  <c:v>6</c:v>
                </c:pt>
                <c:pt idx="157">
                  <c:v>18</c:v>
                </c:pt>
                <c:pt idx="158">
                  <c:v>23</c:v>
                </c:pt>
                <c:pt idx="159">
                  <c:v>0.33</c:v>
                </c:pt>
                <c:pt idx="160">
                  <c:v>47</c:v>
                </c:pt>
                <c:pt idx="161">
                  <c:v>8</c:v>
                </c:pt>
                <c:pt idx="162">
                  <c:v>25</c:v>
                </c:pt>
                <c:pt idx="163">
                  <c:v>35</c:v>
                </c:pt>
                <c:pt idx="164">
                  <c:v>24</c:v>
                </c:pt>
                <c:pt idx="165">
                  <c:v>33</c:v>
                </c:pt>
                <c:pt idx="166">
                  <c:v>25</c:v>
                </c:pt>
                <c:pt idx="167">
                  <c:v>32</c:v>
                </c:pt>
                <c:pt idx="168">
                  <c:v>17</c:v>
                </c:pt>
                <c:pt idx="169">
                  <c:v>60</c:v>
                </c:pt>
                <c:pt idx="170">
                  <c:v>38</c:v>
                </c:pt>
                <c:pt idx="171">
                  <c:v>42</c:v>
                </c:pt>
                <c:pt idx="172">
                  <c:v>57</c:v>
                </c:pt>
                <c:pt idx="173">
                  <c:v>50</c:v>
                </c:pt>
                <c:pt idx="174">
                  <c:v>30</c:v>
                </c:pt>
                <c:pt idx="175">
                  <c:v>21</c:v>
                </c:pt>
                <c:pt idx="176">
                  <c:v>22</c:v>
                </c:pt>
                <c:pt idx="177">
                  <c:v>21</c:v>
                </c:pt>
                <c:pt idx="178">
                  <c:v>53</c:v>
                </c:pt>
                <c:pt idx="179">
                  <c:v>23</c:v>
                </c:pt>
                <c:pt idx="180">
                  <c:v>40.5</c:v>
                </c:pt>
                <c:pt idx="181">
                  <c:v>36</c:v>
                </c:pt>
                <c:pt idx="182">
                  <c:v>14</c:v>
                </c:pt>
                <c:pt idx="183">
                  <c:v>21</c:v>
                </c:pt>
                <c:pt idx="184">
                  <c:v>21</c:v>
                </c:pt>
                <c:pt idx="185">
                  <c:v>39</c:v>
                </c:pt>
                <c:pt idx="186">
                  <c:v>20</c:v>
                </c:pt>
                <c:pt idx="187">
                  <c:v>64</c:v>
                </c:pt>
                <c:pt idx="188">
                  <c:v>20</c:v>
                </c:pt>
                <c:pt idx="189">
                  <c:v>18</c:v>
                </c:pt>
                <c:pt idx="190">
                  <c:v>48</c:v>
                </c:pt>
                <c:pt idx="191">
                  <c:v>55</c:v>
                </c:pt>
                <c:pt idx="192">
                  <c:v>45</c:v>
                </c:pt>
                <c:pt idx="193">
                  <c:v>45</c:v>
                </c:pt>
                <c:pt idx="194">
                  <c:v>41</c:v>
                </c:pt>
                <c:pt idx="195">
                  <c:v>22</c:v>
                </c:pt>
                <c:pt idx="196">
                  <c:v>42</c:v>
                </c:pt>
                <c:pt idx="197">
                  <c:v>29</c:v>
                </c:pt>
                <c:pt idx="198">
                  <c:v>0.92</c:v>
                </c:pt>
                <c:pt idx="199">
                  <c:v>20</c:v>
                </c:pt>
                <c:pt idx="200">
                  <c:v>27</c:v>
                </c:pt>
                <c:pt idx="201">
                  <c:v>24</c:v>
                </c:pt>
                <c:pt idx="202">
                  <c:v>32.5</c:v>
                </c:pt>
                <c:pt idx="203">
                  <c:v>28</c:v>
                </c:pt>
                <c:pt idx="204">
                  <c:v>19</c:v>
                </c:pt>
                <c:pt idx="205">
                  <c:v>21</c:v>
                </c:pt>
                <c:pt idx="206">
                  <c:v>36.5</c:v>
                </c:pt>
                <c:pt idx="207">
                  <c:v>21</c:v>
                </c:pt>
                <c:pt idx="208">
                  <c:v>29</c:v>
                </c:pt>
                <c:pt idx="209">
                  <c:v>1</c:v>
                </c:pt>
                <c:pt idx="210">
                  <c:v>30</c:v>
                </c:pt>
                <c:pt idx="211">
                  <c:v>17</c:v>
                </c:pt>
                <c:pt idx="212">
                  <c:v>46</c:v>
                </c:pt>
                <c:pt idx="213">
                  <c:v>26</c:v>
                </c:pt>
                <c:pt idx="214">
                  <c:v>20</c:v>
                </c:pt>
                <c:pt idx="215">
                  <c:v>28</c:v>
                </c:pt>
                <c:pt idx="216">
                  <c:v>40</c:v>
                </c:pt>
                <c:pt idx="217">
                  <c:v>30</c:v>
                </c:pt>
                <c:pt idx="218">
                  <c:v>22</c:v>
                </c:pt>
                <c:pt idx="219">
                  <c:v>23</c:v>
                </c:pt>
                <c:pt idx="220">
                  <c:v>0.75</c:v>
                </c:pt>
                <c:pt idx="221">
                  <c:v>9</c:v>
                </c:pt>
                <c:pt idx="222">
                  <c:v>2</c:v>
                </c:pt>
                <c:pt idx="223">
                  <c:v>36</c:v>
                </c:pt>
                <c:pt idx="224">
                  <c:v>24</c:v>
                </c:pt>
                <c:pt idx="225">
                  <c:v>30</c:v>
                </c:pt>
                <c:pt idx="226">
                  <c:v>53</c:v>
                </c:pt>
                <c:pt idx="227">
                  <c:v>36</c:v>
                </c:pt>
                <c:pt idx="228">
                  <c:v>26</c:v>
                </c:pt>
                <c:pt idx="229">
                  <c:v>1</c:v>
                </c:pt>
                <c:pt idx="230">
                  <c:v>30</c:v>
                </c:pt>
                <c:pt idx="231">
                  <c:v>29</c:v>
                </c:pt>
                <c:pt idx="232">
                  <c:v>32</c:v>
                </c:pt>
                <c:pt idx="233">
                  <c:v>43</c:v>
                </c:pt>
                <c:pt idx="234">
                  <c:v>24</c:v>
                </c:pt>
                <c:pt idx="235">
                  <c:v>64</c:v>
                </c:pt>
                <c:pt idx="236">
                  <c:v>30</c:v>
                </c:pt>
                <c:pt idx="237">
                  <c:v>0.83</c:v>
                </c:pt>
                <c:pt idx="238">
                  <c:v>55</c:v>
                </c:pt>
                <c:pt idx="239">
                  <c:v>45</c:v>
                </c:pt>
                <c:pt idx="240">
                  <c:v>18</c:v>
                </c:pt>
                <c:pt idx="241">
                  <c:v>22</c:v>
                </c:pt>
                <c:pt idx="242">
                  <c:v>37</c:v>
                </c:pt>
                <c:pt idx="243">
                  <c:v>55</c:v>
                </c:pt>
                <c:pt idx="244">
                  <c:v>17</c:v>
                </c:pt>
                <c:pt idx="245">
                  <c:v>57</c:v>
                </c:pt>
                <c:pt idx="246">
                  <c:v>19</c:v>
                </c:pt>
                <c:pt idx="247">
                  <c:v>27</c:v>
                </c:pt>
                <c:pt idx="248">
                  <c:v>22</c:v>
                </c:pt>
                <c:pt idx="249">
                  <c:v>26</c:v>
                </c:pt>
                <c:pt idx="250">
                  <c:v>25</c:v>
                </c:pt>
                <c:pt idx="251">
                  <c:v>26</c:v>
                </c:pt>
                <c:pt idx="252">
                  <c:v>33</c:v>
                </c:pt>
                <c:pt idx="253">
                  <c:v>39</c:v>
                </c:pt>
                <c:pt idx="254">
                  <c:v>23</c:v>
                </c:pt>
                <c:pt idx="255">
                  <c:v>12</c:v>
                </c:pt>
                <c:pt idx="256">
                  <c:v>46</c:v>
                </c:pt>
                <c:pt idx="257">
                  <c:v>29</c:v>
                </c:pt>
                <c:pt idx="258">
                  <c:v>21</c:v>
                </c:pt>
                <c:pt idx="259">
                  <c:v>48</c:v>
                </c:pt>
                <c:pt idx="260">
                  <c:v>39</c:v>
                </c:pt>
                <c:pt idx="261">
                  <c:v>19</c:v>
                </c:pt>
                <c:pt idx="262">
                  <c:v>27</c:v>
                </c:pt>
                <c:pt idx="263">
                  <c:v>30</c:v>
                </c:pt>
                <c:pt idx="264">
                  <c:v>32</c:v>
                </c:pt>
                <c:pt idx="265">
                  <c:v>39</c:v>
                </c:pt>
                <c:pt idx="266">
                  <c:v>25</c:v>
                </c:pt>
                <c:pt idx="267">
                  <c:v>18</c:v>
                </c:pt>
                <c:pt idx="268">
                  <c:v>32</c:v>
                </c:pt>
                <c:pt idx="269">
                  <c:v>58</c:v>
                </c:pt>
                <c:pt idx="270">
                  <c:v>16</c:v>
                </c:pt>
                <c:pt idx="271">
                  <c:v>26</c:v>
                </c:pt>
                <c:pt idx="272">
                  <c:v>38</c:v>
                </c:pt>
                <c:pt idx="273">
                  <c:v>24</c:v>
                </c:pt>
                <c:pt idx="274">
                  <c:v>31</c:v>
                </c:pt>
                <c:pt idx="275">
                  <c:v>45</c:v>
                </c:pt>
                <c:pt idx="276">
                  <c:v>25</c:v>
                </c:pt>
                <c:pt idx="277">
                  <c:v>18</c:v>
                </c:pt>
                <c:pt idx="278">
                  <c:v>49</c:v>
                </c:pt>
                <c:pt idx="279">
                  <c:v>0.17</c:v>
                </c:pt>
                <c:pt idx="280">
                  <c:v>50</c:v>
                </c:pt>
                <c:pt idx="281">
                  <c:v>59</c:v>
                </c:pt>
                <c:pt idx="282">
                  <c:v>30</c:v>
                </c:pt>
                <c:pt idx="283">
                  <c:v>14.5</c:v>
                </c:pt>
                <c:pt idx="284">
                  <c:v>24</c:v>
                </c:pt>
                <c:pt idx="285">
                  <c:v>31</c:v>
                </c:pt>
                <c:pt idx="286">
                  <c:v>27</c:v>
                </c:pt>
                <c:pt idx="287">
                  <c:v>25</c:v>
                </c:pt>
                <c:pt idx="288">
                  <c:v>22</c:v>
                </c:pt>
                <c:pt idx="289">
                  <c:v>45</c:v>
                </c:pt>
                <c:pt idx="290">
                  <c:v>29</c:v>
                </c:pt>
                <c:pt idx="291">
                  <c:v>21</c:v>
                </c:pt>
                <c:pt idx="292">
                  <c:v>31</c:v>
                </c:pt>
                <c:pt idx="293">
                  <c:v>49</c:v>
                </c:pt>
                <c:pt idx="294">
                  <c:v>44</c:v>
                </c:pt>
                <c:pt idx="295">
                  <c:v>54</c:v>
                </c:pt>
                <c:pt idx="296">
                  <c:v>45</c:v>
                </c:pt>
                <c:pt idx="297">
                  <c:v>22</c:v>
                </c:pt>
                <c:pt idx="298">
                  <c:v>21</c:v>
                </c:pt>
                <c:pt idx="299">
                  <c:v>55</c:v>
                </c:pt>
                <c:pt idx="300">
                  <c:v>5</c:v>
                </c:pt>
                <c:pt idx="301">
                  <c:v>26</c:v>
                </c:pt>
                <c:pt idx="302">
                  <c:v>19</c:v>
                </c:pt>
                <c:pt idx="303">
                  <c:v>24</c:v>
                </c:pt>
                <c:pt idx="304">
                  <c:v>24</c:v>
                </c:pt>
                <c:pt idx="305">
                  <c:v>57</c:v>
                </c:pt>
                <c:pt idx="306">
                  <c:v>21</c:v>
                </c:pt>
                <c:pt idx="307">
                  <c:v>6</c:v>
                </c:pt>
                <c:pt idx="308">
                  <c:v>23</c:v>
                </c:pt>
                <c:pt idx="309">
                  <c:v>51</c:v>
                </c:pt>
                <c:pt idx="310">
                  <c:v>13</c:v>
                </c:pt>
                <c:pt idx="311">
                  <c:v>47</c:v>
                </c:pt>
                <c:pt idx="312">
                  <c:v>29</c:v>
                </c:pt>
                <c:pt idx="313">
                  <c:v>18</c:v>
                </c:pt>
                <c:pt idx="314">
                  <c:v>24</c:v>
                </c:pt>
                <c:pt idx="315">
                  <c:v>48</c:v>
                </c:pt>
                <c:pt idx="316">
                  <c:v>22</c:v>
                </c:pt>
                <c:pt idx="317">
                  <c:v>31</c:v>
                </c:pt>
                <c:pt idx="318">
                  <c:v>30</c:v>
                </c:pt>
                <c:pt idx="319">
                  <c:v>38</c:v>
                </c:pt>
                <c:pt idx="320">
                  <c:v>22</c:v>
                </c:pt>
                <c:pt idx="321">
                  <c:v>17</c:v>
                </c:pt>
                <c:pt idx="322">
                  <c:v>43</c:v>
                </c:pt>
                <c:pt idx="323">
                  <c:v>20</c:v>
                </c:pt>
                <c:pt idx="324">
                  <c:v>23</c:v>
                </c:pt>
                <c:pt idx="325">
                  <c:v>50</c:v>
                </c:pt>
                <c:pt idx="326">
                  <c:v>3</c:v>
                </c:pt>
                <c:pt idx="327">
                  <c:v>37</c:v>
                </c:pt>
                <c:pt idx="328">
                  <c:v>28</c:v>
                </c:pt>
                <c:pt idx="329">
                  <c:v>39</c:v>
                </c:pt>
                <c:pt idx="330">
                  <c:v>38.5</c:v>
                </c:pt>
              </c:numCache>
            </c:numRef>
          </c:xVal>
          <c:yVal>
            <c:numRef>
              <c:f>RawDataClustered!$H$2:$H$335</c:f>
              <c:numCache>
                <c:formatCode>General</c:formatCode>
                <c:ptCount val="334"/>
                <c:pt idx="0">
                  <c:v>#N/A</c:v>
                </c:pt>
                <c:pt idx="1">
                  <c:v>#N/A</c:v>
                </c:pt>
                <c:pt idx="2">
                  <c:v>#N/A</c:v>
                </c:pt>
                <c:pt idx="3">
                  <c:v>8.6624999999999996</c:v>
                </c:pt>
                <c:pt idx="4">
                  <c:v>12.2875</c:v>
                </c:pt>
                <c:pt idx="5">
                  <c:v>9.2249999999999996</c:v>
                </c:pt>
                <c:pt idx="6">
                  <c:v>7.6292</c:v>
                </c:pt>
                <c:pt idx="7">
                  <c:v>29</c:v>
                </c:pt>
                <c:pt idx="8">
                  <c:v>7.2291999999999996</c:v>
                </c:pt>
                <c:pt idx="9">
                  <c:v>24.15</c:v>
                </c:pt>
                <c:pt idx="10">
                  <c:v>#N/A</c:v>
                </c:pt>
                <c:pt idx="11">
                  <c:v>82.2667</c:v>
                </c:pt>
                <c:pt idx="12">
                  <c:v>#N/A</c:v>
                </c:pt>
                <c:pt idx="13">
                  <c:v>#N/A</c:v>
                </c:pt>
                <c:pt idx="14">
                  <c:v>27.720800000000001</c:v>
                </c:pt>
                <c:pt idx="15">
                  <c:v>#N/A</c:v>
                </c:pt>
                <c:pt idx="16">
                  <c:v>7.2249999999999996</c:v>
                </c:pt>
                <c:pt idx="17">
                  <c:v>7.9249999999999998</c:v>
                </c:pt>
                <c:pt idx="18">
                  <c:v>#N/A</c:v>
                </c:pt>
                <c:pt idx="19">
                  <c:v>#N/A</c:v>
                </c:pt>
                <c:pt idx="20">
                  <c:v>3.1707999999999998</c:v>
                </c:pt>
                <c:pt idx="21">
                  <c:v>61.379199999999997</c:v>
                </c:pt>
                <c:pt idx="22">
                  <c:v>#N/A</c:v>
                </c:pt>
                <c:pt idx="23">
                  <c:v>#N/A</c:v>
                </c:pt>
                <c:pt idx="24">
                  <c:v>61.979199999999999</c:v>
                </c:pt>
                <c:pt idx="25">
                  <c:v>7.2249999999999996</c:v>
                </c:pt>
                <c:pt idx="26">
                  <c:v>#N/A</c:v>
                </c:pt>
                <c:pt idx="27">
                  <c:v>#N/A</c:v>
                </c:pt>
                <c:pt idx="28">
                  <c:v>31.5</c:v>
                </c:pt>
                <c:pt idx="29">
                  <c:v>20.574999999999999</c:v>
                </c:pt>
                <c:pt idx="30">
                  <c:v>57.75</c:v>
                </c:pt>
                <c:pt idx="31">
                  <c:v>7.2291999999999996</c:v>
                </c:pt>
                <c:pt idx="32">
                  <c:v>8.6624999999999996</c:v>
                </c:pt>
                <c:pt idx="33">
                  <c:v>9.5</c:v>
                </c:pt>
                <c:pt idx="34">
                  <c:v>#N/A</c:v>
                </c:pt>
                <c:pt idx="35">
                  <c:v>#N/A</c:v>
                </c:pt>
                <c:pt idx="36">
                  <c:v>13</c:v>
                </c:pt>
                <c:pt idx="37">
                  <c:v>#N/A</c:v>
                </c:pt>
                <c:pt idx="38">
                  <c:v>7.9249999999999998</c:v>
                </c:pt>
                <c:pt idx="39">
                  <c:v>#N/A</c:v>
                </c:pt>
                <c:pt idx="40">
                  <c:v>#N/A</c:v>
                </c:pt>
                <c:pt idx="41">
                  <c:v>#N/A</c:v>
                </c:pt>
                <c:pt idx="42">
                  <c:v>60</c:v>
                </c:pt>
                <c:pt idx="43">
                  <c:v>15.033300000000001</c:v>
                </c:pt>
                <c:pt idx="44">
                  <c:v>23</c:v>
                </c:pt>
                <c:pt idx="45">
                  <c:v>#N/A</c:v>
                </c:pt>
                <c:pt idx="46">
                  <c:v>29.125</c:v>
                </c:pt>
                <c:pt idx="47">
                  <c:v>#N/A</c:v>
                </c:pt>
                <c:pt idx="48">
                  <c:v>7.65</c:v>
                </c:pt>
                <c:pt idx="49">
                  <c:v>#N/A</c:v>
                </c:pt>
                <c:pt idx="50">
                  <c:v>7.8958000000000004</c:v>
                </c:pt>
                <c:pt idx="51">
                  <c:v>13.5</c:v>
                </c:pt>
                <c:pt idx="52">
                  <c:v>7.75</c:v>
                </c:pt>
                <c:pt idx="53">
                  <c:v>7.7249999999999996</c:v>
                </c:pt>
                <c:pt idx="54">
                  <c:v>#N/A</c:v>
                </c:pt>
                <c:pt idx="55">
                  <c:v>7.8792</c:v>
                </c:pt>
                <c:pt idx="56">
                  <c:v>#N/A</c:v>
                </c:pt>
                <c:pt idx="57">
                  <c:v>28.537500000000001</c:v>
                </c:pt>
                <c:pt idx="58">
                  <c:v>#N/A</c:v>
                </c:pt>
                <c:pt idx="59">
                  <c:v>7.75</c:v>
                </c:pt>
                <c:pt idx="60">
                  <c:v>7.8958000000000004</c:v>
                </c:pt>
                <c:pt idx="61">
                  <c:v>7.9249999999999998</c:v>
                </c:pt>
                <c:pt idx="62">
                  <c:v>27.720800000000001</c:v>
                </c:pt>
                <c:pt idx="63">
                  <c:v>#N/A</c:v>
                </c:pt>
                <c:pt idx="64">
                  <c:v>#N/A</c:v>
                </c:pt>
                <c:pt idx="65">
                  <c:v>#N/A</c:v>
                </c:pt>
                <c:pt idx="66">
                  <c:v>13</c:v>
                </c:pt>
                <c:pt idx="67">
                  <c:v>7.75</c:v>
                </c:pt>
                <c:pt idx="68">
                  <c:v>15.245799999999999</c:v>
                </c:pt>
                <c:pt idx="69">
                  <c:v>#N/A</c:v>
                </c:pt>
                <c:pt idx="70">
                  <c:v>#N/A</c:v>
                </c:pt>
                <c:pt idx="71">
                  <c:v>7.8792</c:v>
                </c:pt>
                <c:pt idx="72">
                  <c:v>8.0500000000000007</c:v>
                </c:pt>
                <c:pt idx="73">
                  <c:v>23</c:v>
                </c:pt>
                <c:pt idx="74">
                  <c:v>13.9</c:v>
                </c:pt>
                <c:pt idx="75">
                  <c:v>52</c:v>
                </c:pt>
                <c:pt idx="76">
                  <c:v>26</c:v>
                </c:pt>
                <c:pt idx="77">
                  <c:v>7.7957999999999998</c:v>
                </c:pt>
                <c:pt idx="78">
                  <c:v>#N/A</c:v>
                </c:pt>
                <c:pt idx="79">
                  <c:v>7.9249999999999998</c:v>
                </c:pt>
                <c:pt idx="80">
                  <c:v>7.8541999999999996</c:v>
                </c:pt>
                <c:pt idx="81">
                  <c:v>8.0500000000000007</c:v>
                </c:pt>
                <c:pt idx="82">
                  <c:v>#N/A</c:v>
                </c:pt>
                <c:pt idx="83">
                  <c:v>26</c:v>
                </c:pt>
                <c:pt idx="84">
                  <c:v>7.7750000000000004</c:v>
                </c:pt>
                <c:pt idx="85">
                  <c:v>8.5167000000000002</c:v>
                </c:pt>
                <c:pt idx="86">
                  <c:v>22.524999999999999</c:v>
                </c:pt>
                <c:pt idx="87">
                  <c:v>7.8208000000000002</c:v>
                </c:pt>
                <c:pt idx="88">
                  <c:v>13</c:v>
                </c:pt>
                <c:pt idx="89">
                  <c:v>#N/A</c:v>
                </c:pt>
                <c:pt idx="90">
                  <c:v>#N/A</c:v>
                </c:pt>
                <c:pt idx="91">
                  <c:v>7.2832999999999997</c:v>
                </c:pt>
                <c:pt idx="92">
                  <c:v>#N/A</c:v>
                </c:pt>
                <c:pt idx="93">
                  <c:v>14.4542</c:v>
                </c:pt>
                <c:pt idx="94">
                  <c:v>16.7</c:v>
                </c:pt>
                <c:pt idx="95">
                  <c:v>#N/A</c:v>
                </c:pt>
                <c:pt idx="96">
                  <c:v>26</c:v>
                </c:pt>
                <c:pt idx="97">
                  <c:v>15.75</c:v>
                </c:pt>
                <c:pt idx="98">
                  <c:v>#N/A</c:v>
                </c:pt>
                <c:pt idx="99">
                  <c:v>7.25</c:v>
                </c:pt>
                <c:pt idx="100">
                  <c:v>16.100000000000001</c:v>
                </c:pt>
                <c:pt idx="101">
                  <c:v>7.7957999999999998</c:v>
                </c:pt>
                <c:pt idx="102">
                  <c:v>#N/A</c:v>
                </c:pt>
                <c:pt idx="103">
                  <c:v>8.0500000000000007</c:v>
                </c:pt>
                <c:pt idx="104">
                  <c:v>8.0500000000000007</c:v>
                </c:pt>
                <c:pt idx="105">
                  <c:v>#N/A</c:v>
                </c:pt>
                <c:pt idx="106">
                  <c:v>#N/A</c:v>
                </c:pt>
                <c:pt idx="107">
                  <c:v>7.8541999999999996</c:v>
                </c:pt>
                <c:pt idx="108">
                  <c:v>7.2249999999999996</c:v>
                </c:pt>
                <c:pt idx="109">
                  <c:v>13</c:v>
                </c:pt>
                <c:pt idx="110">
                  <c:v>8.0500000000000007</c:v>
                </c:pt>
                <c:pt idx="111">
                  <c:v>#N/A</c:v>
                </c:pt>
                <c:pt idx="112">
                  <c:v>46.9</c:v>
                </c:pt>
                <c:pt idx="113">
                  <c:v>#N/A</c:v>
                </c:pt>
                <c:pt idx="114">
                  <c:v>#N/A</c:v>
                </c:pt>
                <c:pt idx="115">
                  <c:v>26</c:v>
                </c:pt>
                <c:pt idx="116">
                  <c:v>#N/A</c:v>
                </c:pt>
                <c:pt idx="117">
                  <c:v>18</c:v>
                </c:pt>
                <c:pt idx="118">
                  <c:v>8.0500000000000007</c:v>
                </c:pt>
                <c:pt idx="119">
                  <c:v>26</c:v>
                </c:pt>
                <c:pt idx="120">
                  <c:v>83.158299999999997</c:v>
                </c:pt>
                <c:pt idx="121">
                  <c:v>#N/A</c:v>
                </c:pt>
                <c:pt idx="122">
                  <c:v>31.387499999999999</c:v>
                </c:pt>
                <c:pt idx="123">
                  <c:v>7.55</c:v>
                </c:pt>
                <c:pt idx="124">
                  <c:v>#N/A</c:v>
                </c:pt>
                <c:pt idx="125">
                  <c:v>7.8541999999999996</c:v>
                </c:pt>
                <c:pt idx="126">
                  <c:v>#N/A</c:v>
                </c:pt>
                <c:pt idx="127">
                  <c:v>13.775</c:v>
                </c:pt>
                <c:pt idx="128">
                  <c:v>15.245799999999999</c:v>
                </c:pt>
                <c:pt idx="129">
                  <c:v>13.5</c:v>
                </c:pt>
                <c:pt idx="130">
                  <c:v>#N/A</c:v>
                </c:pt>
                <c:pt idx="131">
                  <c:v>22.024999999999999</c:v>
                </c:pt>
                <c:pt idx="132">
                  <c:v>#N/A</c:v>
                </c:pt>
                <c:pt idx="133">
                  <c:v>34.375</c:v>
                </c:pt>
                <c:pt idx="134">
                  <c:v>8.9625000000000004</c:v>
                </c:pt>
                <c:pt idx="135">
                  <c:v>7.2249999999999996</c:v>
                </c:pt>
                <c:pt idx="136">
                  <c:v>13.9</c:v>
                </c:pt>
                <c:pt idx="137">
                  <c:v>#N/A</c:v>
                </c:pt>
                <c:pt idx="138">
                  <c:v>39</c:v>
                </c:pt>
                <c:pt idx="139">
                  <c:v>36.75</c:v>
                </c:pt>
                <c:pt idx="140">
                  <c:v>#N/A</c:v>
                </c:pt>
                <c:pt idx="141">
                  <c:v>#N/A</c:v>
                </c:pt>
                <c:pt idx="142">
                  <c:v>#N/A</c:v>
                </c:pt>
                <c:pt idx="143">
                  <c:v>13</c:v>
                </c:pt>
                <c:pt idx="144">
                  <c:v>#N/A</c:v>
                </c:pt>
                <c:pt idx="145">
                  <c:v>53.1</c:v>
                </c:pt>
                <c:pt idx="146">
                  <c:v>#N/A</c:v>
                </c:pt>
                <c:pt idx="147">
                  <c:v>#N/A</c:v>
                </c:pt>
                <c:pt idx="148">
                  <c:v>21</c:v>
                </c:pt>
                <c:pt idx="149">
                  <c:v>8.0500000000000007</c:v>
                </c:pt>
                <c:pt idx="150">
                  <c:v>#N/A</c:v>
                </c:pt>
                <c:pt idx="151">
                  <c:v>#N/A</c:v>
                </c:pt>
                <c:pt idx="152">
                  <c:v>14.5</c:v>
                </c:pt>
                <c:pt idx="153">
                  <c:v>#N/A</c:v>
                </c:pt>
                <c:pt idx="154">
                  <c:v>32.5</c:v>
                </c:pt>
                <c:pt idx="155">
                  <c:v>7.8541999999999996</c:v>
                </c:pt>
                <c:pt idx="156">
                  <c:v>134.5</c:v>
                </c:pt>
                <c:pt idx="157">
                  <c:v>7.7750000000000004</c:v>
                </c:pt>
                <c:pt idx="158">
                  <c:v>10.5</c:v>
                </c:pt>
                <c:pt idx="159">
                  <c:v>14.4</c:v>
                </c:pt>
                <c:pt idx="160">
                  <c:v>#N/A</c:v>
                </c:pt>
                <c:pt idx="161">
                  <c:v>26</c:v>
                </c:pt>
                <c:pt idx="162">
                  <c:v>10.5</c:v>
                </c:pt>
                <c:pt idx="163">
                  <c:v>#N/A</c:v>
                </c:pt>
                <c:pt idx="164">
                  <c:v>10.5</c:v>
                </c:pt>
                <c:pt idx="165">
                  <c:v>27.720800000000001</c:v>
                </c:pt>
                <c:pt idx="166">
                  <c:v>7.8958000000000004</c:v>
                </c:pt>
                <c:pt idx="167">
                  <c:v>22.524999999999999</c:v>
                </c:pt>
                <c:pt idx="168">
                  <c:v>73.5</c:v>
                </c:pt>
                <c:pt idx="169">
                  <c:v>#N/A</c:v>
                </c:pt>
                <c:pt idx="170">
                  <c:v>#N/A</c:v>
                </c:pt>
                <c:pt idx="171">
                  <c:v>#N/A</c:v>
                </c:pt>
                <c:pt idx="172">
                  <c:v>#N/A</c:v>
                </c:pt>
                <c:pt idx="173">
                  <c:v>#N/A</c:v>
                </c:pt>
                <c:pt idx="174">
                  <c:v>13.8583</c:v>
                </c:pt>
                <c:pt idx="175">
                  <c:v>8.0500000000000007</c:v>
                </c:pt>
                <c:pt idx="176">
                  <c:v>10.5</c:v>
                </c:pt>
                <c:pt idx="177">
                  <c:v>7.7957999999999998</c:v>
                </c:pt>
                <c:pt idx="178">
                  <c:v>#N/A</c:v>
                </c:pt>
                <c:pt idx="179">
                  <c:v>7.7957999999999998</c:v>
                </c:pt>
                <c:pt idx="180">
                  <c:v>#N/A</c:v>
                </c:pt>
                <c:pt idx="181">
                  <c:v>#N/A</c:v>
                </c:pt>
                <c:pt idx="182">
                  <c:v>65</c:v>
                </c:pt>
                <c:pt idx="183">
                  <c:v>26.55</c:v>
                </c:pt>
                <c:pt idx="184">
                  <c:v>6.4958</c:v>
                </c:pt>
                <c:pt idx="185">
                  <c:v>#N/A</c:v>
                </c:pt>
                <c:pt idx="186">
                  <c:v>7.8541999999999996</c:v>
                </c:pt>
                <c:pt idx="187">
                  <c:v>#N/A</c:v>
                </c:pt>
                <c:pt idx="188">
                  <c:v>7.2249999999999996</c:v>
                </c:pt>
                <c:pt idx="189">
                  <c:v>13</c:v>
                </c:pt>
                <c:pt idx="190">
                  <c:v>#N/A</c:v>
                </c:pt>
                <c:pt idx="191">
                  <c:v>#N/A</c:v>
                </c:pt>
                <c:pt idx="192">
                  <c:v>#N/A</c:v>
                </c:pt>
                <c:pt idx="193">
                  <c:v>#N/A</c:v>
                </c:pt>
                <c:pt idx="194">
                  <c:v>#N/A</c:v>
                </c:pt>
                <c:pt idx="195">
                  <c:v>21</c:v>
                </c:pt>
                <c:pt idx="196">
                  <c:v>#N/A</c:v>
                </c:pt>
                <c:pt idx="197">
                  <c:v>26</c:v>
                </c:pt>
                <c:pt idx="198">
                  <c:v>27.75</c:v>
                </c:pt>
                <c:pt idx="199">
                  <c:v>7.9249999999999998</c:v>
                </c:pt>
                <c:pt idx="200">
                  <c:v>136.7792</c:v>
                </c:pt>
                <c:pt idx="201">
                  <c:v>9.3249999999999993</c:v>
                </c:pt>
                <c:pt idx="202">
                  <c:v>9.5</c:v>
                </c:pt>
                <c:pt idx="203">
                  <c:v>8.0500000000000007</c:v>
                </c:pt>
                <c:pt idx="204">
                  <c:v>13</c:v>
                </c:pt>
                <c:pt idx="205">
                  <c:v>7.7750000000000004</c:v>
                </c:pt>
                <c:pt idx="206">
                  <c:v>#N/A</c:v>
                </c:pt>
                <c:pt idx="207">
                  <c:v>7.8541999999999996</c:v>
                </c:pt>
                <c:pt idx="208">
                  <c:v>23</c:v>
                </c:pt>
                <c:pt idx="209">
                  <c:v>12.183299999999999</c:v>
                </c:pt>
                <c:pt idx="210">
                  <c:v>12.737500000000001</c:v>
                </c:pt>
                <c:pt idx="211">
                  <c:v>8.6624999999999996</c:v>
                </c:pt>
                <c:pt idx="212">
                  <c:v>#N/A</c:v>
                </c:pt>
                <c:pt idx="213">
                  <c:v>136.7792</c:v>
                </c:pt>
                <c:pt idx="214">
                  <c:v>26</c:v>
                </c:pt>
                <c:pt idx="215">
                  <c:v>10.5</c:v>
                </c:pt>
                <c:pt idx="216">
                  <c:v>#N/A</c:v>
                </c:pt>
                <c:pt idx="217">
                  <c:v>21</c:v>
                </c:pt>
                <c:pt idx="218">
                  <c:v>10.5</c:v>
                </c:pt>
                <c:pt idx="219">
                  <c:v>8.6624999999999996</c:v>
                </c:pt>
                <c:pt idx="220">
                  <c:v>13.775</c:v>
                </c:pt>
                <c:pt idx="221">
                  <c:v>15.245799999999999</c:v>
                </c:pt>
                <c:pt idx="222">
                  <c:v>20.212499999999999</c:v>
                </c:pt>
                <c:pt idx="223">
                  <c:v>#N/A</c:v>
                </c:pt>
                <c:pt idx="224">
                  <c:v>82.2667</c:v>
                </c:pt>
                <c:pt idx="225">
                  <c:v>6.95</c:v>
                </c:pt>
                <c:pt idx="226">
                  <c:v>#N/A</c:v>
                </c:pt>
                <c:pt idx="227">
                  <c:v>#N/A</c:v>
                </c:pt>
                <c:pt idx="228">
                  <c:v>7.8958000000000004</c:v>
                </c:pt>
                <c:pt idx="229">
                  <c:v>41.5792</c:v>
                </c:pt>
                <c:pt idx="230">
                  <c:v>45.5</c:v>
                </c:pt>
                <c:pt idx="231">
                  <c:v>7.8541999999999996</c:v>
                </c:pt>
                <c:pt idx="232">
                  <c:v>7.7750000000000004</c:v>
                </c:pt>
                <c:pt idx="233">
                  <c:v>#N/A</c:v>
                </c:pt>
                <c:pt idx="234">
                  <c:v>8.6624999999999996</c:v>
                </c:pt>
                <c:pt idx="235">
                  <c:v>#N/A</c:v>
                </c:pt>
                <c:pt idx="236">
                  <c:v>#N/A</c:v>
                </c:pt>
                <c:pt idx="237">
                  <c:v>9.35</c:v>
                </c:pt>
                <c:pt idx="238">
                  <c:v>#N/A</c:v>
                </c:pt>
                <c:pt idx="239">
                  <c:v>#N/A</c:v>
                </c:pt>
                <c:pt idx="240">
                  <c:v>8.6624999999999996</c:v>
                </c:pt>
                <c:pt idx="241">
                  <c:v>7.2249999999999996</c:v>
                </c:pt>
                <c:pt idx="242">
                  <c:v>#N/A</c:v>
                </c:pt>
                <c:pt idx="243">
                  <c:v>#N/A</c:v>
                </c:pt>
                <c:pt idx="244">
                  <c:v>7.7332999999999998</c:v>
                </c:pt>
                <c:pt idx="245">
                  <c:v>#N/A</c:v>
                </c:pt>
                <c:pt idx="246">
                  <c:v>10.5</c:v>
                </c:pt>
                <c:pt idx="247">
                  <c:v>7.8541999999999996</c:v>
                </c:pt>
                <c:pt idx="248">
                  <c:v>31.5</c:v>
                </c:pt>
                <c:pt idx="249">
                  <c:v>7.7750000000000004</c:v>
                </c:pt>
                <c:pt idx="250">
                  <c:v>7.2291999999999996</c:v>
                </c:pt>
                <c:pt idx="251">
                  <c:v>13</c:v>
                </c:pt>
                <c:pt idx="252">
                  <c:v>26.55</c:v>
                </c:pt>
                <c:pt idx="253">
                  <c:v>#N/A</c:v>
                </c:pt>
                <c:pt idx="254">
                  <c:v>7.05</c:v>
                </c:pt>
                <c:pt idx="255">
                  <c:v>39</c:v>
                </c:pt>
                <c:pt idx="256">
                  <c:v>#N/A</c:v>
                </c:pt>
                <c:pt idx="257">
                  <c:v>26</c:v>
                </c:pt>
                <c:pt idx="258">
                  <c:v>13</c:v>
                </c:pt>
                <c:pt idx="259">
                  <c:v>#N/A</c:v>
                </c:pt>
                <c:pt idx="260">
                  <c:v>#N/A</c:v>
                </c:pt>
                <c:pt idx="261">
                  <c:v>15.7417</c:v>
                </c:pt>
                <c:pt idx="262">
                  <c:v>7.8958000000000004</c:v>
                </c:pt>
                <c:pt idx="263">
                  <c:v>26</c:v>
                </c:pt>
                <c:pt idx="264">
                  <c:v>13</c:v>
                </c:pt>
                <c:pt idx="265">
                  <c:v>#N/A</c:v>
                </c:pt>
                <c:pt idx="266">
                  <c:v>31.5</c:v>
                </c:pt>
                <c:pt idx="267">
                  <c:v>10.5</c:v>
                </c:pt>
                <c:pt idx="268">
                  <c:v>7.5792000000000002</c:v>
                </c:pt>
                <c:pt idx="269">
                  <c:v>#N/A</c:v>
                </c:pt>
                <c:pt idx="270">
                  <c:v>7.65</c:v>
                </c:pt>
                <c:pt idx="271">
                  <c:v>13</c:v>
                </c:pt>
                <c:pt idx="272">
                  <c:v>#N/A</c:v>
                </c:pt>
                <c:pt idx="273">
                  <c:v>13.5</c:v>
                </c:pt>
                <c:pt idx="274">
                  <c:v>21</c:v>
                </c:pt>
                <c:pt idx="275">
                  <c:v>#N/A</c:v>
                </c:pt>
                <c:pt idx="276">
                  <c:v>10.5</c:v>
                </c:pt>
                <c:pt idx="277">
                  <c:v>73.5</c:v>
                </c:pt>
                <c:pt idx="278">
                  <c:v>#N/A</c:v>
                </c:pt>
                <c:pt idx="279">
                  <c:v>20.574999999999999</c:v>
                </c:pt>
                <c:pt idx="280">
                  <c:v>#N/A</c:v>
                </c:pt>
                <c:pt idx="281">
                  <c:v>#N/A</c:v>
                </c:pt>
                <c:pt idx="282">
                  <c:v>15.55</c:v>
                </c:pt>
                <c:pt idx="283">
                  <c:v>69.55</c:v>
                </c:pt>
                <c:pt idx="284">
                  <c:v>37.004199999999997</c:v>
                </c:pt>
                <c:pt idx="285">
                  <c:v>21</c:v>
                </c:pt>
                <c:pt idx="286">
                  <c:v>8.6624999999999996</c:v>
                </c:pt>
                <c:pt idx="287">
                  <c:v>55.441699999999997</c:v>
                </c:pt>
                <c:pt idx="288">
                  <c:v>39.6875</c:v>
                </c:pt>
                <c:pt idx="289">
                  <c:v>#N/A</c:v>
                </c:pt>
                <c:pt idx="290">
                  <c:v>13.8583</c:v>
                </c:pt>
                <c:pt idx="291">
                  <c:v>11.5</c:v>
                </c:pt>
                <c:pt idx="292">
                  <c:v>#N/A</c:v>
                </c:pt>
                <c:pt idx="293">
                  <c:v>#N/A</c:v>
                </c:pt>
                <c:pt idx="294">
                  <c:v>#N/A</c:v>
                </c:pt>
                <c:pt idx="295">
                  <c:v>#N/A</c:v>
                </c:pt>
                <c:pt idx="296">
                  <c:v>#N/A</c:v>
                </c:pt>
                <c:pt idx="297">
                  <c:v>8.6624999999999996</c:v>
                </c:pt>
                <c:pt idx="298">
                  <c:v>11.5</c:v>
                </c:pt>
                <c:pt idx="299">
                  <c:v>#N/A</c:v>
                </c:pt>
                <c:pt idx="300">
                  <c:v>31.387499999999999</c:v>
                </c:pt>
                <c:pt idx="301">
                  <c:v>7.8792</c:v>
                </c:pt>
                <c:pt idx="302">
                  <c:v>16.100000000000001</c:v>
                </c:pt>
                <c:pt idx="303">
                  <c:v>65</c:v>
                </c:pt>
                <c:pt idx="304">
                  <c:v>7.7750000000000004</c:v>
                </c:pt>
                <c:pt idx="305">
                  <c:v>#N/A</c:v>
                </c:pt>
                <c:pt idx="306">
                  <c:v>7.75</c:v>
                </c:pt>
                <c:pt idx="307">
                  <c:v>21.074999999999999</c:v>
                </c:pt>
                <c:pt idx="308">
                  <c:v>93.5</c:v>
                </c:pt>
                <c:pt idx="309">
                  <c:v>#N/A</c:v>
                </c:pt>
                <c:pt idx="310">
                  <c:v>20.25</c:v>
                </c:pt>
                <c:pt idx="311">
                  <c:v>#N/A</c:v>
                </c:pt>
                <c:pt idx="312">
                  <c:v>22.024999999999999</c:v>
                </c:pt>
                <c:pt idx="313">
                  <c:v>60</c:v>
                </c:pt>
                <c:pt idx="314">
                  <c:v>7.25</c:v>
                </c:pt>
                <c:pt idx="315">
                  <c:v>#N/A</c:v>
                </c:pt>
                <c:pt idx="316">
                  <c:v>7.7750000000000004</c:v>
                </c:pt>
                <c:pt idx="317">
                  <c:v>7.7332999999999998</c:v>
                </c:pt>
                <c:pt idx="318">
                  <c:v>#N/A</c:v>
                </c:pt>
                <c:pt idx="319">
                  <c:v>#N/A</c:v>
                </c:pt>
                <c:pt idx="320">
                  <c:v>59.4</c:v>
                </c:pt>
                <c:pt idx="321">
                  <c:v>47.1</c:v>
                </c:pt>
                <c:pt idx="322">
                  <c:v>#N/A</c:v>
                </c:pt>
                <c:pt idx="323">
                  <c:v>13.862500000000001</c:v>
                </c:pt>
                <c:pt idx="324">
                  <c:v>10.5</c:v>
                </c:pt>
                <c:pt idx="325">
                  <c:v>#N/A</c:v>
                </c:pt>
                <c:pt idx="326">
                  <c:v>13.775</c:v>
                </c:pt>
                <c:pt idx="327">
                  <c:v>#N/A</c:v>
                </c:pt>
                <c:pt idx="328">
                  <c:v>7.7750000000000004</c:v>
                </c:pt>
                <c:pt idx="329">
                  <c:v>#N/A</c:v>
                </c:pt>
                <c:pt idx="330">
                  <c:v>#N/A</c:v>
                </c:pt>
              </c:numCache>
            </c:numRef>
          </c:yVal>
          <c:smooth val="0"/>
          <c:extLst>
            <c:ext xmlns:c16="http://schemas.microsoft.com/office/drawing/2014/chart" uri="{C3380CC4-5D6E-409C-BE32-E72D297353CC}">
              <c16:uniqueId val="{00000001-46C6-4DC1-A59C-476E2BBB9EC9}"/>
            </c:ext>
          </c:extLst>
        </c:ser>
        <c:ser>
          <c:idx val="2"/>
          <c:order val="2"/>
          <c:tx>
            <c:strRef>
              <c:f>RawDataClustered!$I$1</c:f>
              <c:strCache>
                <c:ptCount val="1"/>
                <c:pt idx="0">
                  <c:v>Cluster3</c:v>
                </c:pt>
              </c:strCache>
            </c:strRef>
          </c:tx>
          <c:spPr>
            <a:ln w="19050" cap="rnd">
              <a:noFill/>
              <a:round/>
            </a:ln>
            <a:effectLst/>
          </c:spPr>
          <c:marker>
            <c:symbol val="circle"/>
            <c:size val="5"/>
            <c:spPr>
              <a:solidFill>
                <a:schemeClr val="accent4"/>
              </a:solidFill>
              <a:ln w="9525">
                <a:solidFill>
                  <a:schemeClr val="accent4"/>
                </a:solidFill>
              </a:ln>
              <a:effectLst/>
            </c:spPr>
          </c:marker>
          <c:xVal>
            <c:numRef>
              <c:f>RawDataClustered!$C$2:$C$335</c:f>
              <c:numCache>
                <c:formatCode>General</c:formatCode>
                <c:ptCount val="334"/>
                <c:pt idx="0">
                  <c:v>34.5</c:v>
                </c:pt>
                <c:pt idx="1">
                  <c:v>47</c:v>
                </c:pt>
                <c:pt idx="2">
                  <c:v>62</c:v>
                </c:pt>
                <c:pt idx="3">
                  <c:v>27</c:v>
                </c:pt>
                <c:pt idx="4">
                  <c:v>22</c:v>
                </c:pt>
                <c:pt idx="5">
                  <c:v>14</c:v>
                </c:pt>
                <c:pt idx="6">
                  <c:v>30</c:v>
                </c:pt>
                <c:pt idx="7">
                  <c:v>26</c:v>
                </c:pt>
                <c:pt idx="8">
                  <c:v>18</c:v>
                </c:pt>
                <c:pt idx="9">
                  <c:v>21</c:v>
                </c:pt>
                <c:pt idx="10">
                  <c:v>46</c:v>
                </c:pt>
                <c:pt idx="11">
                  <c:v>23</c:v>
                </c:pt>
                <c:pt idx="12">
                  <c:v>63</c:v>
                </c:pt>
                <c:pt idx="13">
                  <c:v>47</c:v>
                </c:pt>
                <c:pt idx="14">
                  <c:v>24</c:v>
                </c:pt>
                <c:pt idx="15">
                  <c:v>35</c:v>
                </c:pt>
                <c:pt idx="16">
                  <c:v>21</c:v>
                </c:pt>
                <c:pt idx="17">
                  <c:v>27</c:v>
                </c:pt>
                <c:pt idx="18">
                  <c:v>45</c:v>
                </c:pt>
                <c:pt idx="19">
                  <c:v>55</c:v>
                </c:pt>
                <c:pt idx="20">
                  <c:v>9</c:v>
                </c:pt>
                <c:pt idx="21">
                  <c:v>21</c:v>
                </c:pt>
                <c:pt idx="22">
                  <c:v>48</c:v>
                </c:pt>
                <c:pt idx="23">
                  <c:v>50</c:v>
                </c:pt>
                <c:pt idx="24">
                  <c:v>22</c:v>
                </c:pt>
                <c:pt idx="25">
                  <c:v>22.5</c:v>
                </c:pt>
                <c:pt idx="26">
                  <c:v>41</c:v>
                </c:pt>
                <c:pt idx="27">
                  <c:v>50</c:v>
                </c:pt>
                <c:pt idx="28">
                  <c:v>24</c:v>
                </c:pt>
                <c:pt idx="29">
                  <c:v>33</c:v>
                </c:pt>
                <c:pt idx="30">
                  <c:v>30</c:v>
                </c:pt>
                <c:pt idx="31">
                  <c:v>18.5</c:v>
                </c:pt>
                <c:pt idx="32">
                  <c:v>21</c:v>
                </c:pt>
                <c:pt idx="33">
                  <c:v>25</c:v>
                </c:pt>
                <c:pt idx="34">
                  <c:v>39</c:v>
                </c:pt>
                <c:pt idx="35">
                  <c:v>41</c:v>
                </c:pt>
                <c:pt idx="36">
                  <c:v>30</c:v>
                </c:pt>
                <c:pt idx="37">
                  <c:v>45</c:v>
                </c:pt>
                <c:pt idx="38">
                  <c:v>25</c:v>
                </c:pt>
                <c:pt idx="39">
                  <c:v>45</c:v>
                </c:pt>
                <c:pt idx="40">
                  <c:v>60</c:v>
                </c:pt>
                <c:pt idx="41">
                  <c:v>36</c:v>
                </c:pt>
                <c:pt idx="42">
                  <c:v>24</c:v>
                </c:pt>
                <c:pt idx="43">
                  <c:v>27</c:v>
                </c:pt>
                <c:pt idx="44">
                  <c:v>20</c:v>
                </c:pt>
                <c:pt idx="45">
                  <c:v>28</c:v>
                </c:pt>
                <c:pt idx="46">
                  <c:v>10</c:v>
                </c:pt>
                <c:pt idx="47">
                  <c:v>35</c:v>
                </c:pt>
                <c:pt idx="48">
                  <c:v>25</c:v>
                </c:pt>
                <c:pt idx="49">
                  <c:v>36</c:v>
                </c:pt>
                <c:pt idx="50">
                  <c:v>17</c:v>
                </c:pt>
                <c:pt idx="51">
                  <c:v>32</c:v>
                </c:pt>
                <c:pt idx="52">
                  <c:v>18</c:v>
                </c:pt>
                <c:pt idx="53">
                  <c:v>22</c:v>
                </c:pt>
                <c:pt idx="54">
                  <c:v>13</c:v>
                </c:pt>
                <c:pt idx="55">
                  <c:v>18</c:v>
                </c:pt>
                <c:pt idx="56">
                  <c:v>47</c:v>
                </c:pt>
                <c:pt idx="57">
                  <c:v>31</c:v>
                </c:pt>
                <c:pt idx="58">
                  <c:v>60</c:v>
                </c:pt>
                <c:pt idx="59">
                  <c:v>24</c:v>
                </c:pt>
                <c:pt idx="60">
                  <c:v>21</c:v>
                </c:pt>
                <c:pt idx="61">
                  <c:v>29</c:v>
                </c:pt>
                <c:pt idx="62">
                  <c:v>28.5</c:v>
                </c:pt>
                <c:pt idx="63">
                  <c:v>35</c:v>
                </c:pt>
                <c:pt idx="64">
                  <c:v>32.5</c:v>
                </c:pt>
                <c:pt idx="65">
                  <c:v>55</c:v>
                </c:pt>
                <c:pt idx="66">
                  <c:v>30</c:v>
                </c:pt>
                <c:pt idx="67">
                  <c:v>24</c:v>
                </c:pt>
                <c:pt idx="68">
                  <c:v>6</c:v>
                </c:pt>
                <c:pt idx="69">
                  <c:v>67</c:v>
                </c:pt>
                <c:pt idx="70">
                  <c:v>49</c:v>
                </c:pt>
                <c:pt idx="71">
                  <c:v>27</c:v>
                </c:pt>
                <c:pt idx="72">
                  <c:v>18</c:v>
                </c:pt>
                <c:pt idx="73">
                  <c:v>2</c:v>
                </c:pt>
                <c:pt idx="74">
                  <c:v>22</c:v>
                </c:pt>
                <c:pt idx="75">
                  <c:v>27</c:v>
                </c:pt>
                <c:pt idx="76">
                  <c:v>25</c:v>
                </c:pt>
                <c:pt idx="77">
                  <c:v>25</c:v>
                </c:pt>
                <c:pt idx="78">
                  <c:v>76</c:v>
                </c:pt>
                <c:pt idx="79">
                  <c:v>29</c:v>
                </c:pt>
                <c:pt idx="80">
                  <c:v>20</c:v>
                </c:pt>
                <c:pt idx="81">
                  <c:v>33</c:v>
                </c:pt>
                <c:pt idx="82">
                  <c:v>43</c:v>
                </c:pt>
                <c:pt idx="83">
                  <c:v>27</c:v>
                </c:pt>
                <c:pt idx="84">
                  <c:v>26</c:v>
                </c:pt>
                <c:pt idx="85">
                  <c:v>16</c:v>
                </c:pt>
                <c:pt idx="86">
                  <c:v>28</c:v>
                </c:pt>
                <c:pt idx="87">
                  <c:v>21</c:v>
                </c:pt>
                <c:pt idx="88">
                  <c:v>18.5</c:v>
                </c:pt>
                <c:pt idx="89">
                  <c:v>41</c:v>
                </c:pt>
                <c:pt idx="90">
                  <c:v>36</c:v>
                </c:pt>
                <c:pt idx="91">
                  <c:v>18.5</c:v>
                </c:pt>
                <c:pt idx="92">
                  <c:v>63</c:v>
                </c:pt>
                <c:pt idx="93">
                  <c:v>18</c:v>
                </c:pt>
                <c:pt idx="94">
                  <c:v>1</c:v>
                </c:pt>
                <c:pt idx="95">
                  <c:v>36</c:v>
                </c:pt>
                <c:pt idx="96">
                  <c:v>29</c:v>
                </c:pt>
                <c:pt idx="97">
                  <c:v>12</c:v>
                </c:pt>
                <c:pt idx="98">
                  <c:v>35</c:v>
                </c:pt>
                <c:pt idx="99">
                  <c:v>28</c:v>
                </c:pt>
                <c:pt idx="100">
                  <c:v>17</c:v>
                </c:pt>
                <c:pt idx="101">
                  <c:v>22</c:v>
                </c:pt>
                <c:pt idx="102">
                  <c:v>42</c:v>
                </c:pt>
                <c:pt idx="103">
                  <c:v>24</c:v>
                </c:pt>
                <c:pt idx="104">
                  <c:v>32</c:v>
                </c:pt>
                <c:pt idx="105">
                  <c:v>53</c:v>
                </c:pt>
                <c:pt idx="106">
                  <c:v>43</c:v>
                </c:pt>
                <c:pt idx="107">
                  <c:v>24</c:v>
                </c:pt>
                <c:pt idx="108">
                  <c:v>26.5</c:v>
                </c:pt>
                <c:pt idx="109">
                  <c:v>26</c:v>
                </c:pt>
                <c:pt idx="110">
                  <c:v>23</c:v>
                </c:pt>
                <c:pt idx="111">
                  <c:v>40</c:v>
                </c:pt>
                <c:pt idx="112">
                  <c:v>10</c:v>
                </c:pt>
                <c:pt idx="113">
                  <c:v>33</c:v>
                </c:pt>
                <c:pt idx="114">
                  <c:v>61</c:v>
                </c:pt>
                <c:pt idx="115">
                  <c:v>28</c:v>
                </c:pt>
                <c:pt idx="116">
                  <c:v>42</c:v>
                </c:pt>
                <c:pt idx="117">
                  <c:v>31</c:v>
                </c:pt>
                <c:pt idx="118">
                  <c:v>22</c:v>
                </c:pt>
                <c:pt idx="119">
                  <c:v>30</c:v>
                </c:pt>
                <c:pt idx="120">
                  <c:v>23</c:v>
                </c:pt>
                <c:pt idx="121">
                  <c:v>36</c:v>
                </c:pt>
                <c:pt idx="122">
                  <c:v>13</c:v>
                </c:pt>
                <c:pt idx="123">
                  <c:v>24</c:v>
                </c:pt>
                <c:pt idx="124">
                  <c:v>29</c:v>
                </c:pt>
                <c:pt idx="125">
                  <c:v>23</c:v>
                </c:pt>
                <c:pt idx="126">
                  <c:v>42</c:v>
                </c:pt>
                <c:pt idx="127">
                  <c:v>26</c:v>
                </c:pt>
                <c:pt idx="128">
                  <c:v>7</c:v>
                </c:pt>
                <c:pt idx="129">
                  <c:v>26</c:v>
                </c:pt>
                <c:pt idx="130">
                  <c:v>41</c:v>
                </c:pt>
                <c:pt idx="131">
                  <c:v>26</c:v>
                </c:pt>
                <c:pt idx="132">
                  <c:v>48</c:v>
                </c:pt>
                <c:pt idx="133">
                  <c:v>18</c:v>
                </c:pt>
                <c:pt idx="134">
                  <c:v>22</c:v>
                </c:pt>
                <c:pt idx="135">
                  <c:v>27</c:v>
                </c:pt>
                <c:pt idx="136">
                  <c:v>23</c:v>
                </c:pt>
                <c:pt idx="137">
                  <c:v>40</c:v>
                </c:pt>
                <c:pt idx="138">
                  <c:v>15</c:v>
                </c:pt>
                <c:pt idx="139">
                  <c:v>20</c:v>
                </c:pt>
                <c:pt idx="140">
                  <c:v>54</c:v>
                </c:pt>
                <c:pt idx="141">
                  <c:v>36</c:v>
                </c:pt>
                <c:pt idx="142">
                  <c:v>64</c:v>
                </c:pt>
                <c:pt idx="143">
                  <c:v>30</c:v>
                </c:pt>
                <c:pt idx="144">
                  <c:v>37</c:v>
                </c:pt>
                <c:pt idx="145">
                  <c:v>18</c:v>
                </c:pt>
                <c:pt idx="146">
                  <c:v>27</c:v>
                </c:pt>
                <c:pt idx="147">
                  <c:v>40</c:v>
                </c:pt>
                <c:pt idx="148">
                  <c:v>21</c:v>
                </c:pt>
                <c:pt idx="149">
                  <c:v>17</c:v>
                </c:pt>
                <c:pt idx="150">
                  <c:v>40</c:v>
                </c:pt>
                <c:pt idx="151">
                  <c:v>34</c:v>
                </c:pt>
                <c:pt idx="152">
                  <c:v>11.5</c:v>
                </c:pt>
                <c:pt idx="153">
                  <c:v>61</c:v>
                </c:pt>
                <c:pt idx="154">
                  <c:v>8</c:v>
                </c:pt>
                <c:pt idx="155">
                  <c:v>33</c:v>
                </c:pt>
                <c:pt idx="156">
                  <c:v>6</c:v>
                </c:pt>
                <c:pt idx="157">
                  <c:v>18</c:v>
                </c:pt>
                <c:pt idx="158">
                  <c:v>23</c:v>
                </c:pt>
                <c:pt idx="159">
                  <c:v>0.33</c:v>
                </c:pt>
                <c:pt idx="160">
                  <c:v>47</c:v>
                </c:pt>
                <c:pt idx="161">
                  <c:v>8</c:v>
                </c:pt>
                <c:pt idx="162">
                  <c:v>25</c:v>
                </c:pt>
                <c:pt idx="163">
                  <c:v>35</c:v>
                </c:pt>
                <c:pt idx="164">
                  <c:v>24</c:v>
                </c:pt>
                <c:pt idx="165">
                  <c:v>33</c:v>
                </c:pt>
                <c:pt idx="166">
                  <c:v>25</c:v>
                </c:pt>
                <c:pt idx="167">
                  <c:v>32</c:v>
                </c:pt>
                <c:pt idx="168">
                  <c:v>17</c:v>
                </c:pt>
                <c:pt idx="169">
                  <c:v>60</c:v>
                </c:pt>
                <c:pt idx="170">
                  <c:v>38</c:v>
                </c:pt>
                <c:pt idx="171">
                  <c:v>42</c:v>
                </c:pt>
                <c:pt idx="172">
                  <c:v>57</c:v>
                </c:pt>
                <c:pt idx="173">
                  <c:v>50</c:v>
                </c:pt>
                <c:pt idx="174">
                  <c:v>30</c:v>
                </c:pt>
                <c:pt idx="175">
                  <c:v>21</c:v>
                </c:pt>
                <c:pt idx="176">
                  <c:v>22</c:v>
                </c:pt>
                <c:pt idx="177">
                  <c:v>21</c:v>
                </c:pt>
                <c:pt idx="178">
                  <c:v>53</c:v>
                </c:pt>
                <c:pt idx="179">
                  <c:v>23</c:v>
                </c:pt>
                <c:pt idx="180">
                  <c:v>40.5</c:v>
                </c:pt>
                <c:pt idx="181">
                  <c:v>36</c:v>
                </c:pt>
                <c:pt idx="182">
                  <c:v>14</c:v>
                </c:pt>
                <c:pt idx="183">
                  <c:v>21</c:v>
                </c:pt>
                <c:pt idx="184">
                  <c:v>21</c:v>
                </c:pt>
                <c:pt idx="185">
                  <c:v>39</c:v>
                </c:pt>
                <c:pt idx="186">
                  <c:v>20</c:v>
                </c:pt>
                <c:pt idx="187">
                  <c:v>64</c:v>
                </c:pt>
                <c:pt idx="188">
                  <c:v>20</c:v>
                </c:pt>
                <c:pt idx="189">
                  <c:v>18</c:v>
                </c:pt>
                <c:pt idx="190">
                  <c:v>48</c:v>
                </c:pt>
                <c:pt idx="191">
                  <c:v>55</c:v>
                </c:pt>
                <c:pt idx="192">
                  <c:v>45</c:v>
                </c:pt>
                <c:pt idx="193">
                  <c:v>45</c:v>
                </c:pt>
                <c:pt idx="194">
                  <c:v>41</c:v>
                </c:pt>
                <c:pt idx="195">
                  <c:v>22</c:v>
                </c:pt>
                <c:pt idx="196">
                  <c:v>42</c:v>
                </c:pt>
                <c:pt idx="197">
                  <c:v>29</c:v>
                </c:pt>
                <c:pt idx="198">
                  <c:v>0.92</c:v>
                </c:pt>
                <c:pt idx="199">
                  <c:v>20</c:v>
                </c:pt>
                <c:pt idx="200">
                  <c:v>27</c:v>
                </c:pt>
                <c:pt idx="201">
                  <c:v>24</c:v>
                </c:pt>
                <c:pt idx="202">
                  <c:v>32.5</c:v>
                </c:pt>
                <c:pt idx="203">
                  <c:v>28</c:v>
                </c:pt>
                <c:pt idx="204">
                  <c:v>19</c:v>
                </c:pt>
                <c:pt idx="205">
                  <c:v>21</c:v>
                </c:pt>
                <c:pt idx="206">
                  <c:v>36.5</c:v>
                </c:pt>
                <c:pt idx="207">
                  <c:v>21</c:v>
                </c:pt>
                <c:pt idx="208">
                  <c:v>29</c:v>
                </c:pt>
                <c:pt idx="209">
                  <c:v>1</c:v>
                </c:pt>
                <c:pt idx="210">
                  <c:v>30</c:v>
                </c:pt>
                <c:pt idx="211">
                  <c:v>17</c:v>
                </c:pt>
                <c:pt idx="212">
                  <c:v>46</c:v>
                </c:pt>
                <c:pt idx="213">
                  <c:v>26</c:v>
                </c:pt>
                <c:pt idx="214">
                  <c:v>20</c:v>
                </c:pt>
                <c:pt idx="215">
                  <c:v>28</c:v>
                </c:pt>
                <c:pt idx="216">
                  <c:v>40</c:v>
                </c:pt>
                <c:pt idx="217">
                  <c:v>30</c:v>
                </c:pt>
                <c:pt idx="218">
                  <c:v>22</c:v>
                </c:pt>
                <c:pt idx="219">
                  <c:v>23</c:v>
                </c:pt>
                <c:pt idx="220">
                  <c:v>0.75</c:v>
                </c:pt>
                <c:pt idx="221">
                  <c:v>9</c:v>
                </c:pt>
                <c:pt idx="222">
                  <c:v>2</c:v>
                </c:pt>
                <c:pt idx="223">
                  <c:v>36</c:v>
                </c:pt>
                <c:pt idx="224">
                  <c:v>24</c:v>
                </c:pt>
                <c:pt idx="225">
                  <c:v>30</c:v>
                </c:pt>
                <c:pt idx="226">
                  <c:v>53</c:v>
                </c:pt>
                <c:pt idx="227">
                  <c:v>36</c:v>
                </c:pt>
                <c:pt idx="228">
                  <c:v>26</c:v>
                </c:pt>
                <c:pt idx="229">
                  <c:v>1</c:v>
                </c:pt>
                <c:pt idx="230">
                  <c:v>30</c:v>
                </c:pt>
                <c:pt idx="231">
                  <c:v>29</c:v>
                </c:pt>
                <c:pt idx="232">
                  <c:v>32</c:v>
                </c:pt>
                <c:pt idx="233">
                  <c:v>43</c:v>
                </c:pt>
                <c:pt idx="234">
                  <c:v>24</c:v>
                </c:pt>
                <c:pt idx="235">
                  <c:v>64</c:v>
                </c:pt>
                <c:pt idx="236">
                  <c:v>30</c:v>
                </c:pt>
                <c:pt idx="237">
                  <c:v>0.83</c:v>
                </c:pt>
                <c:pt idx="238">
                  <c:v>55</c:v>
                </c:pt>
                <c:pt idx="239">
                  <c:v>45</c:v>
                </c:pt>
                <c:pt idx="240">
                  <c:v>18</c:v>
                </c:pt>
                <c:pt idx="241">
                  <c:v>22</c:v>
                </c:pt>
                <c:pt idx="242">
                  <c:v>37</c:v>
                </c:pt>
                <c:pt idx="243">
                  <c:v>55</c:v>
                </c:pt>
                <c:pt idx="244">
                  <c:v>17</c:v>
                </c:pt>
                <c:pt idx="245">
                  <c:v>57</c:v>
                </c:pt>
                <c:pt idx="246">
                  <c:v>19</c:v>
                </c:pt>
                <c:pt idx="247">
                  <c:v>27</c:v>
                </c:pt>
                <c:pt idx="248">
                  <c:v>22</c:v>
                </c:pt>
                <c:pt idx="249">
                  <c:v>26</c:v>
                </c:pt>
                <c:pt idx="250">
                  <c:v>25</c:v>
                </c:pt>
                <c:pt idx="251">
                  <c:v>26</c:v>
                </c:pt>
                <c:pt idx="252">
                  <c:v>33</c:v>
                </c:pt>
                <c:pt idx="253">
                  <c:v>39</c:v>
                </c:pt>
                <c:pt idx="254">
                  <c:v>23</c:v>
                </c:pt>
                <c:pt idx="255">
                  <c:v>12</c:v>
                </c:pt>
                <c:pt idx="256">
                  <c:v>46</c:v>
                </c:pt>
                <c:pt idx="257">
                  <c:v>29</c:v>
                </c:pt>
                <c:pt idx="258">
                  <c:v>21</c:v>
                </c:pt>
                <c:pt idx="259">
                  <c:v>48</c:v>
                </c:pt>
                <c:pt idx="260">
                  <c:v>39</c:v>
                </c:pt>
                <c:pt idx="261">
                  <c:v>19</c:v>
                </c:pt>
                <c:pt idx="262">
                  <c:v>27</c:v>
                </c:pt>
                <c:pt idx="263">
                  <c:v>30</c:v>
                </c:pt>
                <c:pt idx="264">
                  <c:v>32</c:v>
                </c:pt>
                <c:pt idx="265">
                  <c:v>39</c:v>
                </c:pt>
                <c:pt idx="266">
                  <c:v>25</c:v>
                </c:pt>
                <c:pt idx="267">
                  <c:v>18</c:v>
                </c:pt>
                <c:pt idx="268">
                  <c:v>32</c:v>
                </c:pt>
                <c:pt idx="269">
                  <c:v>58</c:v>
                </c:pt>
                <c:pt idx="270">
                  <c:v>16</c:v>
                </c:pt>
                <c:pt idx="271">
                  <c:v>26</c:v>
                </c:pt>
                <c:pt idx="272">
                  <c:v>38</c:v>
                </c:pt>
                <c:pt idx="273">
                  <c:v>24</c:v>
                </c:pt>
                <c:pt idx="274">
                  <c:v>31</c:v>
                </c:pt>
                <c:pt idx="275">
                  <c:v>45</c:v>
                </c:pt>
                <c:pt idx="276">
                  <c:v>25</c:v>
                </c:pt>
                <c:pt idx="277">
                  <c:v>18</c:v>
                </c:pt>
                <c:pt idx="278">
                  <c:v>49</c:v>
                </c:pt>
                <c:pt idx="279">
                  <c:v>0.17</c:v>
                </c:pt>
                <c:pt idx="280">
                  <c:v>50</c:v>
                </c:pt>
                <c:pt idx="281">
                  <c:v>59</c:v>
                </c:pt>
                <c:pt idx="282">
                  <c:v>30</c:v>
                </c:pt>
                <c:pt idx="283">
                  <c:v>14.5</c:v>
                </c:pt>
                <c:pt idx="284">
                  <c:v>24</c:v>
                </c:pt>
                <c:pt idx="285">
                  <c:v>31</c:v>
                </c:pt>
                <c:pt idx="286">
                  <c:v>27</c:v>
                </c:pt>
                <c:pt idx="287">
                  <c:v>25</c:v>
                </c:pt>
                <c:pt idx="288">
                  <c:v>22</c:v>
                </c:pt>
                <c:pt idx="289">
                  <c:v>45</c:v>
                </c:pt>
                <c:pt idx="290">
                  <c:v>29</c:v>
                </c:pt>
                <c:pt idx="291">
                  <c:v>21</c:v>
                </c:pt>
                <c:pt idx="292">
                  <c:v>31</c:v>
                </c:pt>
                <c:pt idx="293">
                  <c:v>49</c:v>
                </c:pt>
                <c:pt idx="294">
                  <c:v>44</c:v>
                </c:pt>
                <c:pt idx="295">
                  <c:v>54</c:v>
                </c:pt>
                <c:pt idx="296">
                  <c:v>45</c:v>
                </c:pt>
                <c:pt idx="297">
                  <c:v>22</c:v>
                </c:pt>
                <c:pt idx="298">
                  <c:v>21</c:v>
                </c:pt>
                <c:pt idx="299">
                  <c:v>55</c:v>
                </c:pt>
                <c:pt idx="300">
                  <c:v>5</c:v>
                </c:pt>
                <c:pt idx="301">
                  <c:v>26</c:v>
                </c:pt>
                <c:pt idx="302">
                  <c:v>19</c:v>
                </c:pt>
                <c:pt idx="303">
                  <c:v>24</c:v>
                </c:pt>
                <c:pt idx="304">
                  <c:v>24</c:v>
                </c:pt>
                <c:pt idx="305">
                  <c:v>57</c:v>
                </c:pt>
                <c:pt idx="306">
                  <c:v>21</c:v>
                </c:pt>
                <c:pt idx="307">
                  <c:v>6</c:v>
                </c:pt>
                <c:pt idx="308">
                  <c:v>23</c:v>
                </c:pt>
                <c:pt idx="309">
                  <c:v>51</c:v>
                </c:pt>
                <c:pt idx="310">
                  <c:v>13</c:v>
                </c:pt>
                <c:pt idx="311">
                  <c:v>47</c:v>
                </c:pt>
                <c:pt idx="312">
                  <c:v>29</c:v>
                </c:pt>
                <c:pt idx="313">
                  <c:v>18</c:v>
                </c:pt>
                <c:pt idx="314">
                  <c:v>24</c:v>
                </c:pt>
                <c:pt idx="315">
                  <c:v>48</c:v>
                </c:pt>
                <c:pt idx="316">
                  <c:v>22</c:v>
                </c:pt>
                <c:pt idx="317">
                  <c:v>31</c:v>
                </c:pt>
                <c:pt idx="318">
                  <c:v>30</c:v>
                </c:pt>
                <c:pt idx="319">
                  <c:v>38</c:v>
                </c:pt>
                <c:pt idx="320">
                  <c:v>22</c:v>
                </c:pt>
                <c:pt idx="321">
                  <c:v>17</c:v>
                </c:pt>
                <c:pt idx="322">
                  <c:v>43</c:v>
                </c:pt>
                <c:pt idx="323">
                  <c:v>20</c:v>
                </c:pt>
                <c:pt idx="324">
                  <c:v>23</c:v>
                </c:pt>
                <c:pt idx="325">
                  <c:v>50</c:v>
                </c:pt>
                <c:pt idx="326">
                  <c:v>3</c:v>
                </c:pt>
                <c:pt idx="327">
                  <c:v>37</c:v>
                </c:pt>
                <c:pt idx="328">
                  <c:v>28</c:v>
                </c:pt>
                <c:pt idx="329">
                  <c:v>39</c:v>
                </c:pt>
                <c:pt idx="330">
                  <c:v>38.5</c:v>
                </c:pt>
              </c:numCache>
            </c:numRef>
          </c:xVal>
          <c:yVal>
            <c:numRef>
              <c:f>RawDataClustered!$I$2:$I$335</c:f>
              <c:numCache>
                <c:formatCode>General</c:formatCode>
                <c:ptCount val="33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262.375</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263</c:v>
                </c:pt>
                <c:pt idx="46">
                  <c:v>#N/A</c:v>
                </c:pt>
                <c:pt idx="47">
                  <c:v>#N/A</c:v>
                </c:pt>
                <c:pt idx="48">
                  <c:v>#N/A</c:v>
                </c:pt>
                <c:pt idx="49">
                  <c:v>262.375</c:v>
                </c:pt>
                <c:pt idx="50">
                  <c:v>#N/A</c:v>
                </c:pt>
                <c:pt idx="51">
                  <c:v>#N/A</c:v>
                </c:pt>
                <c:pt idx="52">
                  <c:v>#N/A</c:v>
                </c:pt>
                <c:pt idx="53">
                  <c:v>#N/A</c:v>
                </c:pt>
                <c:pt idx="54">
                  <c:v>262.375</c:v>
                </c:pt>
                <c:pt idx="55">
                  <c:v>#N/A</c:v>
                </c:pt>
                <c:pt idx="56">
                  <c:v>#N/A</c:v>
                </c:pt>
                <c:pt idx="57">
                  <c:v>#N/A</c:v>
                </c:pt>
                <c:pt idx="58">
                  <c:v>263</c:v>
                </c:pt>
                <c:pt idx="59">
                  <c:v>#N/A</c:v>
                </c:pt>
                <c:pt idx="60">
                  <c:v>#N/A</c:v>
                </c:pt>
                <c:pt idx="61">
                  <c:v>#N/A</c:v>
                </c:pt>
                <c:pt idx="62">
                  <c:v>#N/A</c:v>
                </c:pt>
                <c:pt idx="63">
                  <c:v>211.5</c:v>
                </c:pt>
                <c:pt idx="64">
                  <c:v>211.5</c:v>
                </c:pt>
                <c:pt idx="65">
                  <c:v>#N/A</c:v>
                </c:pt>
                <c:pt idx="66">
                  <c:v>#N/A</c:v>
                </c:pt>
                <c:pt idx="67">
                  <c:v>#N/A</c:v>
                </c:pt>
                <c:pt idx="68">
                  <c:v>#N/A</c:v>
                </c:pt>
                <c:pt idx="69">
                  <c:v>221.7792</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221.7792</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151.55000000000001</c:v>
                </c:pt>
                <c:pt idx="114">
                  <c:v>262.375</c:v>
                </c:pt>
                <c:pt idx="115">
                  <c:v>#N/A</c:v>
                </c:pt>
                <c:pt idx="116">
                  <c:v>#N/A</c:v>
                </c:pt>
                <c:pt idx="117">
                  <c:v>#N/A</c:v>
                </c:pt>
                <c:pt idx="118">
                  <c:v>#N/A</c:v>
                </c:pt>
                <c:pt idx="119">
                  <c:v>#N/A</c:v>
                </c:pt>
                <c:pt idx="120">
                  <c:v>#N/A</c:v>
                </c:pt>
                <c:pt idx="121">
                  <c:v>#N/A</c:v>
                </c:pt>
                <c:pt idx="122">
                  <c:v>#N/A</c:v>
                </c:pt>
                <c:pt idx="123">
                  <c:v>#N/A</c:v>
                </c:pt>
                <c:pt idx="124">
                  <c:v>221.7792</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247.52080000000001</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227.52500000000001</c:v>
                </c:pt>
                <c:pt idx="161">
                  <c:v>#N/A</c:v>
                </c:pt>
                <c:pt idx="162">
                  <c:v>#N/A</c:v>
                </c:pt>
                <c:pt idx="163">
                  <c:v>#N/A</c:v>
                </c:pt>
                <c:pt idx="164">
                  <c:v>#N/A</c:v>
                </c:pt>
                <c:pt idx="165">
                  <c:v>#N/A</c:v>
                </c:pt>
                <c:pt idx="166">
                  <c:v>#N/A</c:v>
                </c:pt>
                <c:pt idx="167">
                  <c:v>#N/A</c:v>
                </c:pt>
                <c:pt idx="168">
                  <c:v>#N/A</c:v>
                </c:pt>
                <c:pt idx="169">
                  <c:v>#N/A</c:v>
                </c:pt>
                <c:pt idx="170">
                  <c:v>#N/A</c:v>
                </c:pt>
                <c:pt idx="171">
                  <c:v>#N/A</c:v>
                </c:pt>
                <c:pt idx="172">
                  <c:v>164.86670000000001</c:v>
                </c:pt>
                <c:pt idx="173">
                  <c:v>211.5</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134.5</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151.55000000000001</c:v>
                </c:pt>
                <c:pt idx="237">
                  <c:v>#N/A</c:v>
                </c:pt>
                <c:pt idx="238">
                  <c:v>#N/A</c:v>
                </c:pt>
                <c:pt idx="239">
                  <c:v>#N/A</c:v>
                </c:pt>
                <c:pt idx="240">
                  <c:v>#N/A</c:v>
                </c:pt>
                <c:pt idx="241">
                  <c:v>#N/A</c:v>
                </c:pt>
                <c:pt idx="242">
                  <c:v>#N/A</c:v>
                </c:pt>
                <c:pt idx="243">
                  <c:v>135.63329999999999</c:v>
                </c:pt>
                <c:pt idx="244">
                  <c:v>#N/A</c:v>
                </c:pt>
                <c:pt idx="245">
                  <c:v>146.52080000000001</c:v>
                </c:pt>
                <c:pt idx="246">
                  <c:v>#N/A</c:v>
                </c:pt>
                <c:pt idx="247">
                  <c:v>#N/A</c:v>
                </c:pt>
                <c:pt idx="248">
                  <c:v>#N/A</c:v>
                </c:pt>
                <c:pt idx="249">
                  <c:v>#N/A</c:v>
                </c:pt>
                <c:pt idx="250">
                  <c:v>#N/A</c:v>
                </c:pt>
                <c:pt idx="251">
                  <c:v>#N/A</c:v>
                </c:pt>
                <c:pt idx="252">
                  <c:v>#N/A</c:v>
                </c:pt>
                <c:pt idx="253">
                  <c:v>211.33750000000001</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512.32920000000001</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134.5</c:v>
                </c:pt>
                <c:pt idx="293">
                  <c:v>#N/A</c:v>
                </c:pt>
                <c:pt idx="294">
                  <c:v>#N/A</c:v>
                </c:pt>
                <c:pt idx="295">
                  <c:v>#N/A</c:v>
                </c:pt>
                <c:pt idx="296">
                  <c:v>262.375</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164.86670000000001</c:v>
                </c:pt>
                <c:pt idx="319">
                  <c:v>#N/A</c:v>
                </c:pt>
                <c:pt idx="320">
                  <c:v>#N/A</c:v>
                </c:pt>
                <c:pt idx="321">
                  <c:v>#N/A</c:v>
                </c:pt>
                <c:pt idx="322">
                  <c:v>#N/A</c:v>
                </c:pt>
                <c:pt idx="323">
                  <c:v>#N/A</c:v>
                </c:pt>
                <c:pt idx="324">
                  <c:v>#N/A</c:v>
                </c:pt>
                <c:pt idx="325">
                  <c:v>211.5</c:v>
                </c:pt>
                <c:pt idx="326">
                  <c:v>#N/A</c:v>
                </c:pt>
                <c:pt idx="327">
                  <c:v>#N/A</c:v>
                </c:pt>
                <c:pt idx="328">
                  <c:v>#N/A</c:v>
                </c:pt>
                <c:pt idx="329">
                  <c:v>#N/A</c:v>
                </c:pt>
                <c:pt idx="330">
                  <c:v>#N/A</c:v>
                </c:pt>
              </c:numCache>
            </c:numRef>
          </c:yVal>
          <c:smooth val="0"/>
          <c:extLst>
            <c:ext xmlns:c16="http://schemas.microsoft.com/office/drawing/2014/chart" uri="{C3380CC4-5D6E-409C-BE32-E72D297353CC}">
              <c16:uniqueId val="{00000002-46C6-4DC1-A59C-476E2BBB9EC9}"/>
            </c:ext>
          </c:extLst>
        </c:ser>
        <c:dLbls>
          <c:showLegendKey val="0"/>
          <c:showVal val="0"/>
          <c:showCatName val="0"/>
          <c:showSerName val="0"/>
          <c:showPercent val="0"/>
          <c:showBubbleSize val="0"/>
        </c:dLbls>
        <c:axId val="1528974704"/>
        <c:axId val="1528981776"/>
      </c:scatterChart>
      <c:valAx>
        <c:axId val="15289747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81776"/>
        <c:crosses val="autoZero"/>
        <c:crossBetween val="midCat"/>
      </c:valAx>
      <c:valAx>
        <c:axId val="152898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Fare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747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JPG"/><Relationship Id="rId3" Type="http://schemas.openxmlformats.org/officeDocument/2006/relationships/chart" Target="../charts/chart3.xml"/><Relationship Id="rId7"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JPG"/><Relationship Id="rId5" Type="http://schemas.openxmlformats.org/officeDocument/2006/relationships/image" Target="../media/image2.JPG"/><Relationship Id="rId4"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95250</xdr:colOff>
      <xdr:row>1</xdr:row>
      <xdr:rowOff>171450</xdr:rowOff>
    </xdr:from>
    <xdr:to>
      <xdr:col>15</xdr:col>
      <xdr:colOff>571500</xdr:colOff>
      <xdr:row>15</xdr:row>
      <xdr:rowOff>85725</xdr:rowOff>
    </xdr:to>
    <xdr:sp macro="" textlink="">
      <xdr:nvSpPr>
        <xdr:cNvPr id="2" name="TextBox 1">
          <a:extLst>
            <a:ext uri="{FF2B5EF4-FFF2-40B4-BE49-F238E27FC236}">
              <a16:creationId xmlns:a16="http://schemas.microsoft.com/office/drawing/2014/main" id="{01E1E24A-32C3-DE0C-155E-6DA33880B157}"/>
            </a:ext>
          </a:extLst>
        </xdr:cNvPr>
        <xdr:cNvSpPr txBox="1"/>
      </xdr:nvSpPr>
      <xdr:spPr>
        <a:xfrm>
          <a:off x="704850" y="361950"/>
          <a:ext cx="90106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This notebook is based on the popular Titanic Data Set from Kaggle.  I am using it to show how clustering works in Excel.  The 2 variables I am using for clustering are the passengers ages and the fares they paid for their trip.  This is similar to a Business analysis task where one would look at their customer set and try to break them into groups to look for areas of possible growth or ways to advertise better for each cluster.</a:t>
          </a:r>
        </a:p>
        <a:p>
          <a:endParaRPr lang="en-US" sz="1100" baseline="0"/>
        </a:p>
        <a:p>
          <a:r>
            <a:rPr lang="en-US" sz="1100" baseline="0"/>
            <a:t>I will demonstrate k-means clustering using 2 different methods.  The first method is using the built in Excel Solver.  The second method use an Excel add-in from Frontline Solvers called Analytic Solver.  </a:t>
          </a:r>
        </a:p>
        <a:p>
          <a:endParaRPr lang="en-US" sz="1100" baseline="0"/>
        </a:p>
        <a:p>
          <a:r>
            <a:rPr lang="en-US" sz="1100" baseline="0"/>
            <a:t>K-means clustering is a method of separating a group of data points into k groups based on their attributes.  It is easier to visualize with 2 attributes as I show here, but it is scalable to any number of variables and any size of data set.</a:t>
          </a:r>
        </a:p>
        <a:p>
          <a:endParaRPr lang="en-US" sz="1100" baseline="0"/>
        </a:p>
        <a:p>
          <a:r>
            <a:rPr lang="en-US" sz="1100" baseline="0"/>
            <a:t>In the first chart below, I show a scatterplot of all of the passengers with their age on the x-axis and the fare they paid on the y-axis.</a:t>
          </a:r>
        </a:p>
        <a:p>
          <a:endParaRPr lang="en-US" sz="1100"/>
        </a:p>
      </xdr:txBody>
    </xdr:sp>
    <xdr:clientData/>
  </xdr:twoCellAnchor>
  <xdr:twoCellAnchor>
    <xdr:from>
      <xdr:col>2</xdr:col>
      <xdr:colOff>228600</xdr:colOff>
      <xdr:row>17</xdr:row>
      <xdr:rowOff>19050</xdr:rowOff>
    </xdr:from>
    <xdr:to>
      <xdr:col>13</xdr:col>
      <xdr:colOff>161927</xdr:colOff>
      <xdr:row>38</xdr:row>
      <xdr:rowOff>180974</xdr:rowOff>
    </xdr:to>
    <xdr:graphicFrame macro="">
      <xdr:nvGraphicFramePr>
        <xdr:cNvPr id="3" name="Chart 2">
          <a:extLst>
            <a:ext uri="{FF2B5EF4-FFF2-40B4-BE49-F238E27FC236}">
              <a16:creationId xmlns:a16="http://schemas.microsoft.com/office/drawing/2014/main" id="{0728A663-8E7D-4882-97B3-F8673BFA4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133350</xdr:colOff>
      <xdr:row>186</xdr:row>
      <xdr:rowOff>0</xdr:rowOff>
    </xdr:from>
    <xdr:to>
      <xdr:col>13</xdr:col>
      <xdr:colOff>47625</xdr:colOff>
      <xdr:row>206</xdr:row>
      <xdr:rowOff>142875</xdr:rowOff>
    </xdr:to>
    <xdr:graphicFrame macro="">
      <xdr:nvGraphicFramePr>
        <xdr:cNvPr id="4" name="Chart 3">
          <a:extLst>
            <a:ext uri="{FF2B5EF4-FFF2-40B4-BE49-F238E27FC236}">
              <a16:creationId xmlns:a16="http://schemas.microsoft.com/office/drawing/2014/main" id="{A14DA786-611D-4A37-8B90-32ADF192F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285750</xdr:colOff>
      <xdr:row>94</xdr:row>
      <xdr:rowOff>47625</xdr:rowOff>
    </xdr:from>
    <xdr:to>
      <xdr:col>12</xdr:col>
      <xdr:colOff>190500</xdr:colOff>
      <xdr:row>114</xdr:row>
      <xdr:rowOff>171450</xdr:rowOff>
    </xdr:to>
    <xdr:graphicFrame macro="">
      <xdr:nvGraphicFramePr>
        <xdr:cNvPr id="5" name="Chart 4">
          <a:extLst>
            <a:ext uri="{FF2B5EF4-FFF2-40B4-BE49-F238E27FC236}">
              <a16:creationId xmlns:a16="http://schemas.microsoft.com/office/drawing/2014/main" id="{0780098A-2AA9-41A2-9593-E5828F5F4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247650</xdr:colOff>
      <xdr:row>121</xdr:row>
      <xdr:rowOff>66675</xdr:rowOff>
    </xdr:from>
    <xdr:to>
      <xdr:col>8</xdr:col>
      <xdr:colOff>85725</xdr:colOff>
      <xdr:row>149</xdr:row>
      <xdr:rowOff>180975</xdr:rowOff>
    </xdr:to>
    <xdr:pic>
      <xdr:nvPicPr>
        <xdr:cNvPr id="7" name="Picture 6">
          <a:extLst>
            <a:ext uri="{FF2B5EF4-FFF2-40B4-BE49-F238E27FC236}">
              <a16:creationId xmlns:a16="http://schemas.microsoft.com/office/drawing/2014/main" id="{409559B6-1878-3F92-155F-00C4D616634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47650" y="7496175"/>
          <a:ext cx="4714875" cy="5448300"/>
        </a:xfrm>
        <a:prstGeom prst="rect">
          <a:avLst/>
        </a:prstGeom>
      </xdr:spPr>
    </xdr:pic>
    <xdr:clientData/>
  </xdr:twoCellAnchor>
  <xdr:twoCellAnchor editAs="oneCell">
    <xdr:from>
      <xdr:col>8</xdr:col>
      <xdr:colOff>66675</xdr:colOff>
      <xdr:row>121</xdr:row>
      <xdr:rowOff>57150</xdr:rowOff>
    </xdr:from>
    <xdr:to>
      <xdr:col>15</xdr:col>
      <xdr:colOff>533400</xdr:colOff>
      <xdr:row>149</xdr:row>
      <xdr:rowOff>180975</xdr:rowOff>
    </xdr:to>
    <xdr:pic>
      <xdr:nvPicPr>
        <xdr:cNvPr id="9" name="Picture 8">
          <a:extLst>
            <a:ext uri="{FF2B5EF4-FFF2-40B4-BE49-F238E27FC236}">
              <a16:creationId xmlns:a16="http://schemas.microsoft.com/office/drawing/2014/main" id="{025D4376-083B-D3D1-FA52-EBBD5B8AA8E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943475" y="7486650"/>
          <a:ext cx="4733925" cy="5457825"/>
        </a:xfrm>
        <a:prstGeom prst="rect">
          <a:avLst/>
        </a:prstGeom>
      </xdr:spPr>
    </xdr:pic>
    <xdr:clientData/>
  </xdr:twoCellAnchor>
  <xdr:twoCellAnchor editAs="oneCell">
    <xdr:from>
      <xdr:col>15</xdr:col>
      <xdr:colOff>466725</xdr:colOff>
      <xdr:row>121</xdr:row>
      <xdr:rowOff>57150</xdr:rowOff>
    </xdr:from>
    <xdr:to>
      <xdr:col>23</xdr:col>
      <xdr:colOff>295275</xdr:colOff>
      <xdr:row>149</xdr:row>
      <xdr:rowOff>171450</xdr:rowOff>
    </xdr:to>
    <xdr:pic>
      <xdr:nvPicPr>
        <xdr:cNvPr id="11" name="Picture 10">
          <a:extLst>
            <a:ext uri="{FF2B5EF4-FFF2-40B4-BE49-F238E27FC236}">
              <a16:creationId xmlns:a16="http://schemas.microsoft.com/office/drawing/2014/main" id="{D5BFF1DF-D2A4-9838-07EB-3BDF157E064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610725" y="7486650"/>
          <a:ext cx="4705350" cy="5448300"/>
        </a:xfrm>
        <a:prstGeom prst="rect">
          <a:avLst/>
        </a:prstGeom>
      </xdr:spPr>
    </xdr:pic>
    <xdr:clientData/>
  </xdr:twoCellAnchor>
  <xdr:twoCellAnchor>
    <xdr:from>
      <xdr:col>1</xdr:col>
      <xdr:colOff>66675</xdr:colOff>
      <xdr:row>116</xdr:row>
      <xdr:rowOff>66675</xdr:rowOff>
    </xdr:from>
    <xdr:to>
      <xdr:col>15</xdr:col>
      <xdr:colOff>571500</xdr:colOff>
      <xdr:row>119</xdr:row>
      <xdr:rowOff>133350</xdr:rowOff>
    </xdr:to>
    <xdr:sp macro="" textlink="">
      <xdr:nvSpPr>
        <xdr:cNvPr id="12" name="TextBox 11">
          <a:extLst>
            <a:ext uri="{FF2B5EF4-FFF2-40B4-BE49-F238E27FC236}">
              <a16:creationId xmlns:a16="http://schemas.microsoft.com/office/drawing/2014/main" id="{A66E323D-12C4-B685-58CD-B90D10D2E781}"/>
            </a:ext>
          </a:extLst>
        </xdr:cNvPr>
        <xdr:cNvSpPr txBox="1"/>
      </xdr:nvSpPr>
      <xdr:spPr>
        <a:xfrm>
          <a:off x="676275" y="7686675"/>
          <a:ext cx="90392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Now it was time to run</a:t>
          </a:r>
          <a:r>
            <a:rPr lang="en-US" sz="1100" baseline="0"/>
            <a:t> a different clustering process.  One reason is to verify I did the above correctly.  Another reason is to learn more about k-means clustering.  </a:t>
          </a:r>
          <a:r>
            <a:rPr lang="en-US" sz="1100"/>
            <a:t>Here are tool settings I used for the Frontline Solver Analytic Solver tool.  It is very convenient</a:t>
          </a:r>
          <a:r>
            <a:rPr lang="en-US" sz="1100" baseline="0"/>
            <a:t> that you can select the whole table and pick which variables to use in clustering.  It is also nice in that it can do the Normalization for you.  For the Excel Solver tool, I had to do this manually.</a:t>
          </a:r>
          <a:endParaRPr lang="en-US" sz="1100"/>
        </a:p>
      </xdr:txBody>
    </xdr:sp>
    <xdr:clientData/>
  </xdr:twoCellAnchor>
  <xdr:twoCellAnchor>
    <xdr:from>
      <xdr:col>1</xdr:col>
      <xdr:colOff>209550</xdr:colOff>
      <xdr:row>151</xdr:row>
      <xdr:rowOff>76200</xdr:rowOff>
    </xdr:from>
    <xdr:to>
      <xdr:col>15</xdr:col>
      <xdr:colOff>561975</xdr:colOff>
      <xdr:row>154</xdr:row>
      <xdr:rowOff>66675</xdr:rowOff>
    </xdr:to>
    <xdr:sp macro="" textlink="">
      <xdr:nvSpPr>
        <xdr:cNvPr id="13" name="TextBox 12">
          <a:extLst>
            <a:ext uri="{FF2B5EF4-FFF2-40B4-BE49-F238E27FC236}">
              <a16:creationId xmlns:a16="http://schemas.microsoft.com/office/drawing/2014/main" id="{F9EE6900-EDEE-9D7E-BB44-700E2AA8AEF5}"/>
            </a:ext>
          </a:extLst>
        </xdr:cNvPr>
        <xdr:cNvSpPr txBox="1"/>
      </xdr:nvSpPr>
      <xdr:spPr>
        <a:xfrm>
          <a:off x="819150" y="14363700"/>
          <a:ext cx="888682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 is the output summary for</a:t>
          </a:r>
          <a:r>
            <a:rPr lang="en-US" sz="1100" baseline="0"/>
            <a:t> the Analytic Solver's clustering.  The tables are all in normalized values.  Three distinct groups are apparent.  They are young people who spent on the low end of the fare spectrum, older people who spent closer to the average price, and older people who spent substantially more than average.  </a:t>
          </a:r>
          <a:endParaRPr lang="en-US" sz="1100"/>
        </a:p>
      </xdr:txBody>
    </xdr:sp>
    <xdr:clientData/>
  </xdr:twoCellAnchor>
  <xdr:twoCellAnchor>
    <xdr:from>
      <xdr:col>1</xdr:col>
      <xdr:colOff>266700</xdr:colOff>
      <xdr:row>178</xdr:row>
      <xdr:rowOff>1</xdr:rowOff>
    </xdr:from>
    <xdr:to>
      <xdr:col>16</xdr:col>
      <xdr:colOff>9525</xdr:colOff>
      <xdr:row>185</xdr:row>
      <xdr:rowOff>104775</xdr:rowOff>
    </xdr:to>
    <xdr:sp macro="" textlink="">
      <xdr:nvSpPr>
        <xdr:cNvPr id="14" name="TextBox 13">
          <a:extLst>
            <a:ext uri="{FF2B5EF4-FFF2-40B4-BE49-F238E27FC236}">
              <a16:creationId xmlns:a16="http://schemas.microsoft.com/office/drawing/2014/main" id="{A60D161D-724E-4D1F-A62A-6ABE20320145}"/>
            </a:ext>
          </a:extLst>
        </xdr:cNvPr>
        <xdr:cNvSpPr txBox="1"/>
      </xdr:nvSpPr>
      <xdr:spPr>
        <a:xfrm>
          <a:off x="876300" y="19240501"/>
          <a:ext cx="8886825" cy="866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a:t>
          </a:r>
          <a:r>
            <a:rPr lang="en-US" sz="1100" baseline="0"/>
            <a:t> is the scatterplot showing the 3 generated clusters where it is easy to see the groupings.  Note that I swapped Cluster 1 and Cluster2 to match up with the Solver solution below.</a:t>
          </a:r>
        </a:p>
        <a:p>
          <a:endParaRPr lang="en-US" sz="1100" baseline="0"/>
        </a:p>
        <a:p>
          <a:r>
            <a:rPr lang="en-US" sz="1100" baseline="0"/>
            <a:t>So for the following plot:</a:t>
          </a:r>
        </a:p>
        <a:p>
          <a:r>
            <a:rPr lang="en-US" sz="1100" baseline="0"/>
            <a:t>KMC_Cluster1 = </a:t>
          </a:r>
          <a:r>
            <a:rPr lang="en-US" sz="1100" baseline="0">
              <a:solidFill>
                <a:schemeClr val="dk1"/>
              </a:solidFill>
              <a:effectLst/>
              <a:latin typeface="+mn-lt"/>
              <a:ea typeface="+mn-ea"/>
              <a:cs typeface="+mn-cs"/>
            </a:rPr>
            <a:t>older people who spent closer to the average price</a:t>
          </a:r>
        </a:p>
        <a:p>
          <a:r>
            <a:rPr lang="en-US" sz="1100" baseline="0">
              <a:solidFill>
                <a:schemeClr val="dk1"/>
              </a:solidFill>
              <a:effectLst/>
              <a:latin typeface="+mn-lt"/>
              <a:ea typeface="+mn-ea"/>
              <a:cs typeface="+mn-cs"/>
            </a:rPr>
            <a:t>KMC_Cluster2 = young people who spent on the low end of the fare spectrum</a:t>
          </a:r>
        </a:p>
        <a:p>
          <a:r>
            <a:rPr lang="en-US" sz="1100" baseline="0">
              <a:solidFill>
                <a:schemeClr val="dk1"/>
              </a:solidFill>
              <a:effectLst/>
              <a:latin typeface="+mn-lt"/>
              <a:ea typeface="+mn-ea"/>
              <a:cs typeface="+mn-cs"/>
            </a:rPr>
            <a:t>KMC_Cluster3 = older people who spent substantially more than average</a:t>
          </a:r>
          <a:endParaRPr lang="en-US" sz="1100"/>
        </a:p>
      </xdr:txBody>
    </xdr:sp>
    <xdr:clientData/>
  </xdr:twoCellAnchor>
  <xdr:twoCellAnchor editAs="oneCell">
    <xdr:from>
      <xdr:col>2</xdr:col>
      <xdr:colOff>333375</xdr:colOff>
      <xdr:row>154</xdr:row>
      <xdr:rowOff>114300</xdr:rowOff>
    </xdr:from>
    <xdr:to>
      <xdr:col>9</xdr:col>
      <xdr:colOff>94746</xdr:colOff>
      <xdr:row>177</xdr:row>
      <xdr:rowOff>28038</xdr:rowOff>
    </xdr:to>
    <xdr:pic>
      <xdr:nvPicPr>
        <xdr:cNvPr id="15" name="Picture 14">
          <a:extLst>
            <a:ext uri="{FF2B5EF4-FFF2-40B4-BE49-F238E27FC236}">
              <a16:creationId xmlns:a16="http://schemas.microsoft.com/office/drawing/2014/main" id="{7F0DAEE5-5C0A-60A8-2243-67E20135AC09}"/>
            </a:ext>
          </a:extLst>
        </xdr:cNvPr>
        <xdr:cNvPicPr>
          <a:picLocks noChangeAspect="1"/>
        </xdr:cNvPicPr>
      </xdr:nvPicPr>
      <xdr:blipFill>
        <a:blip xmlns:r="http://schemas.openxmlformats.org/officeDocument/2006/relationships" r:embed="rId7"/>
        <a:stretch>
          <a:fillRect/>
        </a:stretch>
      </xdr:blipFill>
      <xdr:spPr>
        <a:xfrm>
          <a:off x="1552575" y="14973300"/>
          <a:ext cx="4028571" cy="4295238"/>
        </a:xfrm>
        <a:prstGeom prst="rect">
          <a:avLst/>
        </a:prstGeom>
      </xdr:spPr>
    </xdr:pic>
    <xdr:clientData/>
  </xdr:twoCellAnchor>
  <xdr:twoCellAnchor>
    <xdr:from>
      <xdr:col>1</xdr:col>
      <xdr:colOff>85725</xdr:colOff>
      <xdr:row>40</xdr:row>
      <xdr:rowOff>133349</xdr:rowOff>
    </xdr:from>
    <xdr:to>
      <xdr:col>15</xdr:col>
      <xdr:colOff>238125</xdr:colOff>
      <xdr:row>50</xdr:row>
      <xdr:rowOff>85724</xdr:rowOff>
    </xdr:to>
    <xdr:sp macro="" textlink="">
      <xdr:nvSpPr>
        <xdr:cNvPr id="16" name="TextBox 15">
          <a:extLst>
            <a:ext uri="{FF2B5EF4-FFF2-40B4-BE49-F238E27FC236}">
              <a16:creationId xmlns:a16="http://schemas.microsoft.com/office/drawing/2014/main" id="{92BAC4E2-4B17-4001-4876-D1E6B4068575}"/>
            </a:ext>
          </a:extLst>
        </xdr:cNvPr>
        <xdr:cNvSpPr txBox="1"/>
      </xdr:nvSpPr>
      <xdr:spPr>
        <a:xfrm>
          <a:off x="695325" y="7753349"/>
          <a:ext cx="8686800"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use the Excel Solver, I first had to normalize the data.  I computed the mean and standard deviation for the ages and fares on the TitanicDataClustering sheet and used that to normalize the values on the NormalizedData sheet.  </a:t>
          </a:r>
        </a:p>
        <a:p>
          <a:endParaRPr lang="en-US" sz="1100" baseline="0"/>
        </a:p>
        <a:p>
          <a:r>
            <a:rPr lang="en-US" sz="1100" baseline="0"/>
            <a:t>I then setup the ClusteredData sheet with 2 tables.  The first is the one that computes the sum of the squares of the distance between each point and the selected center for each of the 3 clusters.  The second table has 3 elements serving as the center of the clusters.  I also added a field to add up the minimum distances for each data point.</a:t>
          </a:r>
        </a:p>
        <a:p>
          <a:endParaRPr lang="en-US" sz="1100" baseline="0"/>
        </a:p>
        <a:p>
          <a:r>
            <a:rPr lang="en-US" sz="1100" baseline="0"/>
            <a:t>Then it was time to run Solver.  I instructed Solver to make changes to the 3 starting points and run iterations to minimize the total of the distances for each point to the center of each cluster.  Below are the settings I used. </a:t>
          </a:r>
          <a:endParaRPr lang="en-US" sz="1100"/>
        </a:p>
      </xdr:txBody>
    </xdr:sp>
    <xdr:clientData/>
  </xdr:twoCellAnchor>
  <xdr:twoCellAnchor editAs="oneCell">
    <xdr:from>
      <xdr:col>2</xdr:col>
      <xdr:colOff>409575</xdr:colOff>
      <xdr:row>52</xdr:row>
      <xdr:rowOff>28575</xdr:rowOff>
    </xdr:from>
    <xdr:to>
      <xdr:col>11</xdr:col>
      <xdr:colOff>323850</xdr:colOff>
      <xdr:row>82</xdr:row>
      <xdr:rowOff>57150</xdr:rowOff>
    </xdr:to>
    <xdr:pic>
      <xdr:nvPicPr>
        <xdr:cNvPr id="19" name="Picture 18">
          <a:extLst>
            <a:ext uri="{FF2B5EF4-FFF2-40B4-BE49-F238E27FC236}">
              <a16:creationId xmlns:a16="http://schemas.microsoft.com/office/drawing/2014/main" id="{99759A9D-9E10-AB07-F491-D7B204D0BD5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28775" y="9934575"/>
          <a:ext cx="5400675" cy="5743575"/>
        </a:xfrm>
        <a:prstGeom prst="rect">
          <a:avLst/>
        </a:prstGeom>
      </xdr:spPr>
    </xdr:pic>
    <xdr:clientData/>
  </xdr:twoCellAnchor>
  <xdr:twoCellAnchor>
    <xdr:from>
      <xdr:col>1</xdr:col>
      <xdr:colOff>314325</xdr:colOff>
      <xdr:row>84</xdr:row>
      <xdr:rowOff>19050</xdr:rowOff>
    </xdr:from>
    <xdr:to>
      <xdr:col>14</xdr:col>
      <xdr:colOff>600075</xdr:colOff>
      <xdr:row>92</xdr:row>
      <xdr:rowOff>85725</xdr:rowOff>
    </xdr:to>
    <xdr:sp macro="" textlink="">
      <xdr:nvSpPr>
        <xdr:cNvPr id="20" name="TextBox 19">
          <a:extLst>
            <a:ext uri="{FF2B5EF4-FFF2-40B4-BE49-F238E27FC236}">
              <a16:creationId xmlns:a16="http://schemas.microsoft.com/office/drawing/2014/main" id="{E5AB3DD8-7CBD-55DC-2C8C-CB780F26D7EB}"/>
            </a:ext>
          </a:extLst>
        </xdr:cNvPr>
        <xdr:cNvSpPr txBox="1"/>
      </xdr:nvSpPr>
      <xdr:spPr>
        <a:xfrm>
          <a:off x="923925" y="16021050"/>
          <a:ext cx="8210550" cy="1590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resulting run</a:t>
          </a:r>
          <a:r>
            <a:rPr lang="en-US" sz="1100" baseline="0"/>
            <a:t> modified the center points and finished with passengers numbered 193, 196, and 161 as the centers of the 3 clusters.  Using the table with all of the data points allowed me to get the cluster assignment for each point and plot them all in the scatterplot below with each cluster colored differently.  From the plot, one can see that the 3 clusters are represented as follows:</a:t>
          </a:r>
        </a:p>
        <a:p>
          <a:endParaRPr lang="en-US" sz="1100" baseline="0"/>
        </a:p>
        <a:p>
          <a:r>
            <a:rPr lang="en-US" sz="1100" baseline="0"/>
            <a:t>Cluster1 = older people in the middle to lower fare tier</a:t>
          </a:r>
        </a:p>
        <a:p>
          <a:r>
            <a:rPr lang="en-US" sz="1100" baseline="0"/>
            <a:t>Cluster2 = younger people in the middle to lower fare tier</a:t>
          </a:r>
        </a:p>
        <a:p>
          <a:r>
            <a:rPr lang="en-US" sz="1100" baseline="0"/>
            <a:t>Cluster3 = people of all ages in the highest price tier</a:t>
          </a:r>
          <a:endParaRPr lang="en-US" sz="1100"/>
        </a:p>
      </xdr:txBody>
    </xdr:sp>
    <xdr:clientData/>
  </xdr:twoCellAnchor>
  <xdr:twoCellAnchor>
    <xdr:from>
      <xdr:col>1</xdr:col>
      <xdr:colOff>304800</xdr:colOff>
      <xdr:row>207</xdr:row>
      <xdr:rowOff>142875</xdr:rowOff>
    </xdr:from>
    <xdr:to>
      <xdr:col>16</xdr:col>
      <xdr:colOff>19050</xdr:colOff>
      <xdr:row>217</xdr:row>
      <xdr:rowOff>161925</xdr:rowOff>
    </xdr:to>
    <xdr:sp macro="" textlink="">
      <xdr:nvSpPr>
        <xdr:cNvPr id="21" name="TextBox 20">
          <a:extLst>
            <a:ext uri="{FF2B5EF4-FFF2-40B4-BE49-F238E27FC236}">
              <a16:creationId xmlns:a16="http://schemas.microsoft.com/office/drawing/2014/main" id="{44FA7BFF-7A98-B50E-717F-392227E400F8}"/>
            </a:ext>
          </a:extLst>
        </xdr:cNvPr>
        <xdr:cNvSpPr txBox="1"/>
      </xdr:nvSpPr>
      <xdr:spPr>
        <a:xfrm>
          <a:off x="914400" y="39576375"/>
          <a:ext cx="88582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Good news!  The scatterplot</a:t>
          </a:r>
          <a:r>
            <a:rPr lang="en-US" sz="1100" baseline="0"/>
            <a:t> looks very similar to the one I generated in a more manual fashion with Excel Solver.  I must have done it correctly.</a:t>
          </a:r>
        </a:p>
        <a:p>
          <a:endParaRPr lang="en-US" sz="1100" baseline="0"/>
        </a:p>
        <a:p>
          <a:r>
            <a:rPr lang="en-US" sz="1100" baseline="0"/>
            <a:t>I can visually see that there are at least 2 points that are assigned to different clusters.  One of the reasons for this is that the Analytic Solver tool didn't have to use one of the data points as a cluster center.  This gives it an advantage for clustering on sparse data sets.</a:t>
          </a:r>
        </a:p>
        <a:p>
          <a:endParaRPr lang="en-US" sz="1100" baseline="0"/>
        </a:p>
        <a:p>
          <a:r>
            <a:rPr lang="en-US" sz="1100" baseline="0"/>
            <a:t>In conclusion, both methods can lead to very similar results.  The Analytic Solver tool has a lot of conveniences integrated into it, but it is good to know how to cluster in native Excel because you won't always have access to Analytic Solver.</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466723</xdr:colOff>
      <xdr:row>1</xdr:row>
      <xdr:rowOff>1</xdr:rowOff>
    </xdr:from>
    <xdr:to>
      <xdr:col>23</xdr:col>
      <xdr:colOff>400050</xdr:colOff>
      <xdr:row>21</xdr:row>
      <xdr:rowOff>161925</xdr:rowOff>
    </xdr:to>
    <xdr:graphicFrame macro="">
      <xdr:nvGraphicFramePr>
        <xdr:cNvPr id="2" name="Chart 1">
          <a:extLst>
            <a:ext uri="{FF2B5EF4-FFF2-40B4-BE49-F238E27FC236}">
              <a16:creationId xmlns:a16="http://schemas.microsoft.com/office/drawing/2014/main" id="{75A66615-50C6-2CB9-23DA-9CED8DD2C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14286</xdr:colOff>
      <xdr:row>1</xdr:row>
      <xdr:rowOff>52386</xdr:rowOff>
    </xdr:from>
    <xdr:to>
      <xdr:col>19</xdr:col>
      <xdr:colOff>19049</xdr:colOff>
      <xdr:row>23</xdr:row>
      <xdr:rowOff>19049</xdr:rowOff>
    </xdr:to>
    <xdr:graphicFrame macro="">
      <xdr:nvGraphicFramePr>
        <xdr:cNvPr id="5" name="Chart 4">
          <a:extLst>
            <a:ext uri="{FF2B5EF4-FFF2-40B4-BE49-F238E27FC236}">
              <a16:creationId xmlns:a16="http://schemas.microsoft.com/office/drawing/2014/main" id="{A20A18C7-85A6-237A-2B51-32B686228A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228600</xdr:colOff>
      <xdr:row>1</xdr:row>
      <xdr:rowOff>104775</xdr:rowOff>
    </xdr:from>
    <xdr:to>
      <xdr:col>19</xdr:col>
      <xdr:colOff>476249</xdr:colOff>
      <xdr:row>24</xdr:row>
      <xdr:rowOff>152400</xdr:rowOff>
    </xdr:to>
    <xdr:graphicFrame macro="">
      <xdr:nvGraphicFramePr>
        <xdr:cNvPr id="7" name="Chart 6">
          <a:extLst>
            <a:ext uri="{FF2B5EF4-FFF2-40B4-BE49-F238E27FC236}">
              <a16:creationId xmlns:a16="http://schemas.microsoft.com/office/drawing/2014/main" id="{8F073A84-89E8-749C-1202-A15F9C356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228600</xdr:colOff>
      <xdr:row>1</xdr:row>
      <xdr:rowOff>104775</xdr:rowOff>
    </xdr:from>
    <xdr:to>
      <xdr:col>19</xdr:col>
      <xdr:colOff>476249</xdr:colOff>
      <xdr:row>24</xdr:row>
      <xdr:rowOff>152400</xdr:rowOff>
    </xdr:to>
    <xdr:graphicFrame macro="">
      <xdr:nvGraphicFramePr>
        <xdr:cNvPr id="2" name="Chart 1">
          <a:extLst>
            <a:ext uri="{FF2B5EF4-FFF2-40B4-BE49-F238E27FC236}">
              <a16:creationId xmlns:a16="http://schemas.microsoft.com/office/drawing/2014/main" id="{97C9AF4F-1118-4970-87DC-32CAB4989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Cluster Centers" displayName="Cluster_Centers" ref="C35:E38" totalsRowShown="0">
  <autoFilter ref="C35:E38" xr:uid="{00000000-0009-0000-0100-000002000000}"/>
  <tableColumns count="3">
    <tableColumn id="1" xr3:uid="{00000000-0010-0000-0000-000001000000}" name="Cluster" dataDxfId="16"/>
    <tableColumn id="2" xr3:uid="{00000000-0010-0000-0000-000002000000}" name="Age" dataDxfId="15"/>
    <tableColumn id="3" xr3:uid="{00000000-0010-0000-0000-000003000000}" name="Fare" dataDxfId="14"/>
  </tableColumns>
  <tableStyleInfo name="TableStyleMedium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Inter-Cluster Distances" displayName="Inter_Cluster_Distances" ref="C42:F45" totalsRowShown="0" dataDxfId="13">
  <autoFilter ref="C42:F45" xr:uid="{00000000-0009-0000-0100-000003000000}"/>
  <tableColumns count="4">
    <tableColumn id="1" xr3:uid="{00000000-0010-0000-0100-000001000000}" name="Cluster" dataDxfId="12"/>
    <tableColumn id="2" xr3:uid="{00000000-0010-0000-0100-000002000000}" name="Cluster 1" dataDxfId="11"/>
    <tableColumn id="3" xr3:uid="{00000000-0010-0000-0100-000003000000}" name="Cluster 2" dataDxfId="10"/>
    <tableColumn id="4" xr3:uid="{00000000-0010-0000-0100-000004000000}" name="Cluster 3" dataDxfId="9"/>
  </tableColumns>
  <tableStyleInfo name="TableStyleMedium9"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Cluster Summary" displayName="Cluster_Summary" ref="C49:E53" totalsRowShown="0">
  <autoFilter ref="C49:E53" xr:uid="{00000000-0009-0000-0100-000004000000}"/>
  <tableColumns count="3">
    <tableColumn id="1" xr3:uid="{00000000-0010-0000-0200-000001000000}" name="Cluster" dataDxfId="8"/>
    <tableColumn id="2" xr3:uid="{00000000-0010-0000-0200-000002000000}" name="Size" dataDxfId="7"/>
    <tableColumn id="3" xr3:uid="{00000000-0010-0000-0200-000003000000}" name="Average Distance" dataDxfId="6"/>
  </tableColumns>
  <tableStyleInfo name="TableStyleMedium9" showFirstColumn="1"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Cluster Labels" displayName="Cluster_Labels" ref="C12:G343" totalsRowShown="0" dataDxfId="5">
  <autoFilter ref="C12:G343" xr:uid="{00000000-0009-0000-0100-000001000000}"/>
  <tableColumns count="5">
    <tableColumn id="1" xr3:uid="{00000000-0010-0000-0300-000001000000}" name="Record ID" dataDxfId="4"/>
    <tableColumn id="2" xr3:uid="{00000000-0010-0000-0300-000002000000}" name="Cluster" dataDxfId="3"/>
    <tableColumn id="3" xr3:uid="{00000000-0010-0000-0300-000003000000}" name="Cluster 1" dataDxfId="2"/>
    <tableColumn id="4" xr3:uid="{00000000-0010-0000-0300-000004000000}" name="Cluster 2" dataDxfId="1"/>
    <tableColumn id="5" xr3:uid="{00000000-0010-0000-0300-000005000000}" name="Cluster 3" dataDxfId="0"/>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AB407-3B2A-4A8C-B712-A86AF81A0B97}">
  <dimension ref="A1"/>
  <sheetViews>
    <sheetView showGridLines="0" tabSelected="1" topLeftCell="A160" workbookViewId="0">
      <selection activeCell="P200" sqref="P200"/>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6"/>
  <sheetViews>
    <sheetView workbookViewId="0">
      <selection sqref="A1:L1048576"/>
    </sheetView>
  </sheetViews>
  <sheetFormatPr defaultRowHeight="15" x14ac:dyDescent="0.25"/>
  <cols>
    <col min="4" max="4" width="19.570312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892</v>
      </c>
      <c r="B2">
        <v>0</v>
      </c>
      <c r="C2">
        <v>3</v>
      </c>
      <c r="D2" t="s">
        <v>12</v>
      </c>
      <c r="E2" t="s">
        <v>13</v>
      </c>
      <c r="F2">
        <v>34.5</v>
      </c>
      <c r="G2">
        <v>0</v>
      </c>
      <c r="H2">
        <v>0</v>
      </c>
      <c r="I2">
        <v>330911</v>
      </c>
      <c r="J2">
        <v>7.8292000000000002</v>
      </c>
      <c r="L2" t="s">
        <v>14</v>
      </c>
    </row>
    <row r="3" spans="1:12" x14ac:dyDescent="0.25">
      <c r="A3">
        <v>893</v>
      </c>
      <c r="B3">
        <v>1</v>
      </c>
      <c r="C3">
        <v>3</v>
      </c>
      <c r="D3" t="s">
        <v>15</v>
      </c>
      <c r="E3" t="s">
        <v>16</v>
      </c>
      <c r="F3">
        <v>47</v>
      </c>
      <c r="G3">
        <v>1</v>
      </c>
      <c r="H3">
        <v>0</v>
      </c>
      <c r="I3">
        <v>363272</v>
      </c>
      <c r="J3">
        <v>7</v>
      </c>
      <c r="L3" t="s">
        <v>17</v>
      </c>
    </row>
    <row r="4" spans="1:12" x14ac:dyDescent="0.25">
      <c r="A4">
        <v>894</v>
      </c>
      <c r="B4">
        <v>0</v>
      </c>
      <c r="C4">
        <v>2</v>
      </c>
      <c r="D4" t="s">
        <v>18</v>
      </c>
      <c r="E4" t="s">
        <v>13</v>
      </c>
      <c r="F4">
        <v>62</v>
      </c>
      <c r="G4">
        <v>0</v>
      </c>
      <c r="H4">
        <v>0</v>
      </c>
      <c r="I4">
        <v>240276</v>
      </c>
      <c r="J4">
        <v>9.6875</v>
      </c>
      <c r="L4" t="s">
        <v>14</v>
      </c>
    </row>
    <row r="5" spans="1:12" x14ac:dyDescent="0.25">
      <c r="A5">
        <v>895</v>
      </c>
      <c r="B5">
        <v>0</v>
      </c>
      <c r="C5">
        <v>3</v>
      </c>
      <c r="D5" t="s">
        <v>19</v>
      </c>
      <c r="E5" t="s">
        <v>13</v>
      </c>
      <c r="F5">
        <v>27</v>
      </c>
      <c r="G5">
        <v>0</v>
      </c>
      <c r="H5">
        <v>0</v>
      </c>
      <c r="I5">
        <v>315154</v>
      </c>
      <c r="J5">
        <v>8.6624999999999996</v>
      </c>
      <c r="L5" t="s">
        <v>17</v>
      </c>
    </row>
    <row r="6" spans="1:12" x14ac:dyDescent="0.25">
      <c r="A6">
        <v>896</v>
      </c>
      <c r="B6">
        <v>1</v>
      </c>
      <c r="C6">
        <v>3</v>
      </c>
      <c r="D6" t="s">
        <v>20</v>
      </c>
      <c r="E6" t="s">
        <v>16</v>
      </c>
      <c r="F6">
        <v>22</v>
      </c>
      <c r="G6">
        <v>1</v>
      </c>
      <c r="H6">
        <v>1</v>
      </c>
      <c r="I6">
        <v>3101298</v>
      </c>
      <c r="J6">
        <v>12.2875</v>
      </c>
      <c r="L6" t="s">
        <v>17</v>
      </c>
    </row>
    <row r="7" spans="1:12" x14ac:dyDescent="0.25">
      <c r="A7">
        <v>897</v>
      </c>
      <c r="B7">
        <v>0</v>
      </c>
      <c r="C7">
        <v>3</v>
      </c>
      <c r="D7" t="s">
        <v>21</v>
      </c>
      <c r="E7" t="s">
        <v>13</v>
      </c>
      <c r="F7">
        <v>14</v>
      </c>
      <c r="G7">
        <v>0</v>
      </c>
      <c r="H7">
        <v>0</v>
      </c>
      <c r="I7">
        <v>7538</v>
      </c>
      <c r="J7">
        <v>9.2249999999999996</v>
      </c>
      <c r="L7" t="s">
        <v>17</v>
      </c>
    </row>
    <row r="8" spans="1:12" x14ac:dyDescent="0.25">
      <c r="A8">
        <v>898</v>
      </c>
      <c r="B8">
        <v>1</v>
      </c>
      <c r="C8">
        <v>3</v>
      </c>
      <c r="D8" t="s">
        <v>22</v>
      </c>
      <c r="E8" t="s">
        <v>16</v>
      </c>
      <c r="F8">
        <v>30</v>
      </c>
      <c r="G8">
        <v>0</v>
      </c>
      <c r="H8">
        <v>0</v>
      </c>
      <c r="I8">
        <v>330972</v>
      </c>
      <c r="J8">
        <v>7.6292</v>
      </c>
      <c r="L8" t="s">
        <v>14</v>
      </c>
    </row>
    <row r="9" spans="1:12" x14ac:dyDescent="0.25">
      <c r="A9">
        <v>899</v>
      </c>
      <c r="B9">
        <v>0</v>
      </c>
      <c r="C9">
        <v>2</v>
      </c>
      <c r="D9" t="s">
        <v>23</v>
      </c>
      <c r="E9" t="s">
        <v>13</v>
      </c>
      <c r="F9">
        <v>26</v>
      </c>
      <c r="G9">
        <v>1</v>
      </c>
      <c r="H9">
        <v>1</v>
      </c>
      <c r="I9">
        <v>248738</v>
      </c>
      <c r="J9">
        <v>29</v>
      </c>
      <c r="L9" t="s">
        <v>17</v>
      </c>
    </row>
    <row r="10" spans="1:12" x14ac:dyDescent="0.25">
      <c r="A10">
        <v>900</v>
      </c>
      <c r="B10">
        <v>1</v>
      </c>
      <c r="C10">
        <v>3</v>
      </c>
      <c r="D10" t="s">
        <v>24</v>
      </c>
      <c r="E10" t="s">
        <v>16</v>
      </c>
      <c r="F10">
        <v>18</v>
      </c>
      <c r="G10">
        <v>0</v>
      </c>
      <c r="H10">
        <v>0</v>
      </c>
      <c r="I10">
        <v>2657</v>
      </c>
      <c r="J10">
        <v>7.2291999999999996</v>
      </c>
      <c r="L10" t="s">
        <v>25</v>
      </c>
    </row>
    <row r="11" spans="1:12" x14ac:dyDescent="0.25">
      <c r="A11">
        <v>901</v>
      </c>
      <c r="B11">
        <v>0</v>
      </c>
      <c r="C11">
        <v>3</v>
      </c>
      <c r="D11" t="s">
        <v>26</v>
      </c>
      <c r="E11" t="s">
        <v>13</v>
      </c>
      <c r="F11">
        <v>21</v>
      </c>
      <c r="G11">
        <v>2</v>
      </c>
      <c r="H11">
        <v>0</v>
      </c>
      <c r="I11" t="s">
        <v>27</v>
      </c>
      <c r="J11">
        <v>24.15</v>
      </c>
      <c r="L11" t="s">
        <v>17</v>
      </c>
    </row>
    <row r="12" spans="1:12" x14ac:dyDescent="0.25">
      <c r="A12">
        <v>903</v>
      </c>
      <c r="B12">
        <v>0</v>
      </c>
      <c r="C12">
        <v>1</v>
      </c>
      <c r="D12" t="s">
        <v>28</v>
      </c>
      <c r="E12" t="s">
        <v>13</v>
      </c>
      <c r="F12">
        <v>46</v>
      </c>
      <c r="G12">
        <v>0</v>
      </c>
      <c r="H12">
        <v>0</v>
      </c>
      <c r="I12">
        <v>694</v>
      </c>
      <c r="J12">
        <v>26</v>
      </c>
      <c r="L12" t="s">
        <v>17</v>
      </c>
    </row>
    <row r="13" spans="1:12" x14ac:dyDescent="0.25">
      <c r="A13">
        <v>904</v>
      </c>
      <c r="B13">
        <v>1</v>
      </c>
      <c r="C13">
        <v>1</v>
      </c>
      <c r="D13" t="s">
        <v>29</v>
      </c>
      <c r="E13" t="s">
        <v>16</v>
      </c>
      <c r="F13">
        <v>23</v>
      </c>
      <c r="G13">
        <v>1</v>
      </c>
      <c r="H13">
        <v>0</v>
      </c>
      <c r="I13">
        <v>21228</v>
      </c>
      <c r="J13">
        <v>82.2667</v>
      </c>
      <c r="K13" t="s">
        <v>30</v>
      </c>
      <c r="L13" t="s">
        <v>17</v>
      </c>
    </row>
    <row r="14" spans="1:12" x14ac:dyDescent="0.25">
      <c r="A14">
        <v>905</v>
      </c>
      <c r="B14">
        <v>0</v>
      </c>
      <c r="C14">
        <v>2</v>
      </c>
      <c r="D14" t="s">
        <v>31</v>
      </c>
      <c r="E14" t="s">
        <v>13</v>
      </c>
      <c r="F14">
        <v>63</v>
      </c>
      <c r="G14">
        <v>1</v>
      </c>
      <c r="H14">
        <v>0</v>
      </c>
      <c r="I14">
        <v>24065</v>
      </c>
      <c r="J14">
        <v>26</v>
      </c>
      <c r="L14" t="s">
        <v>17</v>
      </c>
    </row>
    <row r="15" spans="1:12" x14ac:dyDescent="0.25">
      <c r="A15">
        <v>906</v>
      </c>
      <c r="B15">
        <v>1</v>
      </c>
      <c r="C15">
        <v>1</v>
      </c>
      <c r="D15" t="s">
        <v>32</v>
      </c>
      <c r="E15" t="s">
        <v>16</v>
      </c>
      <c r="F15">
        <v>47</v>
      </c>
      <c r="G15">
        <v>1</v>
      </c>
      <c r="H15">
        <v>0</v>
      </c>
      <c r="I15" t="s">
        <v>33</v>
      </c>
      <c r="J15">
        <v>61.174999999999997</v>
      </c>
      <c r="K15" t="s">
        <v>34</v>
      </c>
      <c r="L15" t="s">
        <v>17</v>
      </c>
    </row>
    <row r="16" spans="1:12" x14ac:dyDescent="0.25">
      <c r="A16">
        <v>907</v>
      </c>
      <c r="B16">
        <v>1</v>
      </c>
      <c r="C16">
        <v>2</v>
      </c>
      <c r="D16" t="s">
        <v>35</v>
      </c>
      <c r="E16" t="s">
        <v>16</v>
      </c>
      <c r="F16">
        <v>24</v>
      </c>
      <c r="G16">
        <v>1</v>
      </c>
      <c r="H16">
        <v>0</v>
      </c>
      <c r="I16" t="s">
        <v>36</v>
      </c>
      <c r="J16">
        <v>27.720800000000001</v>
      </c>
      <c r="L16" t="s">
        <v>25</v>
      </c>
    </row>
    <row r="17" spans="1:12" x14ac:dyDescent="0.25">
      <c r="A17">
        <v>908</v>
      </c>
      <c r="B17">
        <v>0</v>
      </c>
      <c r="C17">
        <v>2</v>
      </c>
      <c r="D17" t="s">
        <v>37</v>
      </c>
      <c r="E17" t="s">
        <v>13</v>
      </c>
      <c r="F17">
        <v>35</v>
      </c>
      <c r="G17">
        <v>0</v>
      </c>
      <c r="H17">
        <v>0</v>
      </c>
      <c r="I17">
        <v>233734</v>
      </c>
      <c r="J17">
        <v>12.35</v>
      </c>
      <c r="L17" t="s">
        <v>14</v>
      </c>
    </row>
    <row r="18" spans="1:12" x14ac:dyDescent="0.25">
      <c r="A18">
        <v>909</v>
      </c>
      <c r="B18">
        <v>0</v>
      </c>
      <c r="C18">
        <v>3</v>
      </c>
      <c r="D18" t="s">
        <v>38</v>
      </c>
      <c r="E18" t="s">
        <v>13</v>
      </c>
      <c r="F18">
        <v>21</v>
      </c>
      <c r="G18">
        <v>0</v>
      </c>
      <c r="H18">
        <v>0</v>
      </c>
      <c r="I18">
        <v>2692</v>
      </c>
      <c r="J18">
        <v>7.2249999999999996</v>
      </c>
      <c r="L18" t="s">
        <v>25</v>
      </c>
    </row>
    <row r="19" spans="1:12" x14ac:dyDescent="0.25">
      <c r="A19">
        <v>910</v>
      </c>
      <c r="B19">
        <v>1</v>
      </c>
      <c r="C19">
        <v>3</v>
      </c>
      <c r="D19" t="s">
        <v>39</v>
      </c>
      <c r="E19" t="s">
        <v>16</v>
      </c>
      <c r="F19">
        <v>27</v>
      </c>
      <c r="G19">
        <v>1</v>
      </c>
      <c r="H19">
        <v>0</v>
      </c>
      <c r="I19" t="s">
        <v>40</v>
      </c>
      <c r="J19">
        <v>7.9249999999999998</v>
      </c>
      <c r="L19" t="s">
        <v>17</v>
      </c>
    </row>
    <row r="20" spans="1:12" x14ac:dyDescent="0.25">
      <c r="A20">
        <v>911</v>
      </c>
      <c r="B20">
        <v>1</v>
      </c>
      <c r="C20">
        <v>3</v>
      </c>
      <c r="D20" t="s">
        <v>41</v>
      </c>
      <c r="E20" t="s">
        <v>16</v>
      </c>
      <c r="F20">
        <v>45</v>
      </c>
      <c r="G20">
        <v>0</v>
      </c>
      <c r="H20">
        <v>0</v>
      </c>
      <c r="I20">
        <v>2696</v>
      </c>
      <c r="J20">
        <v>7.2249999999999996</v>
      </c>
      <c r="L20" t="s">
        <v>25</v>
      </c>
    </row>
    <row r="21" spans="1:12" x14ac:dyDescent="0.25">
      <c r="A21">
        <v>912</v>
      </c>
      <c r="B21">
        <v>0</v>
      </c>
      <c r="C21">
        <v>1</v>
      </c>
      <c r="D21" t="s">
        <v>42</v>
      </c>
      <c r="E21" t="s">
        <v>13</v>
      </c>
      <c r="F21">
        <v>55</v>
      </c>
      <c r="G21">
        <v>1</v>
      </c>
      <c r="H21">
        <v>0</v>
      </c>
      <c r="I21" t="s">
        <v>43</v>
      </c>
      <c r="J21">
        <v>59.4</v>
      </c>
      <c r="L21" t="s">
        <v>25</v>
      </c>
    </row>
    <row r="22" spans="1:12" x14ac:dyDescent="0.25">
      <c r="A22">
        <v>913</v>
      </c>
      <c r="B22">
        <v>0</v>
      </c>
      <c r="C22">
        <v>3</v>
      </c>
      <c r="D22" t="s">
        <v>44</v>
      </c>
      <c r="E22" t="s">
        <v>13</v>
      </c>
      <c r="F22">
        <v>9</v>
      </c>
      <c r="G22">
        <v>0</v>
      </c>
      <c r="H22">
        <v>1</v>
      </c>
      <c r="I22" t="s">
        <v>45</v>
      </c>
      <c r="J22">
        <v>3.1707999999999998</v>
      </c>
      <c r="L22" t="s">
        <v>17</v>
      </c>
    </row>
    <row r="23" spans="1:12" x14ac:dyDescent="0.25">
      <c r="A23">
        <v>915</v>
      </c>
      <c r="B23">
        <v>0</v>
      </c>
      <c r="C23">
        <v>1</v>
      </c>
      <c r="D23" t="s">
        <v>46</v>
      </c>
      <c r="E23" t="s">
        <v>13</v>
      </c>
      <c r="F23">
        <v>21</v>
      </c>
      <c r="G23">
        <v>0</v>
      </c>
      <c r="H23">
        <v>1</v>
      </c>
      <c r="I23" t="s">
        <v>47</v>
      </c>
      <c r="J23">
        <v>61.379199999999997</v>
      </c>
      <c r="L23" t="s">
        <v>25</v>
      </c>
    </row>
    <row r="24" spans="1:12" x14ac:dyDescent="0.25">
      <c r="A24">
        <v>916</v>
      </c>
      <c r="B24">
        <v>1</v>
      </c>
      <c r="C24">
        <v>1</v>
      </c>
      <c r="D24" t="s">
        <v>48</v>
      </c>
      <c r="E24" t="s">
        <v>16</v>
      </c>
      <c r="F24">
        <v>48</v>
      </c>
      <c r="G24">
        <v>1</v>
      </c>
      <c r="H24">
        <v>3</v>
      </c>
      <c r="I24" t="s">
        <v>49</v>
      </c>
      <c r="J24">
        <v>262.375</v>
      </c>
      <c r="K24" t="s">
        <v>50</v>
      </c>
      <c r="L24" t="s">
        <v>25</v>
      </c>
    </row>
    <row r="25" spans="1:12" x14ac:dyDescent="0.25">
      <c r="A25">
        <v>917</v>
      </c>
      <c r="B25">
        <v>0</v>
      </c>
      <c r="C25">
        <v>3</v>
      </c>
      <c r="D25" t="s">
        <v>51</v>
      </c>
      <c r="E25" t="s">
        <v>13</v>
      </c>
      <c r="F25">
        <v>50</v>
      </c>
      <c r="G25">
        <v>1</v>
      </c>
      <c r="H25">
        <v>0</v>
      </c>
      <c r="I25" t="s">
        <v>52</v>
      </c>
      <c r="J25">
        <v>14.5</v>
      </c>
      <c r="L25" t="s">
        <v>17</v>
      </c>
    </row>
    <row r="26" spans="1:12" x14ac:dyDescent="0.25">
      <c r="A26">
        <v>918</v>
      </c>
      <c r="B26">
        <v>1</v>
      </c>
      <c r="C26">
        <v>1</v>
      </c>
      <c r="D26" t="s">
        <v>53</v>
      </c>
      <c r="E26" t="s">
        <v>16</v>
      </c>
      <c r="F26">
        <v>22</v>
      </c>
      <c r="G26">
        <v>0</v>
      </c>
      <c r="H26">
        <v>1</v>
      </c>
      <c r="I26">
        <v>113509</v>
      </c>
      <c r="J26">
        <v>61.979199999999999</v>
      </c>
      <c r="K26" t="s">
        <v>54</v>
      </c>
      <c r="L26" t="s">
        <v>25</v>
      </c>
    </row>
    <row r="27" spans="1:12" x14ac:dyDescent="0.25">
      <c r="A27">
        <v>919</v>
      </c>
      <c r="B27">
        <v>0</v>
      </c>
      <c r="C27">
        <v>3</v>
      </c>
      <c r="D27" t="s">
        <v>55</v>
      </c>
      <c r="E27" t="s">
        <v>13</v>
      </c>
      <c r="F27">
        <v>22.5</v>
      </c>
      <c r="G27">
        <v>0</v>
      </c>
      <c r="H27">
        <v>0</v>
      </c>
      <c r="I27">
        <v>2698</v>
      </c>
      <c r="J27">
        <v>7.2249999999999996</v>
      </c>
      <c r="L27" t="s">
        <v>25</v>
      </c>
    </row>
    <row r="28" spans="1:12" x14ac:dyDescent="0.25">
      <c r="A28">
        <v>920</v>
      </c>
      <c r="B28">
        <v>0</v>
      </c>
      <c r="C28">
        <v>1</v>
      </c>
      <c r="D28" t="s">
        <v>56</v>
      </c>
      <c r="E28" t="s">
        <v>13</v>
      </c>
      <c r="F28">
        <v>41</v>
      </c>
      <c r="G28">
        <v>0</v>
      </c>
      <c r="H28">
        <v>0</v>
      </c>
      <c r="I28">
        <v>113054</v>
      </c>
      <c r="J28">
        <v>30.5</v>
      </c>
      <c r="K28" t="s">
        <v>57</v>
      </c>
      <c r="L28" t="s">
        <v>17</v>
      </c>
    </row>
    <row r="29" spans="1:12" x14ac:dyDescent="0.25">
      <c r="A29">
        <v>922</v>
      </c>
      <c r="B29">
        <v>0</v>
      </c>
      <c r="C29">
        <v>2</v>
      </c>
      <c r="D29" t="s">
        <v>58</v>
      </c>
      <c r="E29" t="s">
        <v>13</v>
      </c>
      <c r="F29">
        <v>50</v>
      </c>
      <c r="G29">
        <v>1</v>
      </c>
      <c r="H29">
        <v>0</v>
      </c>
      <c r="I29" t="s">
        <v>59</v>
      </c>
      <c r="J29">
        <v>26</v>
      </c>
      <c r="L29" t="s">
        <v>17</v>
      </c>
    </row>
    <row r="30" spans="1:12" x14ac:dyDescent="0.25">
      <c r="A30">
        <v>923</v>
      </c>
      <c r="B30">
        <v>0</v>
      </c>
      <c r="C30">
        <v>2</v>
      </c>
      <c r="D30" t="s">
        <v>60</v>
      </c>
      <c r="E30" t="s">
        <v>13</v>
      </c>
      <c r="F30">
        <v>24</v>
      </c>
      <c r="G30">
        <v>2</v>
      </c>
      <c r="H30">
        <v>0</v>
      </c>
      <c r="I30" t="s">
        <v>61</v>
      </c>
      <c r="J30">
        <v>31.5</v>
      </c>
      <c r="L30" t="s">
        <v>17</v>
      </c>
    </row>
    <row r="31" spans="1:12" x14ac:dyDescent="0.25">
      <c r="A31">
        <v>924</v>
      </c>
      <c r="B31">
        <v>1</v>
      </c>
      <c r="C31">
        <v>3</v>
      </c>
      <c r="D31" t="s">
        <v>62</v>
      </c>
      <c r="E31" t="s">
        <v>16</v>
      </c>
      <c r="F31">
        <v>33</v>
      </c>
      <c r="G31">
        <v>1</v>
      </c>
      <c r="H31">
        <v>2</v>
      </c>
      <c r="I31" t="s">
        <v>63</v>
      </c>
      <c r="J31">
        <v>20.574999999999999</v>
      </c>
      <c r="L31" t="s">
        <v>17</v>
      </c>
    </row>
    <row r="32" spans="1:12" x14ac:dyDescent="0.25">
      <c r="A32">
        <v>926</v>
      </c>
      <c r="B32">
        <v>0</v>
      </c>
      <c r="C32">
        <v>1</v>
      </c>
      <c r="D32" t="s">
        <v>64</v>
      </c>
      <c r="E32" t="s">
        <v>13</v>
      </c>
      <c r="F32">
        <v>30</v>
      </c>
      <c r="G32">
        <v>1</v>
      </c>
      <c r="H32">
        <v>0</v>
      </c>
      <c r="I32">
        <v>13236</v>
      </c>
      <c r="J32">
        <v>57.75</v>
      </c>
      <c r="K32" t="s">
        <v>65</v>
      </c>
      <c r="L32" t="s">
        <v>25</v>
      </c>
    </row>
    <row r="33" spans="1:12" x14ac:dyDescent="0.25">
      <c r="A33">
        <v>927</v>
      </c>
      <c r="B33">
        <v>0</v>
      </c>
      <c r="C33">
        <v>3</v>
      </c>
      <c r="D33" t="s">
        <v>66</v>
      </c>
      <c r="E33" t="s">
        <v>13</v>
      </c>
      <c r="F33">
        <v>18.5</v>
      </c>
      <c r="G33">
        <v>0</v>
      </c>
      <c r="H33">
        <v>0</v>
      </c>
      <c r="I33">
        <v>2682</v>
      </c>
      <c r="J33">
        <v>7.2291999999999996</v>
      </c>
      <c r="L33" t="s">
        <v>25</v>
      </c>
    </row>
    <row r="34" spans="1:12" x14ac:dyDescent="0.25">
      <c r="A34">
        <v>929</v>
      </c>
      <c r="B34">
        <v>1</v>
      </c>
      <c r="C34">
        <v>3</v>
      </c>
      <c r="D34" t="s">
        <v>67</v>
      </c>
      <c r="E34" t="s">
        <v>16</v>
      </c>
      <c r="F34">
        <v>21</v>
      </c>
      <c r="G34">
        <v>0</v>
      </c>
      <c r="H34">
        <v>0</v>
      </c>
      <c r="I34">
        <v>315087</v>
      </c>
      <c r="J34">
        <v>8.6624999999999996</v>
      </c>
      <c r="L34" t="s">
        <v>17</v>
      </c>
    </row>
    <row r="35" spans="1:12" x14ac:dyDescent="0.25">
      <c r="A35">
        <v>930</v>
      </c>
      <c r="B35">
        <v>0</v>
      </c>
      <c r="C35">
        <v>3</v>
      </c>
      <c r="D35" t="s">
        <v>68</v>
      </c>
      <c r="E35" t="s">
        <v>13</v>
      </c>
      <c r="F35">
        <v>25</v>
      </c>
      <c r="G35">
        <v>0</v>
      </c>
      <c r="H35">
        <v>0</v>
      </c>
      <c r="I35">
        <v>345768</v>
      </c>
      <c r="J35">
        <v>9.5</v>
      </c>
      <c r="L35" t="s">
        <v>17</v>
      </c>
    </row>
    <row r="36" spans="1:12" x14ac:dyDescent="0.25">
      <c r="A36">
        <v>932</v>
      </c>
      <c r="B36">
        <v>0</v>
      </c>
      <c r="C36">
        <v>3</v>
      </c>
      <c r="D36" t="s">
        <v>69</v>
      </c>
      <c r="E36" t="s">
        <v>13</v>
      </c>
      <c r="F36">
        <v>39</v>
      </c>
      <c r="G36">
        <v>0</v>
      </c>
      <c r="H36">
        <v>1</v>
      </c>
      <c r="I36">
        <v>349256</v>
      </c>
      <c r="J36">
        <v>13.416700000000001</v>
      </c>
      <c r="L36" t="s">
        <v>25</v>
      </c>
    </row>
    <row r="37" spans="1:12" x14ac:dyDescent="0.25">
      <c r="A37">
        <v>934</v>
      </c>
      <c r="B37">
        <v>0</v>
      </c>
      <c r="C37">
        <v>3</v>
      </c>
      <c r="D37" t="s">
        <v>70</v>
      </c>
      <c r="E37" t="s">
        <v>13</v>
      </c>
      <c r="F37">
        <v>41</v>
      </c>
      <c r="G37">
        <v>0</v>
      </c>
      <c r="H37">
        <v>0</v>
      </c>
      <c r="I37" t="s">
        <v>71</v>
      </c>
      <c r="J37">
        <v>7.85</v>
      </c>
      <c r="L37" t="s">
        <v>17</v>
      </c>
    </row>
    <row r="38" spans="1:12" x14ac:dyDescent="0.25">
      <c r="A38">
        <v>935</v>
      </c>
      <c r="B38">
        <v>1</v>
      </c>
      <c r="C38">
        <v>2</v>
      </c>
      <c r="D38" t="s">
        <v>72</v>
      </c>
      <c r="E38" t="s">
        <v>16</v>
      </c>
      <c r="F38">
        <v>30</v>
      </c>
      <c r="G38">
        <v>0</v>
      </c>
      <c r="H38">
        <v>0</v>
      </c>
      <c r="I38">
        <v>237249</v>
      </c>
      <c r="J38">
        <v>13</v>
      </c>
      <c r="L38" t="s">
        <v>17</v>
      </c>
    </row>
    <row r="39" spans="1:12" x14ac:dyDescent="0.25">
      <c r="A39">
        <v>936</v>
      </c>
      <c r="B39">
        <v>1</v>
      </c>
      <c r="C39">
        <v>1</v>
      </c>
      <c r="D39" t="s">
        <v>73</v>
      </c>
      <c r="E39" t="s">
        <v>16</v>
      </c>
      <c r="F39">
        <v>45</v>
      </c>
      <c r="G39">
        <v>1</v>
      </c>
      <c r="H39">
        <v>0</v>
      </c>
      <c r="I39">
        <v>11753</v>
      </c>
      <c r="J39">
        <v>52.554200000000002</v>
      </c>
      <c r="K39" t="s">
        <v>74</v>
      </c>
      <c r="L39" t="s">
        <v>17</v>
      </c>
    </row>
    <row r="40" spans="1:12" x14ac:dyDescent="0.25">
      <c r="A40">
        <v>937</v>
      </c>
      <c r="B40">
        <v>0</v>
      </c>
      <c r="C40">
        <v>3</v>
      </c>
      <c r="D40" t="s">
        <v>75</v>
      </c>
      <c r="E40" t="s">
        <v>13</v>
      </c>
      <c r="F40">
        <v>25</v>
      </c>
      <c r="G40">
        <v>0</v>
      </c>
      <c r="H40">
        <v>0</v>
      </c>
      <c r="I40" t="s">
        <v>76</v>
      </c>
      <c r="J40">
        <v>7.9249999999999998</v>
      </c>
      <c r="L40" t="s">
        <v>17</v>
      </c>
    </row>
    <row r="41" spans="1:12" x14ac:dyDescent="0.25">
      <c r="A41">
        <v>938</v>
      </c>
      <c r="B41">
        <v>0</v>
      </c>
      <c r="C41">
        <v>1</v>
      </c>
      <c r="D41" t="s">
        <v>77</v>
      </c>
      <c r="E41" t="s">
        <v>13</v>
      </c>
      <c r="F41">
        <v>45</v>
      </c>
      <c r="G41">
        <v>0</v>
      </c>
      <c r="H41">
        <v>0</v>
      </c>
      <c r="I41" t="s">
        <v>78</v>
      </c>
      <c r="J41">
        <v>29.7</v>
      </c>
      <c r="K41" t="s">
        <v>79</v>
      </c>
      <c r="L41" t="s">
        <v>25</v>
      </c>
    </row>
    <row r="42" spans="1:12" x14ac:dyDescent="0.25">
      <c r="A42">
        <v>940</v>
      </c>
      <c r="B42">
        <v>1</v>
      </c>
      <c r="C42">
        <v>1</v>
      </c>
      <c r="D42" t="s">
        <v>80</v>
      </c>
      <c r="E42" t="s">
        <v>16</v>
      </c>
      <c r="F42">
        <v>60</v>
      </c>
      <c r="G42">
        <v>0</v>
      </c>
      <c r="H42">
        <v>0</v>
      </c>
      <c r="I42">
        <v>11813</v>
      </c>
      <c r="J42">
        <v>76.291700000000006</v>
      </c>
      <c r="K42" t="s">
        <v>81</v>
      </c>
      <c r="L42" t="s">
        <v>25</v>
      </c>
    </row>
    <row r="43" spans="1:12" x14ac:dyDescent="0.25">
      <c r="A43">
        <v>941</v>
      </c>
      <c r="B43">
        <v>1</v>
      </c>
      <c r="C43">
        <v>3</v>
      </c>
      <c r="D43" t="s">
        <v>82</v>
      </c>
      <c r="E43" t="s">
        <v>16</v>
      </c>
      <c r="F43">
        <v>36</v>
      </c>
      <c r="G43">
        <v>0</v>
      </c>
      <c r="H43">
        <v>2</v>
      </c>
      <c r="I43" t="s">
        <v>83</v>
      </c>
      <c r="J43">
        <v>15.9</v>
      </c>
      <c r="L43" t="s">
        <v>17</v>
      </c>
    </row>
    <row r="44" spans="1:12" x14ac:dyDescent="0.25">
      <c r="A44">
        <v>942</v>
      </c>
      <c r="B44">
        <v>0</v>
      </c>
      <c r="C44">
        <v>1</v>
      </c>
      <c r="D44" t="s">
        <v>84</v>
      </c>
      <c r="E44" t="s">
        <v>13</v>
      </c>
      <c r="F44">
        <v>24</v>
      </c>
      <c r="G44">
        <v>1</v>
      </c>
      <c r="H44">
        <v>0</v>
      </c>
      <c r="I44">
        <v>13695</v>
      </c>
      <c r="J44">
        <v>60</v>
      </c>
      <c r="K44" t="s">
        <v>85</v>
      </c>
      <c r="L44" t="s">
        <v>17</v>
      </c>
    </row>
    <row r="45" spans="1:12" x14ac:dyDescent="0.25">
      <c r="A45">
        <v>943</v>
      </c>
      <c r="B45">
        <v>0</v>
      </c>
      <c r="C45">
        <v>2</v>
      </c>
      <c r="D45" t="s">
        <v>86</v>
      </c>
      <c r="E45" t="s">
        <v>13</v>
      </c>
      <c r="F45">
        <v>27</v>
      </c>
      <c r="G45">
        <v>0</v>
      </c>
      <c r="H45">
        <v>0</v>
      </c>
      <c r="I45" t="s">
        <v>87</v>
      </c>
      <c r="J45">
        <v>15.033300000000001</v>
      </c>
      <c r="L45" t="s">
        <v>25</v>
      </c>
    </row>
    <row r="46" spans="1:12" x14ac:dyDescent="0.25">
      <c r="A46">
        <v>944</v>
      </c>
      <c r="B46">
        <v>1</v>
      </c>
      <c r="C46">
        <v>2</v>
      </c>
      <c r="D46" t="s">
        <v>88</v>
      </c>
      <c r="E46" t="s">
        <v>16</v>
      </c>
      <c r="F46">
        <v>20</v>
      </c>
      <c r="G46">
        <v>2</v>
      </c>
      <c r="H46">
        <v>1</v>
      </c>
      <c r="I46">
        <v>29105</v>
      </c>
      <c r="J46">
        <v>23</v>
      </c>
      <c r="L46" t="s">
        <v>17</v>
      </c>
    </row>
    <row r="47" spans="1:12" x14ac:dyDescent="0.25">
      <c r="A47">
        <v>945</v>
      </c>
      <c r="B47">
        <v>1</v>
      </c>
      <c r="C47">
        <v>1</v>
      </c>
      <c r="D47" t="s">
        <v>89</v>
      </c>
      <c r="E47" t="s">
        <v>16</v>
      </c>
      <c r="F47">
        <v>28</v>
      </c>
      <c r="G47">
        <v>3</v>
      </c>
      <c r="H47">
        <v>2</v>
      </c>
      <c r="I47">
        <v>19950</v>
      </c>
      <c r="J47">
        <v>263</v>
      </c>
      <c r="K47" t="s">
        <v>90</v>
      </c>
      <c r="L47" t="s">
        <v>17</v>
      </c>
    </row>
    <row r="48" spans="1:12" x14ac:dyDescent="0.25">
      <c r="A48">
        <v>947</v>
      </c>
      <c r="B48">
        <v>0</v>
      </c>
      <c r="C48">
        <v>3</v>
      </c>
      <c r="D48" t="s">
        <v>91</v>
      </c>
      <c r="E48" t="s">
        <v>13</v>
      </c>
      <c r="F48">
        <v>10</v>
      </c>
      <c r="G48">
        <v>4</v>
      </c>
      <c r="H48">
        <v>1</v>
      </c>
      <c r="I48">
        <v>382652</v>
      </c>
      <c r="J48">
        <v>29.125</v>
      </c>
      <c r="L48" t="s">
        <v>14</v>
      </c>
    </row>
    <row r="49" spans="1:12" x14ac:dyDescent="0.25">
      <c r="A49">
        <v>948</v>
      </c>
      <c r="B49">
        <v>0</v>
      </c>
      <c r="C49">
        <v>3</v>
      </c>
      <c r="D49" t="s">
        <v>92</v>
      </c>
      <c r="E49" t="s">
        <v>13</v>
      </c>
      <c r="F49">
        <v>35</v>
      </c>
      <c r="G49">
        <v>0</v>
      </c>
      <c r="H49">
        <v>0</v>
      </c>
      <c r="I49">
        <v>349230</v>
      </c>
      <c r="J49">
        <v>7.8958000000000004</v>
      </c>
      <c r="L49" t="s">
        <v>17</v>
      </c>
    </row>
    <row r="50" spans="1:12" x14ac:dyDescent="0.25">
      <c r="A50">
        <v>949</v>
      </c>
      <c r="B50">
        <v>0</v>
      </c>
      <c r="C50">
        <v>3</v>
      </c>
      <c r="D50" t="s">
        <v>93</v>
      </c>
      <c r="E50" t="s">
        <v>13</v>
      </c>
      <c r="F50">
        <v>25</v>
      </c>
      <c r="G50">
        <v>0</v>
      </c>
      <c r="H50">
        <v>0</v>
      </c>
      <c r="I50">
        <v>348122</v>
      </c>
      <c r="J50">
        <v>7.65</v>
      </c>
      <c r="K50" t="s">
        <v>94</v>
      </c>
      <c r="L50" t="s">
        <v>17</v>
      </c>
    </row>
    <row r="51" spans="1:12" x14ac:dyDescent="0.25">
      <c r="A51">
        <v>951</v>
      </c>
      <c r="B51">
        <v>1</v>
      </c>
      <c r="C51">
        <v>1</v>
      </c>
      <c r="D51" t="s">
        <v>95</v>
      </c>
      <c r="E51" t="s">
        <v>16</v>
      </c>
      <c r="F51">
        <v>36</v>
      </c>
      <c r="G51">
        <v>0</v>
      </c>
      <c r="H51">
        <v>0</v>
      </c>
      <c r="I51" t="s">
        <v>49</v>
      </c>
      <c r="J51">
        <v>262.375</v>
      </c>
      <c r="K51" t="s">
        <v>96</v>
      </c>
      <c r="L51" t="s">
        <v>25</v>
      </c>
    </row>
    <row r="52" spans="1:12" x14ac:dyDescent="0.25">
      <c r="A52">
        <v>952</v>
      </c>
      <c r="B52">
        <v>0</v>
      </c>
      <c r="C52">
        <v>3</v>
      </c>
      <c r="D52" t="s">
        <v>97</v>
      </c>
      <c r="E52" t="s">
        <v>13</v>
      </c>
      <c r="F52">
        <v>17</v>
      </c>
      <c r="G52">
        <v>0</v>
      </c>
      <c r="H52">
        <v>0</v>
      </c>
      <c r="I52">
        <v>349232</v>
      </c>
      <c r="J52">
        <v>7.8958000000000004</v>
      </c>
      <c r="L52" t="s">
        <v>17</v>
      </c>
    </row>
    <row r="53" spans="1:12" x14ac:dyDescent="0.25">
      <c r="A53">
        <v>953</v>
      </c>
      <c r="B53">
        <v>0</v>
      </c>
      <c r="C53">
        <v>2</v>
      </c>
      <c r="D53" t="s">
        <v>98</v>
      </c>
      <c r="E53" t="s">
        <v>13</v>
      </c>
      <c r="F53">
        <v>32</v>
      </c>
      <c r="G53">
        <v>0</v>
      </c>
      <c r="H53">
        <v>0</v>
      </c>
      <c r="I53">
        <v>237216</v>
      </c>
      <c r="J53">
        <v>13.5</v>
      </c>
      <c r="L53" t="s">
        <v>17</v>
      </c>
    </row>
    <row r="54" spans="1:12" x14ac:dyDescent="0.25">
      <c r="A54">
        <v>954</v>
      </c>
      <c r="B54">
        <v>0</v>
      </c>
      <c r="C54">
        <v>3</v>
      </c>
      <c r="D54" t="s">
        <v>99</v>
      </c>
      <c r="E54" t="s">
        <v>13</v>
      </c>
      <c r="F54">
        <v>18</v>
      </c>
      <c r="G54">
        <v>0</v>
      </c>
      <c r="H54">
        <v>0</v>
      </c>
      <c r="I54">
        <v>347090</v>
      </c>
      <c r="J54">
        <v>7.75</v>
      </c>
      <c r="L54" t="s">
        <v>17</v>
      </c>
    </row>
    <row r="55" spans="1:12" x14ac:dyDescent="0.25">
      <c r="A55">
        <v>955</v>
      </c>
      <c r="B55">
        <v>1</v>
      </c>
      <c r="C55">
        <v>3</v>
      </c>
      <c r="D55" t="s">
        <v>100</v>
      </c>
      <c r="E55" t="s">
        <v>16</v>
      </c>
      <c r="F55">
        <v>22</v>
      </c>
      <c r="G55">
        <v>0</v>
      </c>
      <c r="H55">
        <v>0</v>
      </c>
      <c r="I55">
        <v>334914</v>
      </c>
      <c r="J55">
        <v>7.7249999999999996</v>
      </c>
      <c r="L55" t="s">
        <v>14</v>
      </c>
    </row>
    <row r="56" spans="1:12" x14ac:dyDescent="0.25">
      <c r="A56">
        <v>956</v>
      </c>
      <c r="B56">
        <v>0</v>
      </c>
      <c r="C56">
        <v>1</v>
      </c>
      <c r="D56" t="s">
        <v>101</v>
      </c>
      <c r="E56" t="s">
        <v>13</v>
      </c>
      <c r="F56">
        <v>13</v>
      </c>
      <c r="G56">
        <v>2</v>
      </c>
      <c r="H56">
        <v>2</v>
      </c>
      <c r="I56" t="s">
        <v>49</v>
      </c>
      <c r="J56">
        <v>262.375</v>
      </c>
      <c r="K56" t="s">
        <v>50</v>
      </c>
      <c r="L56" t="s">
        <v>25</v>
      </c>
    </row>
    <row r="57" spans="1:12" x14ac:dyDescent="0.25">
      <c r="A57">
        <v>958</v>
      </c>
      <c r="B57">
        <v>1</v>
      </c>
      <c r="C57">
        <v>3</v>
      </c>
      <c r="D57" t="s">
        <v>103</v>
      </c>
      <c r="E57" t="s">
        <v>16</v>
      </c>
      <c r="F57">
        <v>18</v>
      </c>
      <c r="G57">
        <v>0</v>
      </c>
      <c r="H57">
        <v>0</v>
      </c>
      <c r="I57">
        <v>330963</v>
      </c>
      <c r="J57">
        <v>7.8792</v>
      </c>
      <c r="L57" t="s">
        <v>14</v>
      </c>
    </row>
    <row r="58" spans="1:12" x14ac:dyDescent="0.25">
      <c r="A58">
        <v>959</v>
      </c>
      <c r="B58">
        <v>0</v>
      </c>
      <c r="C58">
        <v>1</v>
      </c>
      <c r="D58" t="s">
        <v>104</v>
      </c>
      <c r="E58" t="s">
        <v>13</v>
      </c>
      <c r="F58">
        <v>47</v>
      </c>
      <c r="G58">
        <v>0</v>
      </c>
      <c r="H58">
        <v>0</v>
      </c>
      <c r="I58">
        <v>113796</v>
      </c>
      <c r="J58">
        <v>42.4</v>
      </c>
      <c r="L58" t="s">
        <v>17</v>
      </c>
    </row>
    <row r="59" spans="1:12" x14ac:dyDescent="0.25">
      <c r="A59">
        <v>960</v>
      </c>
      <c r="B59">
        <v>0</v>
      </c>
      <c r="C59">
        <v>1</v>
      </c>
      <c r="D59" t="s">
        <v>105</v>
      </c>
      <c r="E59" t="s">
        <v>13</v>
      </c>
      <c r="F59">
        <v>31</v>
      </c>
      <c r="G59">
        <v>0</v>
      </c>
      <c r="H59">
        <v>0</v>
      </c>
      <c r="I59">
        <v>2543</v>
      </c>
      <c r="J59">
        <v>28.537500000000001</v>
      </c>
      <c r="K59" t="s">
        <v>106</v>
      </c>
      <c r="L59" t="s">
        <v>25</v>
      </c>
    </row>
    <row r="60" spans="1:12" x14ac:dyDescent="0.25">
      <c r="A60">
        <v>961</v>
      </c>
      <c r="B60">
        <v>1</v>
      </c>
      <c r="C60">
        <v>1</v>
      </c>
      <c r="D60" t="s">
        <v>107</v>
      </c>
      <c r="E60" t="s">
        <v>16</v>
      </c>
      <c r="F60">
        <v>60</v>
      </c>
      <c r="G60">
        <v>1</v>
      </c>
      <c r="H60">
        <v>4</v>
      </c>
      <c r="I60">
        <v>19950</v>
      </c>
      <c r="J60">
        <v>263</v>
      </c>
      <c r="K60" t="s">
        <v>90</v>
      </c>
      <c r="L60" t="s">
        <v>17</v>
      </c>
    </row>
    <row r="61" spans="1:12" x14ac:dyDescent="0.25">
      <c r="A61">
        <v>962</v>
      </c>
      <c r="B61">
        <v>1</v>
      </c>
      <c r="C61">
        <v>3</v>
      </c>
      <c r="D61" t="s">
        <v>108</v>
      </c>
      <c r="E61" t="s">
        <v>16</v>
      </c>
      <c r="F61">
        <v>24</v>
      </c>
      <c r="G61">
        <v>0</v>
      </c>
      <c r="H61">
        <v>0</v>
      </c>
      <c r="I61">
        <v>382653</v>
      </c>
      <c r="J61">
        <v>7.75</v>
      </c>
      <c r="L61" t="s">
        <v>14</v>
      </c>
    </row>
    <row r="62" spans="1:12" x14ac:dyDescent="0.25">
      <c r="A62">
        <v>963</v>
      </c>
      <c r="B62">
        <v>0</v>
      </c>
      <c r="C62">
        <v>3</v>
      </c>
      <c r="D62" t="s">
        <v>109</v>
      </c>
      <c r="E62" t="s">
        <v>13</v>
      </c>
      <c r="F62">
        <v>21</v>
      </c>
      <c r="G62">
        <v>0</v>
      </c>
      <c r="H62">
        <v>0</v>
      </c>
      <c r="I62">
        <v>349211</v>
      </c>
      <c r="J62">
        <v>7.8958000000000004</v>
      </c>
      <c r="L62" t="s">
        <v>17</v>
      </c>
    </row>
    <row r="63" spans="1:12" x14ac:dyDescent="0.25">
      <c r="A63">
        <v>964</v>
      </c>
      <c r="B63">
        <v>1</v>
      </c>
      <c r="C63">
        <v>3</v>
      </c>
      <c r="D63" t="s">
        <v>110</v>
      </c>
      <c r="E63" t="s">
        <v>16</v>
      </c>
      <c r="F63">
        <v>29</v>
      </c>
      <c r="G63">
        <v>0</v>
      </c>
      <c r="H63">
        <v>0</v>
      </c>
      <c r="I63">
        <v>3101297</v>
      </c>
      <c r="J63">
        <v>7.9249999999999998</v>
      </c>
      <c r="L63" t="s">
        <v>17</v>
      </c>
    </row>
    <row r="64" spans="1:12" x14ac:dyDescent="0.25">
      <c r="A64">
        <v>965</v>
      </c>
      <c r="B64">
        <v>0</v>
      </c>
      <c r="C64">
        <v>1</v>
      </c>
      <c r="D64" t="s">
        <v>111</v>
      </c>
      <c r="E64" t="s">
        <v>13</v>
      </c>
      <c r="F64">
        <v>28.5</v>
      </c>
      <c r="G64">
        <v>0</v>
      </c>
      <c r="H64">
        <v>0</v>
      </c>
      <c r="I64" t="s">
        <v>112</v>
      </c>
      <c r="J64">
        <v>27.720800000000001</v>
      </c>
      <c r="K64" t="s">
        <v>113</v>
      </c>
      <c r="L64" t="s">
        <v>25</v>
      </c>
    </row>
    <row r="65" spans="1:12" x14ac:dyDescent="0.25">
      <c r="A65">
        <v>966</v>
      </c>
      <c r="B65">
        <v>1</v>
      </c>
      <c r="C65">
        <v>1</v>
      </c>
      <c r="D65" t="s">
        <v>114</v>
      </c>
      <c r="E65" t="s">
        <v>16</v>
      </c>
      <c r="F65">
        <v>35</v>
      </c>
      <c r="G65">
        <v>0</v>
      </c>
      <c r="H65">
        <v>0</v>
      </c>
      <c r="I65">
        <v>113503</v>
      </c>
      <c r="J65">
        <v>211.5</v>
      </c>
      <c r="K65" t="s">
        <v>115</v>
      </c>
      <c r="L65" t="s">
        <v>25</v>
      </c>
    </row>
    <row r="66" spans="1:12" x14ac:dyDescent="0.25">
      <c r="A66">
        <v>967</v>
      </c>
      <c r="B66">
        <v>0</v>
      </c>
      <c r="C66">
        <v>1</v>
      </c>
      <c r="D66" t="s">
        <v>116</v>
      </c>
      <c r="E66" t="s">
        <v>13</v>
      </c>
      <c r="F66">
        <v>32.5</v>
      </c>
      <c r="G66">
        <v>0</v>
      </c>
      <c r="H66">
        <v>0</v>
      </c>
      <c r="I66">
        <v>113503</v>
      </c>
      <c r="J66">
        <v>211.5</v>
      </c>
      <c r="K66" t="s">
        <v>117</v>
      </c>
      <c r="L66" t="s">
        <v>25</v>
      </c>
    </row>
    <row r="67" spans="1:12" x14ac:dyDescent="0.25">
      <c r="A67">
        <v>969</v>
      </c>
      <c r="B67">
        <v>1</v>
      </c>
      <c r="C67">
        <v>1</v>
      </c>
      <c r="D67" t="s">
        <v>118</v>
      </c>
      <c r="E67" t="s">
        <v>16</v>
      </c>
      <c r="F67">
        <v>55</v>
      </c>
      <c r="G67">
        <v>2</v>
      </c>
      <c r="H67">
        <v>0</v>
      </c>
      <c r="I67">
        <v>11770</v>
      </c>
      <c r="J67">
        <v>25.7</v>
      </c>
      <c r="K67" t="s">
        <v>119</v>
      </c>
      <c r="L67" t="s">
        <v>17</v>
      </c>
    </row>
    <row r="68" spans="1:12" x14ac:dyDescent="0.25">
      <c r="A68">
        <v>970</v>
      </c>
      <c r="B68">
        <v>0</v>
      </c>
      <c r="C68">
        <v>2</v>
      </c>
      <c r="D68" t="s">
        <v>120</v>
      </c>
      <c r="E68" t="s">
        <v>13</v>
      </c>
      <c r="F68">
        <v>30</v>
      </c>
      <c r="G68">
        <v>0</v>
      </c>
      <c r="H68">
        <v>0</v>
      </c>
      <c r="I68">
        <v>248744</v>
      </c>
      <c r="J68">
        <v>13</v>
      </c>
      <c r="L68" t="s">
        <v>17</v>
      </c>
    </row>
    <row r="69" spans="1:12" x14ac:dyDescent="0.25">
      <c r="A69">
        <v>971</v>
      </c>
      <c r="B69">
        <v>1</v>
      </c>
      <c r="C69">
        <v>3</v>
      </c>
      <c r="D69" t="s">
        <v>121</v>
      </c>
      <c r="E69" t="s">
        <v>16</v>
      </c>
      <c r="F69">
        <v>24</v>
      </c>
      <c r="G69">
        <v>0</v>
      </c>
      <c r="H69">
        <v>0</v>
      </c>
      <c r="I69">
        <v>368702</v>
      </c>
      <c r="J69">
        <v>7.75</v>
      </c>
      <c r="L69" t="s">
        <v>14</v>
      </c>
    </row>
    <row r="70" spans="1:12" x14ac:dyDescent="0.25">
      <c r="A70">
        <v>972</v>
      </c>
      <c r="B70">
        <v>0</v>
      </c>
      <c r="C70">
        <v>3</v>
      </c>
      <c r="D70" t="s">
        <v>122</v>
      </c>
      <c r="E70" t="s">
        <v>13</v>
      </c>
      <c r="F70">
        <v>6</v>
      </c>
      <c r="G70">
        <v>1</v>
      </c>
      <c r="H70">
        <v>1</v>
      </c>
      <c r="I70">
        <v>2678</v>
      </c>
      <c r="J70">
        <v>15.245799999999999</v>
      </c>
      <c r="L70" t="s">
        <v>25</v>
      </c>
    </row>
    <row r="71" spans="1:12" x14ac:dyDescent="0.25">
      <c r="A71">
        <v>973</v>
      </c>
      <c r="B71">
        <v>0</v>
      </c>
      <c r="C71">
        <v>1</v>
      </c>
      <c r="D71" t="s">
        <v>123</v>
      </c>
      <c r="E71" t="s">
        <v>13</v>
      </c>
      <c r="F71">
        <v>67</v>
      </c>
      <c r="G71">
        <v>1</v>
      </c>
      <c r="H71">
        <v>0</v>
      </c>
      <c r="I71" t="s">
        <v>124</v>
      </c>
      <c r="J71">
        <v>221.7792</v>
      </c>
      <c r="K71" t="s">
        <v>125</v>
      </c>
      <c r="L71" t="s">
        <v>17</v>
      </c>
    </row>
    <row r="72" spans="1:12" x14ac:dyDescent="0.25">
      <c r="A72">
        <v>974</v>
      </c>
      <c r="B72">
        <v>0</v>
      </c>
      <c r="C72">
        <v>1</v>
      </c>
      <c r="D72" t="s">
        <v>126</v>
      </c>
      <c r="E72" t="s">
        <v>13</v>
      </c>
      <c r="F72">
        <v>49</v>
      </c>
      <c r="G72">
        <v>0</v>
      </c>
      <c r="H72">
        <v>0</v>
      </c>
      <c r="I72">
        <v>19924</v>
      </c>
      <c r="J72">
        <v>26</v>
      </c>
      <c r="L72" t="s">
        <v>17</v>
      </c>
    </row>
    <row r="73" spans="1:12" x14ac:dyDescent="0.25">
      <c r="A73">
        <v>978</v>
      </c>
      <c r="B73">
        <v>1</v>
      </c>
      <c r="C73">
        <v>3</v>
      </c>
      <c r="D73" t="s">
        <v>127</v>
      </c>
      <c r="E73" t="s">
        <v>16</v>
      </c>
      <c r="F73">
        <v>27</v>
      </c>
      <c r="G73">
        <v>0</v>
      </c>
      <c r="H73">
        <v>0</v>
      </c>
      <c r="I73">
        <v>330844</v>
      </c>
      <c r="J73">
        <v>7.8792</v>
      </c>
      <c r="L73" t="s">
        <v>14</v>
      </c>
    </row>
    <row r="74" spans="1:12" x14ac:dyDescent="0.25">
      <c r="A74">
        <v>979</v>
      </c>
      <c r="B74">
        <v>1</v>
      </c>
      <c r="C74">
        <v>3</v>
      </c>
      <c r="D74" t="s">
        <v>128</v>
      </c>
      <c r="E74" t="s">
        <v>16</v>
      </c>
      <c r="F74">
        <v>18</v>
      </c>
      <c r="G74">
        <v>0</v>
      </c>
      <c r="H74">
        <v>0</v>
      </c>
      <c r="I74" t="s">
        <v>129</v>
      </c>
      <c r="J74">
        <v>8.0500000000000007</v>
      </c>
      <c r="L74" t="s">
        <v>17</v>
      </c>
    </row>
    <row r="75" spans="1:12" x14ac:dyDescent="0.25">
      <c r="A75">
        <v>981</v>
      </c>
      <c r="B75">
        <v>0</v>
      </c>
      <c r="C75">
        <v>2</v>
      </c>
      <c r="D75" t="s">
        <v>130</v>
      </c>
      <c r="E75" t="s">
        <v>13</v>
      </c>
      <c r="F75">
        <v>2</v>
      </c>
      <c r="G75">
        <v>1</v>
      </c>
      <c r="H75">
        <v>1</v>
      </c>
      <c r="I75">
        <v>29103</v>
      </c>
      <c r="J75">
        <v>23</v>
      </c>
      <c r="L75" t="s">
        <v>17</v>
      </c>
    </row>
    <row r="76" spans="1:12" x14ac:dyDescent="0.25">
      <c r="A76">
        <v>982</v>
      </c>
      <c r="B76">
        <v>1</v>
      </c>
      <c r="C76">
        <v>3</v>
      </c>
      <c r="D76" t="s">
        <v>131</v>
      </c>
      <c r="E76" t="s">
        <v>16</v>
      </c>
      <c r="F76">
        <v>22</v>
      </c>
      <c r="G76">
        <v>1</v>
      </c>
      <c r="H76">
        <v>0</v>
      </c>
      <c r="I76">
        <v>347072</v>
      </c>
      <c r="J76">
        <v>13.9</v>
      </c>
      <c r="L76" t="s">
        <v>17</v>
      </c>
    </row>
    <row r="77" spans="1:12" x14ac:dyDescent="0.25">
      <c r="A77">
        <v>984</v>
      </c>
      <c r="B77">
        <v>1</v>
      </c>
      <c r="C77">
        <v>1</v>
      </c>
      <c r="D77" t="s">
        <v>132</v>
      </c>
      <c r="E77" t="s">
        <v>16</v>
      </c>
      <c r="F77">
        <v>27</v>
      </c>
      <c r="G77">
        <v>1</v>
      </c>
      <c r="H77">
        <v>2</v>
      </c>
      <c r="I77" t="s">
        <v>133</v>
      </c>
      <c r="J77">
        <v>52</v>
      </c>
      <c r="K77" t="s">
        <v>134</v>
      </c>
      <c r="L77" t="s">
        <v>17</v>
      </c>
    </row>
    <row r="78" spans="1:12" x14ac:dyDescent="0.25">
      <c r="A78">
        <v>986</v>
      </c>
      <c r="B78">
        <v>0</v>
      </c>
      <c r="C78">
        <v>1</v>
      </c>
      <c r="D78" t="s">
        <v>135</v>
      </c>
      <c r="E78" t="s">
        <v>13</v>
      </c>
      <c r="F78">
        <v>25</v>
      </c>
      <c r="G78">
        <v>0</v>
      </c>
      <c r="H78">
        <v>0</v>
      </c>
      <c r="I78">
        <v>13905</v>
      </c>
      <c r="J78">
        <v>26</v>
      </c>
      <c r="L78" t="s">
        <v>25</v>
      </c>
    </row>
    <row r="79" spans="1:12" x14ac:dyDescent="0.25">
      <c r="A79">
        <v>987</v>
      </c>
      <c r="B79">
        <v>0</v>
      </c>
      <c r="C79">
        <v>3</v>
      </c>
      <c r="D79" t="s">
        <v>136</v>
      </c>
      <c r="E79" t="s">
        <v>13</v>
      </c>
      <c r="F79">
        <v>25</v>
      </c>
      <c r="G79">
        <v>0</v>
      </c>
      <c r="H79">
        <v>0</v>
      </c>
      <c r="I79">
        <v>350033</v>
      </c>
      <c r="J79">
        <v>7.7957999999999998</v>
      </c>
      <c r="L79" t="s">
        <v>17</v>
      </c>
    </row>
    <row r="80" spans="1:12" x14ac:dyDescent="0.25">
      <c r="A80">
        <v>988</v>
      </c>
      <c r="B80">
        <v>1</v>
      </c>
      <c r="C80">
        <v>1</v>
      </c>
      <c r="D80" t="s">
        <v>137</v>
      </c>
      <c r="E80" t="s">
        <v>16</v>
      </c>
      <c r="F80">
        <v>76</v>
      </c>
      <c r="G80">
        <v>1</v>
      </c>
      <c r="H80">
        <v>0</v>
      </c>
      <c r="I80">
        <v>19877</v>
      </c>
      <c r="J80">
        <v>78.849999999999994</v>
      </c>
      <c r="K80" t="s">
        <v>138</v>
      </c>
      <c r="L80" t="s">
        <v>17</v>
      </c>
    </row>
    <row r="81" spans="1:12" x14ac:dyDescent="0.25">
      <c r="A81">
        <v>989</v>
      </c>
      <c r="B81">
        <v>0</v>
      </c>
      <c r="C81">
        <v>3</v>
      </c>
      <c r="D81" t="s">
        <v>139</v>
      </c>
      <c r="E81" t="s">
        <v>13</v>
      </c>
      <c r="F81">
        <v>29</v>
      </c>
      <c r="G81">
        <v>0</v>
      </c>
      <c r="H81">
        <v>0</v>
      </c>
      <c r="I81" t="s">
        <v>140</v>
      </c>
      <c r="J81">
        <v>7.9249999999999998</v>
      </c>
      <c r="L81" t="s">
        <v>17</v>
      </c>
    </row>
    <row r="82" spans="1:12" x14ac:dyDescent="0.25">
      <c r="A82">
        <v>990</v>
      </c>
      <c r="B82">
        <v>1</v>
      </c>
      <c r="C82">
        <v>3</v>
      </c>
      <c r="D82" t="s">
        <v>141</v>
      </c>
      <c r="E82" t="s">
        <v>16</v>
      </c>
      <c r="F82">
        <v>20</v>
      </c>
      <c r="G82">
        <v>0</v>
      </c>
      <c r="H82">
        <v>0</v>
      </c>
      <c r="I82">
        <v>347471</v>
      </c>
      <c r="J82">
        <v>7.8541999999999996</v>
      </c>
      <c r="L82" t="s">
        <v>17</v>
      </c>
    </row>
    <row r="83" spans="1:12" x14ac:dyDescent="0.25">
      <c r="A83">
        <v>991</v>
      </c>
      <c r="B83">
        <v>0</v>
      </c>
      <c r="C83">
        <v>3</v>
      </c>
      <c r="D83" t="s">
        <v>142</v>
      </c>
      <c r="E83" t="s">
        <v>13</v>
      </c>
      <c r="F83">
        <v>33</v>
      </c>
      <c r="G83">
        <v>0</v>
      </c>
      <c r="H83">
        <v>0</v>
      </c>
      <c r="I83" t="s">
        <v>143</v>
      </c>
      <c r="J83">
        <v>8.0500000000000007</v>
      </c>
      <c r="L83" t="s">
        <v>17</v>
      </c>
    </row>
    <row r="84" spans="1:12" x14ac:dyDescent="0.25">
      <c r="A84">
        <v>992</v>
      </c>
      <c r="B84">
        <v>1</v>
      </c>
      <c r="C84">
        <v>1</v>
      </c>
      <c r="D84" t="s">
        <v>144</v>
      </c>
      <c r="E84" t="s">
        <v>16</v>
      </c>
      <c r="F84">
        <v>43</v>
      </c>
      <c r="G84">
        <v>1</v>
      </c>
      <c r="H84">
        <v>0</v>
      </c>
      <c r="I84">
        <v>11778</v>
      </c>
      <c r="J84">
        <v>55.441699999999997</v>
      </c>
      <c r="K84" t="s">
        <v>145</v>
      </c>
      <c r="L84" t="s">
        <v>25</v>
      </c>
    </row>
    <row r="85" spans="1:12" x14ac:dyDescent="0.25">
      <c r="A85">
        <v>993</v>
      </c>
      <c r="B85">
        <v>0</v>
      </c>
      <c r="C85">
        <v>2</v>
      </c>
      <c r="D85" t="s">
        <v>146</v>
      </c>
      <c r="E85" t="s">
        <v>13</v>
      </c>
      <c r="F85">
        <v>27</v>
      </c>
      <c r="G85">
        <v>1</v>
      </c>
      <c r="H85">
        <v>0</v>
      </c>
      <c r="I85">
        <v>228414</v>
      </c>
      <c r="J85">
        <v>26</v>
      </c>
      <c r="L85" t="s">
        <v>17</v>
      </c>
    </row>
    <row r="86" spans="1:12" x14ac:dyDescent="0.25">
      <c r="A86">
        <v>995</v>
      </c>
      <c r="B86">
        <v>0</v>
      </c>
      <c r="C86">
        <v>3</v>
      </c>
      <c r="D86" t="s">
        <v>147</v>
      </c>
      <c r="E86" t="s">
        <v>13</v>
      </c>
      <c r="F86">
        <v>26</v>
      </c>
      <c r="G86">
        <v>0</v>
      </c>
      <c r="H86">
        <v>0</v>
      </c>
      <c r="I86">
        <v>347070</v>
      </c>
      <c r="J86">
        <v>7.7750000000000004</v>
      </c>
      <c r="L86" t="s">
        <v>17</v>
      </c>
    </row>
    <row r="87" spans="1:12" x14ac:dyDescent="0.25">
      <c r="A87">
        <v>996</v>
      </c>
      <c r="B87">
        <v>1</v>
      </c>
      <c r="C87">
        <v>3</v>
      </c>
      <c r="D87" t="s">
        <v>148</v>
      </c>
      <c r="E87" t="s">
        <v>16</v>
      </c>
      <c r="F87">
        <v>16</v>
      </c>
      <c r="G87">
        <v>1</v>
      </c>
      <c r="H87">
        <v>1</v>
      </c>
      <c r="I87">
        <v>2625</v>
      </c>
      <c r="J87">
        <v>8.5167000000000002</v>
      </c>
      <c r="L87" t="s">
        <v>25</v>
      </c>
    </row>
    <row r="88" spans="1:12" x14ac:dyDescent="0.25">
      <c r="A88">
        <v>997</v>
      </c>
      <c r="B88">
        <v>0</v>
      </c>
      <c r="C88">
        <v>3</v>
      </c>
      <c r="D88" t="s">
        <v>149</v>
      </c>
      <c r="E88" t="s">
        <v>13</v>
      </c>
      <c r="F88">
        <v>28</v>
      </c>
      <c r="G88">
        <v>0</v>
      </c>
      <c r="H88">
        <v>0</v>
      </c>
      <c r="I88" t="s">
        <v>150</v>
      </c>
      <c r="J88">
        <v>22.524999999999999</v>
      </c>
      <c r="L88" t="s">
        <v>17</v>
      </c>
    </row>
    <row r="89" spans="1:12" x14ac:dyDescent="0.25">
      <c r="A89">
        <v>998</v>
      </c>
      <c r="B89">
        <v>0</v>
      </c>
      <c r="C89">
        <v>3</v>
      </c>
      <c r="D89" t="s">
        <v>151</v>
      </c>
      <c r="E89" t="s">
        <v>13</v>
      </c>
      <c r="F89">
        <v>21</v>
      </c>
      <c r="G89">
        <v>0</v>
      </c>
      <c r="H89">
        <v>0</v>
      </c>
      <c r="I89">
        <v>330920</v>
      </c>
      <c r="J89">
        <v>7.8208000000000002</v>
      </c>
      <c r="L89" t="s">
        <v>14</v>
      </c>
    </row>
    <row r="90" spans="1:12" x14ac:dyDescent="0.25">
      <c r="A90">
        <v>1001</v>
      </c>
      <c r="B90">
        <v>0</v>
      </c>
      <c r="C90">
        <v>2</v>
      </c>
      <c r="D90" t="s">
        <v>152</v>
      </c>
      <c r="E90" t="s">
        <v>13</v>
      </c>
      <c r="F90">
        <v>18.5</v>
      </c>
      <c r="G90">
        <v>0</v>
      </c>
      <c r="H90">
        <v>0</v>
      </c>
      <c r="I90">
        <v>248734</v>
      </c>
      <c r="J90">
        <v>13</v>
      </c>
      <c r="K90" t="s">
        <v>153</v>
      </c>
      <c r="L90" t="s">
        <v>17</v>
      </c>
    </row>
    <row r="91" spans="1:12" x14ac:dyDescent="0.25">
      <c r="A91">
        <v>1002</v>
      </c>
      <c r="B91">
        <v>0</v>
      </c>
      <c r="C91">
        <v>2</v>
      </c>
      <c r="D91" t="s">
        <v>154</v>
      </c>
      <c r="E91" t="s">
        <v>13</v>
      </c>
      <c r="F91">
        <v>41</v>
      </c>
      <c r="G91">
        <v>0</v>
      </c>
      <c r="H91">
        <v>0</v>
      </c>
      <c r="I91">
        <v>237734</v>
      </c>
      <c r="J91">
        <v>15.0458</v>
      </c>
      <c r="L91" t="s">
        <v>25</v>
      </c>
    </row>
    <row r="92" spans="1:12" x14ac:dyDescent="0.25">
      <c r="A92">
        <v>1004</v>
      </c>
      <c r="B92">
        <v>1</v>
      </c>
      <c r="C92">
        <v>1</v>
      </c>
      <c r="D92" t="s">
        <v>155</v>
      </c>
      <c r="E92" t="s">
        <v>16</v>
      </c>
      <c r="F92">
        <v>36</v>
      </c>
      <c r="G92">
        <v>0</v>
      </c>
      <c r="H92">
        <v>0</v>
      </c>
      <c r="I92" t="s">
        <v>156</v>
      </c>
      <c r="J92">
        <v>31.679200000000002</v>
      </c>
      <c r="K92" t="s">
        <v>157</v>
      </c>
      <c r="L92" t="s">
        <v>25</v>
      </c>
    </row>
    <row r="93" spans="1:12" x14ac:dyDescent="0.25">
      <c r="A93">
        <v>1005</v>
      </c>
      <c r="B93">
        <v>1</v>
      </c>
      <c r="C93">
        <v>3</v>
      </c>
      <c r="D93" t="s">
        <v>158</v>
      </c>
      <c r="E93" t="s">
        <v>16</v>
      </c>
      <c r="F93">
        <v>18.5</v>
      </c>
      <c r="G93">
        <v>0</v>
      </c>
      <c r="H93">
        <v>0</v>
      </c>
      <c r="I93">
        <v>329944</v>
      </c>
      <c r="J93">
        <v>7.2832999999999997</v>
      </c>
      <c r="L93" t="s">
        <v>14</v>
      </c>
    </row>
    <row r="94" spans="1:12" x14ac:dyDescent="0.25">
      <c r="A94">
        <v>1006</v>
      </c>
      <c r="B94">
        <v>1</v>
      </c>
      <c r="C94">
        <v>1</v>
      </c>
      <c r="D94" t="s">
        <v>159</v>
      </c>
      <c r="E94" t="s">
        <v>16</v>
      </c>
      <c r="F94">
        <v>63</v>
      </c>
      <c r="G94">
        <v>1</v>
      </c>
      <c r="H94">
        <v>0</v>
      </c>
      <c r="I94" t="s">
        <v>124</v>
      </c>
      <c r="J94">
        <v>221.7792</v>
      </c>
      <c r="K94" t="s">
        <v>125</v>
      </c>
      <c r="L94" t="s">
        <v>17</v>
      </c>
    </row>
    <row r="95" spans="1:12" x14ac:dyDescent="0.25">
      <c r="A95">
        <v>1007</v>
      </c>
      <c r="B95">
        <v>0</v>
      </c>
      <c r="C95">
        <v>3</v>
      </c>
      <c r="D95" t="s">
        <v>160</v>
      </c>
      <c r="E95" t="s">
        <v>13</v>
      </c>
      <c r="F95">
        <v>18</v>
      </c>
      <c r="G95">
        <v>1</v>
      </c>
      <c r="H95">
        <v>0</v>
      </c>
      <c r="I95">
        <v>2680</v>
      </c>
      <c r="J95">
        <v>14.4542</v>
      </c>
      <c r="L95" t="s">
        <v>25</v>
      </c>
    </row>
    <row r="96" spans="1:12" x14ac:dyDescent="0.25">
      <c r="A96">
        <v>1009</v>
      </c>
      <c r="B96">
        <v>1</v>
      </c>
      <c r="C96">
        <v>3</v>
      </c>
      <c r="D96" t="s">
        <v>161</v>
      </c>
      <c r="E96" t="s">
        <v>16</v>
      </c>
      <c r="F96">
        <v>1</v>
      </c>
      <c r="G96">
        <v>1</v>
      </c>
      <c r="H96">
        <v>1</v>
      </c>
      <c r="I96" t="s">
        <v>162</v>
      </c>
      <c r="J96">
        <v>16.7</v>
      </c>
      <c r="K96" t="s">
        <v>163</v>
      </c>
      <c r="L96" t="s">
        <v>17</v>
      </c>
    </row>
    <row r="97" spans="1:12" x14ac:dyDescent="0.25">
      <c r="A97">
        <v>1010</v>
      </c>
      <c r="B97">
        <v>0</v>
      </c>
      <c r="C97">
        <v>1</v>
      </c>
      <c r="D97" t="s">
        <v>164</v>
      </c>
      <c r="E97" t="s">
        <v>13</v>
      </c>
      <c r="F97">
        <v>36</v>
      </c>
      <c r="G97">
        <v>0</v>
      </c>
      <c r="H97">
        <v>0</v>
      </c>
      <c r="I97">
        <v>13050</v>
      </c>
      <c r="J97">
        <v>75.241699999999994</v>
      </c>
      <c r="K97" t="s">
        <v>165</v>
      </c>
      <c r="L97" t="s">
        <v>25</v>
      </c>
    </row>
    <row r="98" spans="1:12" x14ac:dyDescent="0.25">
      <c r="A98">
        <v>1011</v>
      </c>
      <c r="B98">
        <v>1</v>
      </c>
      <c r="C98">
        <v>2</v>
      </c>
      <c r="D98" t="s">
        <v>166</v>
      </c>
      <c r="E98" t="s">
        <v>16</v>
      </c>
      <c r="F98">
        <v>29</v>
      </c>
      <c r="G98">
        <v>1</v>
      </c>
      <c r="H98">
        <v>0</v>
      </c>
      <c r="I98" t="s">
        <v>167</v>
      </c>
      <c r="J98">
        <v>26</v>
      </c>
      <c r="L98" t="s">
        <v>17</v>
      </c>
    </row>
    <row r="99" spans="1:12" x14ac:dyDescent="0.25">
      <c r="A99">
        <v>1012</v>
      </c>
      <c r="B99">
        <v>1</v>
      </c>
      <c r="C99">
        <v>2</v>
      </c>
      <c r="D99" t="s">
        <v>168</v>
      </c>
      <c r="E99" t="s">
        <v>16</v>
      </c>
      <c r="F99">
        <v>12</v>
      </c>
      <c r="G99">
        <v>0</v>
      </c>
      <c r="H99">
        <v>0</v>
      </c>
      <c r="I99" t="s">
        <v>169</v>
      </c>
      <c r="J99">
        <v>15.75</v>
      </c>
      <c r="L99" t="s">
        <v>17</v>
      </c>
    </row>
    <row r="100" spans="1:12" x14ac:dyDescent="0.25">
      <c r="A100">
        <v>1014</v>
      </c>
      <c r="B100">
        <v>1</v>
      </c>
      <c r="C100">
        <v>1</v>
      </c>
      <c r="D100" t="s">
        <v>170</v>
      </c>
      <c r="E100" t="s">
        <v>16</v>
      </c>
      <c r="F100">
        <v>35</v>
      </c>
      <c r="G100">
        <v>1</v>
      </c>
      <c r="H100">
        <v>0</v>
      </c>
      <c r="I100">
        <v>13236</v>
      </c>
      <c r="J100">
        <v>57.75</v>
      </c>
      <c r="K100" t="s">
        <v>171</v>
      </c>
      <c r="L100" t="s">
        <v>25</v>
      </c>
    </row>
    <row r="101" spans="1:12" x14ac:dyDescent="0.25">
      <c r="A101">
        <v>1015</v>
      </c>
      <c r="B101">
        <v>0</v>
      </c>
      <c r="C101">
        <v>3</v>
      </c>
      <c r="D101" t="s">
        <v>172</v>
      </c>
      <c r="E101" t="s">
        <v>13</v>
      </c>
      <c r="F101">
        <v>28</v>
      </c>
      <c r="G101">
        <v>0</v>
      </c>
      <c r="H101">
        <v>0</v>
      </c>
      <c r="I101">
        <v>392095</v>
      </c>
      <c r="J101">
        <v>7.25</v>
      </c>
      <c r="L101" t="s">
        <v>17</v>
      </c>
    </row>
    <row r="102" spans="1:12" x14ac:dyDescent="0.25">
      <c r="A102">
        <v>1017</v>
      </c>
      <c r="B102">
        <v>1</v>
      </c>
      <c r="C102">
        <v>3</v>
      </c>
      <c r="D102" t="s">
        <v>173</v>
      </c>
      <c r="E102" t="s">
        <v>16</v>
      </c>
      <c r="F102">
        <v>17</v>
      </c>
      <c r="G102">
        <v>0</v>
      </c>
      <c r="H102">
        <v>1</v>
      </c>
      <c r="I102">
        <v>371362</v>
      </c>
      <c r="J102">
        <v>16.100000000000001</v>
      </c>
      <c r="L102" t="s">
        <v>17</v>
      </c>
    </row>
    <row r="103" spans="1:12" x14ac:dyDescent="0.25">
      <c r="A103">
        <v>1018</v>
      </c>
      <c r="B103">
        <v>0</v>
      </c>
      <c r="C103">
        <v>3</v>
      </c>
      <c r="D103" t="s">
        <v>174</v>
      </c>
      <c r="E103" t="s">
        <v>13</v>
      </c>
      <c r="F103">
        <v>22</v>
      </c>
      <c r="G103">
        <v>0</v>
      </c>
      <c r="H103">
        <v>0</v>
      </c>
      <c r="I103">
        <v>350045</v>
      </c>
      <c r="J103">
        <v>7.7957999999999998</v>
      </c>
      <c r="L103" t="s">
        <v>17</v>
      </c>
    </row>
    <row r="104" spans="1:12" x14ac:dyDescent="0.25">
      <c r="A104">
        <v>1020</v>
      </c>
      <c r="B104">
        <v>0</v>
      </c>
      <c r="C104">
        <v>2</v>
      </c>
      <c r="D104" t="s">
        <v>175</v>
      </c>
      <c r="E104" t="s">
        <v>13</v>
      </c>
      <c r="F104">
        <v>42</v>
      </c>
      <c r="G104">
        <v>0</v>
      </c>
      <c r="H104">
        <v>0</v>
      </c>
      <c r="I104">
        <v>211535</v>
      </c>
      <c r="J104">
        <v>13</v>
      </c>
      <c r="L104" t="s">
        <v>17</v>
      </c>
    </row>
    <row r="105" spans="1:12" x14ac:dyDescent="0.25">
      <c r="A105">
        <v>1021</v>
      </c>
      <c r="B105">
        <v>0</v>
      </c>
      <c r="C105">
        <v>3</v>
      </c>
      <c r="D105" t="s">
        <v>176</v>
      </c>
      <c r="E105" t="s">
        <v>13</v>
      </c>
      <c r="F105">
        <v>24</v>
      </c>
      <c r="G105">
        <v>0</v>
      </c>
      <c r="H105">
        <v>0</v>
      </c>
      <c r="I105">
        <v>342441</v>
      </c>
      <c r="J105">
        <v>8.0500000000000007</v>
      </c>
      <c r="L105" t="s">
        <v>17</v>
      </c>
    </row>
    <row r="106" spans="1:12" x14ac:dyDescent="0.25">
      <c r="A106">
        <v>1022</v>
      </c>
      <c r="B106">
        <v>0</v>
      </c>
      <c r="C106">
        <v>3</v>
      </c>
      <c r="D106" t="s">
        <v>177</v>
      </c>
      <c r="E106" t="s">
        <v>13</v>
      </c>
      <c r="F106">
        <v>32</v>
      </c>
      <c r="G106">
        <v>0</v>
      </c>
      <c r="H106">
        <v>0</v>
      </c>
      <c r="I106" t="s">
        <v>178</v>
      </c>
      <c r="J106">
        <v>8.0500000000000007</v>
      </c>
      <c r="L106" t="s">
        <v>17</v>
      </c>
    </row>
    <row r="107" spans="1:12" x14ac:dyDescent="0.25">
      <c r="A107">
        <v>1023</v>
      </c>
      <c r="B107">
        <v>0</v>
      </c>
      <c r="C107">
        <v>1</v>
      </c>
      <c r="D107" t="s">
        <v>179</v>
      </c>
      <c r="E107" t="s">
        <v>13</v>
      </c>
      <c r="F107">
        <v>53</v>
      </c>
      <c r="G107">
        <v>0</v>
      </c>
      <c r="H107">
        <v>0</v>
      </c>
      <c r="I107">
        <v>113780</v>
      </c>
      <c r="J107">
        <v>28.5</v>
      </c>
      <c r="K107" t="s">
        <v>180</v>
      </c>
      <c r="L107" t="s">
        <v>25</v>
      </c>
    </row>
    <row r="108" spans="1:12" x14ac:dyDescent="0.25">
      <c r="A108">
        <v>1026</v>
      </c>
      <c r="B108">
        <v>0</v>
      </c>
      <c r="C108">
        <v>3</v>
      </c>
      <c r="D108" t="s">
        <v>181</v>
      </c>
      <c r="E108" t="s">
        <v>13</v>
      </c>
      <c r="F108">
        <v>43</v>
      </c>
      <c r="G108">
        <v>0</v>
      </c>
      <c r="H108">
        <v>0</v>
      </c>
      <c r="I108">
        <v>349226</v>
      </c>
      <c r="J108">
        <v>7.8958000000000004</v>
      </c>
      <c r="L108" t="s">
        <v>17</v>
      </c>
    </row>
    <row r="109" spans="1:12" x14ac:dyDescent="0.25">
      <c r="A109">
        <v>1027</v>
      </c>
      <c r="B109">
        <v>0</v>
      </c>
      <c r="C109">
        <v>3</v>
      </c>
      <c r="D109" t="s">
        <v>182</v>
      </c>
      <c r="E109" t="s">
        <v>13</v>
      </c>
      <c r="F109">
        <v>24</v>
      </c>
      <c r="G109">
        <v>0</v>
      </c>
      <c r="H109">
        <v>0</v>
      </c>
      <c r="I109">
        <v>350409</v>
      </c>
      <c r="J109">
        <v>7.8541999999999996</v>
      </c>
      <c r="L109" t="s">
        <v>17</v>
      </c>
    </row>
    <row r="110" spans="1:12" x14ac:dyDescent="0.25">
      <c r="A110">
        <v>1028</v>
      </c>
      <c r="B110">
        <v>0</v>
      </c>
      <c r="C110">
        <v>3</v>
      </c>
      <c r="D110" t="s">
        <v>183</v>
      </c>
      <c r="E110" t="s">
        <v>13</v>
      </c>
      <c r="F110">
        <v>26.5</v>
      </c>
      <c r="G110">
        <v>0</v>
      </c>
      <c r="H110">
        <v>0</v>
      </c>
      <c r="I110">
        <v>2656</v>
      </c>
      <c r="J110">
        <v>7.2249999999999996</v>
      </c>
      <c r="L110" t="s">
        <v>25</v>
      </c>
    </row>
    <row r="111" spans="1:12" x14ac:dyDescent="0.25">
      <c r="A111">
        <v>1029</v>
      </c>
      <c r="B111">
        <v>0</v>
      </c>
      <c r="C111">
        <v>2</v>
      </c>
      <c r="D111" t="s">
        <v>184</v>
      </c>
      <c r="E111" t="s">
        <v>13</v>
      </c>
      <c r="F111">
        <v>26</v>
      </c>
      <c r="G111">
        <v>0</v>
      </c>
      <c r="H111">
        <v>0</v>
      </c>
      <c r="I111">
        <v>248659</v>
      </c>
      <c r="J111">
        <v>13</v>
      </c>
      <c r="L111" t="s">
        <v>17</v>
      </c>
    </row>
    <row r="112" spans="1:12" x14ac:dyDescent="0.25">
      <c r="A112">
        <v>1030</v>
      </c>
      <c r="B112">
        <v>1</v>
      </c>
      <c r="C112">
        <v>3</v>
      </c>
      <c r="D112" t="s">
        <v>185</v>
      </c>
      <c r="E112" t="s">
        <v>16</v>
      </c>
      <c r="F112">
        <v>23</v>
      </c>
      <c r="G112">
        <v>0</v>
      </c>
      <c r="H112">
        <v>0</v>
      </c>
      <c r="I112" t="s">
        <v>186</v>
      </c>
      <c r="J112">
        <v>8.0500000000000007</v>
      </c>
      <c r="L112" t="s">
        <v>17</v>
      </c>
    </row>
    <row r="113" spans="1:12" x14ac:dyDescent="0.25">
      <c r="A113">
        <v>1031</v>
      </c>
      <c r="B113">
        <v>0</v>
      </c>
      <c r="C113">
        <v>3</v>
      </c>
      <c r="D113" t="s">
        <v>187</v>
      </c>
      <c r="E113" t="s">
        <v>13</v>
      </c>
      <c r="F113">
        <v>40</v>
      </c>
      <c r="G113">
        <v>1</v>
      </c>
      <c r="H113">
        <v>6</v>
      </c>
      <c r="I113" t="s">
        <v>188</v>
      </c>
      <c r="J113">
        <v>46.9</v>
      </c>
      <c r="L113" t="s">
        <v>17</v>
      </c>
    </row>
    <row r="114" spans="1:12" x14ac:dyDescent="0.25">
      <c r="A114">
        <v>1032</v>
      </c>
      <c r="B114">
        <v>1</v>
      </c>
      <c r="C114">
        <v>3</v>
      </c>
      <c r="D114" t="s">
        <v>189</v>
      </c>
      <c r="E114" t="s">
        <v>16</v>
      </c>
      <c r="F114">
        <v>10</v>
      </c>
      <c r="G114">
        <v>5</v>
      </c>
      <c r="H114">
        <v>2</v>
      </c>
      <c r="I114" t="s">
        <v>188</v>
      </c>
      <c r="J114">
        <v>46.9</v>
      </c>
      <c r="L114" t="s">
        <v>17</v>
      </c>
    </row>
    <row r="115" spans="1:12" x14ac:dyDescent="0.25">
      <c r="A115">
        <v>1033</v>
      </c>
      <c r="B115">
        <v>1</v>
      </c>
      <c r="C115">
        <v>1</v>
      </c>
      <c r="D115" t="s">
        <v>190</v>
      </c>
      <c r="E115" t="s">
        <v>16</v>
      </c>
      <c r="F115">
        <v>33</v>
      </c>
      <c r="G115">
        <v>0</v>
      </c>
      <c r="H115">
        <v>0</v>
      </c>
      <c r="I115">
        <v>113781</v>
      </c>
      <c r="J115">
        <v>151.55000000000001</v>
      </c>
      <c r="L115" t="s">
        <v>17</v>
      </c>
    </row>
    <row r="116" spans="1:12" x14ac:dyDescent="0.25">
      <c r="A116">
        <v>1034</v>
      </c>
      <c r="B116">
        <v>0</v>
      </c>
      <c r="C116">
        <v>1</v>
      </c>
      <c r="D116" t="s">
        <v>191</v>
      </c>
      <c r="E116" t="s">
        <v>13</v>
      </c>
      <c r="F116">
        <v>61</v>
      </c>
      <c r="G116">
        <v>1</v>
      </c>
      <c r="H116">
        <v>3</v>
      </c>
      <c r="I116" t="s">
        <v>49</v>
      </c>
      <c r="J116">
        <v>262.375</v>
      </c>
      <c r="K116" t="s">
        <v>50</v>
      </c>
      <c r="L116" t="s">
        <v>25</v>
      </c>
    </row>
    <row r="117" spans="1:12" x14ac:dyDescent="0.25">
      <c r="A117">
        <v>1035</v>
      </c>
      <c r="B117">
        <v>0</v>
      </c>
      <c r="C117">
        <v>2</v>
      </c>
      <c r="D117" t="s">
        <v>192</v>
      </c>
      <c r="E117" t="s">
        <v>13</v>
      </c>
      <c r="F117">
        <v>28</v>
      </c>
      <c r="G117">
        <v>0</v>
      </c>
      <c r="H117">
        <v>0</v>
      </c>
      <c r="I117">
        <v>244358</v>
      </c>
      <c r="J117">
        <v>26</v>
      </c>
      <c r="L117" t="s">
        <v>17</v>
      </c>
    </row>
    <row r="118" spans="1:12" x14ac:dyDescent="0.25">
      <c r="A118">
        <v>1036</v>
      </c>
      <c r="B118">
        <v>0</v>
      </c>
      <c r="C118">
        <v>1</v>
      </c>
      <c r="D118" t="s">
        <v>193</v>
      </c>
      <c r="E118" t="s">
        <v>13</v>
      </c>
      <c r="F118">
        <v>42</v>
      </c>
      <c r="G118">
        <v>0</v>
      </c>
      <c r="H118">
        <v>0</v>
      </c>
      <c r="I118">
        <v>17475</v>
      </c>
      <c r="J118">
        <v>26.55</v>
      </c>
      <c r="L118" t="s">
        <v>17</v>
      </c>
    </row>
    <row r="119" spans="1:12" x14ac:dyDescent="0.25">
      <c r="A119">
        <v>1037</v>
      </c>
      <c r="B119">
        <v>0</v>
      </c>
      <c r="C119">
        <v>3</v>
      </c>
      <c r="D119" t="s">
        <v>194</v>
      </c>
      <c r="E119" t="s">
        <v>13</v>
      </c>
      <c r="F119">
        <v>31</v>
      </c>
      <c r="G119">
        <v>3</v>
      </c>
      <c r="H119">
        <v>0</v>
      </c>
      <c r="I119">
        <v>345763</v>
      </c>
      <c r="J119">
        <v>18</v>
      </c>
      <c r="L119" t="s">
        <v>17</v>
      </c>
    </row>
    <row r="120" spans="1:12" x14ac:dyDescent="0.25">
      <c r="A120">
        <v>1039</v>
      </c>
      <c r="B120">
        <v>0</v>
      </c>
      <c r="C120">
        <v>3</v>
      </c>
      <c r="D120" t="s">
        <v>195</v>
      </c>
      <c r="E120" t="s">
        <v>13</v>
      </c>
      <c r="F120">
        <v>22</v>
      </c>
      <c r="G120">
        <v>0</v>
      </c>
      <c r="H120">
        <v>0</v>
      </c>
      <c r="I120" t="s">
        <v>196</v>
      </c>
      <c r="J120">
        <v>8.0500000000000007</v>
      </c>
      <c r="L120" t="s">
        <v>17</v>
      </c>
    </row>
    <row r="121" spans="1:12" x14ac:dyDescent="0.25">
      <c r="A121">
        <v>1041</v>
      </c>
      <c r="B121">
        <v>0</v>
      </c>
      <c r="C121">
        <v>2</v>
      </c>
      <c r="D121" t="s">
        <v>197</v>
      </c>
      <c r="E121" t="s">
        <v>13</v>
      </c>
      <c r="F121">
        <v>30</v>
      </c>
      <c r="G121">
        <v>1</v>
      </c>
      <c r="H121">
        <v>1</v>
      </c>
      <c r="I121">
        <v>250651</v>
      </c>
      <c r="J121">
        <v>26</v>
      </c>
      <c r="L121" t="s">
        <v>17</v>
      </c>
    </row>
    <row r="122" spans="1:12" x14ac:dyDescent="0.25">
      <c r="A122">
        <v>1042</v>
      </c>
      <c r="B122">
        <v>1</v>
      </c>
      <c r="C122">
        <v>1</v>
      </c>
      <c r="D122" t="s">
        <v>198</v>
      </c>
      <c r="E122" t="s">
        <v>16</v>
      </c>
      <c r="F122">
        <v>23</v>
      </c>
      <c r="G122">
        <v>0</v>
      </c>
      <c r="H122">
        <v>1</v>
      </c>
      <c r="I122">
        <v>11767</v>
      </c>
      <c r="J122">
        <v>83.158299999999997</v>
      </c>
      <c r="K122" t="s">
        <v>199</v>
      </c>
      <c r="L122" t="s">
        <v>25</v>
      </c>
    </row>
    <row r="123" spans="1:12" x14ac:dyDescent="0.25">
      <c r="A123">
        <v>1045</v>
      </c>
      <c r="B123">
        <v>1</v>
      </c>
      <c r="C123">
        <v>3</v>
      </c>
      <c r="D123" t="s">
        <v>200</v>
      </c>
      <c r="E123" t="s">
        <v>16</v>
      </c>
      <c r="F123">
        <v>36</v>
      </c>
      <c r="G123">
        <v>0</v>
      </c>
      <c r="H123">
        <v>2</v>
      </c>
      <c r="I123">
        <v>350405</v>
      </c>
      <c r="J123">
        <v>12.183299999999999</v>
      </c>
      <c r="L123" t="s">
        <v>17</v>
      </c>
    </row>
    <row r="124" spans="1:12" x14ac:dyDescent="0.25">
      <c r="A124">
        <v>1046</v>
      </c>
      <c r="B124">
        <v>0</v>
      </c>
      <c r="C124">
        <v>3</v>
      </c>
      <c r="D124" t="s">
        <v>201</v>
      </c>
      <c r="E124" t="s">
        <v>13</v>
      </c>
      <c r="F124">
        <v>13</v>
      </c>
      <c r="G124">
        <v>4</v>
      </c>
      <c r="H124">
        <v>2</v>
      </c>
      <c r="I124">
        <v>347077</v>
      </c>
      <c r="J124">
        <v>31.387499999999999</v>
      </c>
      <c r="L124" t="s">
        <v>17</v>
      </c>
    </row>
    <row r="125" spans="1:12" x14ac:dyDescent="0.25">
      <c r="A125">
        <v>1047</v>
      </c>
      <c r="B125">
        <v>0</v>
      </c>
      <c r="C125">
        <v>3</v>
      </c>
      <c r="D125" t="s">
        <v>202</v>
      </c>
      <c r="E125" t="s">
        <v>13</v>
      </c>
      <c r="F125">
        <v>24</v>
      </c>
      <c r="G125">
        <v>0</v>
      </c>
      <c r="H125">
        <v>0</v>
      </c>
      <c r="I125" t="s">
        <v>203</v>
      </c>
      <c r="J125">
        <v>7.55</v>
      </c>
      <c r="L125" t="s">
        <v>17</v>
      </c>
    </row>
    <row r="126" spans="1:12" x14ac:dyDescent="0.25">
      <c r="A126">
        <v>1048</v>
      </c>
      <c r="B126">
        <v>1</v>
      </c>
      <c r="C126">
        <v>1</v>
      </c>
      <c r="D126" t="s">
        <v>204</v>
      </c>
      <c r="E126" t="s">
        <v>16</v>
      </c>
      <c r="F126">
        <v>29</v>
      </c>
      <c r="G126">
        <v>0</v>
      </c>
      <c r="H126">
        <v>0</v>
      </c>
      <c r="I126" t="s">
        <v>124</v>
      </c>
      <c r="J126">
        <v>221.7792</v>
      </c>
      <c r="K126" t="s">
        <v>205</v>
      </c>
      <c r="L126" t="s">
        <v>17</v>
      </c>
    </row>
    <row r="127" spans="1:12" x14ac:dyDescent="0.25">
      <c r="A127">
        <v>1049</v>
      </c>
      <c r="B127">
        <v>1</v>
      </c>
      <c r="C127">
        <v>3</v>
      </c>
      <c r="D127" t="s">
        <v>206</v>
      </c>
      <c r="E127" t="s">
        <v>16</v>
      </c>
      <c r="F127">
        <v>23</v>
      </c>
      <c r="G127">
        <v>0</v>
      </c>
      <c r="H127">
        <v>0</v>
      </c>
      <c r="I127">
        <v>347469</v>
      </c>
      <c r="J127">
        <v>7.8541999999999996</v>
      </c>
      <c r="L127" t="s">
        <v>17</v>
      </c>
    </row>
    <row r="128" spans="1:12" x14ac:dyDescent="0.25">
      <c r="A128">
        <v>1050</v>
      </c>
      <c r="B128">
        <v>0</v>
      </c>
      <c r="C128">
        <v>1</v>
      </c>
      <c r="D128" t="s">
        <v>207</v>
      </c>
      <c r="E128" t="s">
        <v>13</v>
      </c>
      <c r="F128">
        <v>42</v>
      </c>
      <c r="G128">
        <v>0</v>
      </c>
      <c r="H128">
        <v>0</v>
      </c>
      <c r="I128">
        <v>110489</v>
      </c>
      <c r="J128">
        <v>26.55</v>
      </c>
      <c r="K128" t="s">
        <v>208</v>
      </c>
      <c r="L128" t="s">
        <v>17</v>
      </c>
    </row>
    <row r="129" spans="1:12" x14ac:dyDescent="0.25">
      <c r="A129">
        <v>1051</v>
      </c>
      <c r="B129">
        <v>1</v>
      </c>
      <c r="C129">
        <v>3</v>
      </c>
      <c r="D129" t="s">
        <v>209</v>
      </c>
      <c r="E129" t="s">
        <v>16</v>
      </c>
      <c r="F129">
        <v>26</v>
      </c>
      <c r="G129">
        <v>0</v>
      </c>
      <c r="H129">
        <v>2</v>
      </c>
      <c r="I129" t="s">
        <v>210</v>
      </c>
      <c r="J129">
        <v>13.775</v>
      </c>
      <c r="L129" t="s">
        <v>17</v>
      </c>
    </row>
    <row r="130" spans="1:12" x14ac:dyDescent="0.25">
      <c r="A130">
        <v>1053</v>
      </c>
      <c r="B130">
        <v>0</v>
      </c>
      <c r="C130">
        <v>3</v>
      </c>
      <c r="D130" t="s">
        <v>211</v>
      </c>
      <c r="E130" t="s">
        <v>13</v>
      </c>
      <c r="F130">
        <v>7</v>
      </c>
      <c r="G130">
        <v>1</v>
      </c>
      <c r="H130">
        <v>1</v>
      </c>
      <c r="I130">
        <v>2650</v>
      </c>
      <c r="J130">
        <v>15.245799999999999</v>
      </c>
      <c r="L130" t="s">
        <v>25</v>
      </c>
    </row>
    <row r="131" spans="1:12" x14ac:dyDescent="0.25">
      <c r="A131">
        <v>1054</v>
      </c>
      <c r="B131">
        <v>1</v>
      </c>
      <c r="C131">
        <v>2</v>
      </c>
      <c r="D131" t="s">
        <v>212</v>
      </c>
      <c r="E131" t="s">
        <v>16</v>
      </c>
      <c r="F131">
        <v>26</v>
      </c>
      <c r="G131">
        <v>0</v>
      </c>
      <c r="H131">
        <v>0</v>
      </c>
      <c r="I131">
        <v>220844</v>
      </c>
      <c r="J131">
        <v>13.5</v>
      </c>
      <c r="L131" t="s">
        <v>17</v>
      </c>
    </row>
    <row r="132" spans="1:12" x14ac:dyDescent="0.25">
      <c r="A132">
        <v>1056</v>
      </c>
      <c r="B132">
        <v>0</v>
      </c>
      <c r="C132">
        <v>2</v>
      </c>
      <c r="D132" t="s">
        <v>213</v>
      </c>
      <c r="E132" t="s">
        <v>13</v>
      </c>
      <c r="F132">
        <v>41</v>
      </c>
      <c r="G132">
        <v>0</v>
      </c>
      <c r="H132">
        <v>0</v>
      </c>
      <c r="I132">
        <v>237393</v>
      </c>
      <c r="J132">
        <v>13</v>
      </c>
      <c r="L132" t="s">
        <v>17</v>
      </c>
    </row>
    <row r="133" spans="1:12" x14ac:dyDescent="0.25">
      <c r="A133">
        <v>1057</v>
      </c>
      <c r="B133">
        <v>1</v>
      </c>
      <c r="C133">
        <v>3</v>
      </c>
      <c r="D133" t="s">
        <v>214</v>
      </c>
      <c r="E133" t="s">
        <v>16</v>
      </c>
      <c r="F133">
        <v>26</v>
      </c>
      <c r="G133">
        <v>1</v>
      </c>
      <c r="H133">
        <v>1</v>
      </c>
      <c r="I133">
        <v>315153</v>
      </c>
      <c r="J133">
        <v>22.024999999999999</v>
      </c>
      <c r="L133" t="s">
        <v>17</v>
      </c>
    </row>
    <row r="134" spans="1:12" x14ac:dyDescent="0.25">
      <c r="A134">
        <v>1058</v>
      </c>
      <c r="B134">
        <v>0</v>
      </c>
      <c r="C134">
        <v>1</v>
      </c>
      <c r="D134" t="s">
        <v>215</v>
      </c>
      <c r="E134" t="s">
        <v>13</v>
      </c>
      <c r="F134">
        <v>48</v>
      </c>
      <c r="G134">
        <v>0</v>
      </c>
      <c r="H134">
        <v>0</v>
      </c>
      <c r="I134" t="s">
        <v>216</v>
      </c>
      <c r="J134">
        <v>50.495800000000003</v>
      </c>
      <c r="K134" t="s">
        <v>217</v>
      </c>
      <c r="L134" t="s">
        <v>25</v>
      </c>
    </row>
    <row r="135" spans="1:12" x14ac:dyDescent="0.25">
      <c r="A135">
        <v>1059</v>
      </c>
      <c r="B135">
        <v>0</v>
      </c>
      <c r="C135">
        <v>3</v>
      </c>
      <c r="D135" t="s">
        <v>218</v>
      </c>
      <c r="E135" t="s">
        <v>13</v>
      </c>
      <c r="F135">
        <v>18</v>
      </c>
      <c r="G135">
        <v>2</v>
      </c>
      <c r="H135">
        <v>2</v>
      </c>
      <c r="I135" t="s">
        <v>219</v>
      </c>
      <c r="J135">
        <v>34.375</v>
      </c>
      <c r="L135" t="s">
        <v>17</v>
      </c>
    </row>
    <row r="136" spans="1:12" x14ac:dyDescent="0.25">
      <c r="A136">
        <v>1061</v>
      </c>
      <c r="B136">
        <v>1</v>
      </c>
      <c r="C136">
        <v>3</v>
      </c>
      <c r="D136" t="s">
        <v>220</v>
      </c>
      <c r="E136" t="s">
        <v>16</v>
      </c>
      <c r="F136">
        <v>22</v>
      </c>
      <c r="G136">
        <v>0</v>
      </c>
      <c r="H136">
        <v>0</v>
      </c>
      <c r="I136">
        <v>7548</v>
      </c>
      <c r="J136">
        <v>8.9625000000000004</v>
      </c>
      <c r="L136" t="s">
        <v>17</v>
      </c>
    </row>
    <row r="137" spans="1:12" x14ac:dyDescent="0.25">
      <c r="A137">
        <v>1063</v>
      </c>
      <c r="B137">
        <v>0</v>
      </c>
      <c r="C137">
        <v>3</v>
      </c>
      <c r="D137" t="s">
        <v>221</v>
      </c>
      <c r="E137" t="s">
        <v>13</v>
      </c>
      <c r="F137">
        <v>27</v>
      </c>
      <c r="G137">
        <v>0</v>
      </c>
      <c r="H137">
        <v>0</v>
      </c>
      <c r="I137">
        <v>2670</v>
      </c>
      <c r="J137">
        <v>7.2249999999999996</v>
      </c>
      <c r="L137" t="s">
        <v>25</v>
      </c>
    </row>
    <row r="138" spans="1:12" x14ac:dyDescent="0.25">
      <c r="A138">
        <v>1064</v>
      </c>
      <c r="B138">
        <v>0</v>
      </c>
      <c r="C138">
        <v>3</v>
      </c>
      <c r="D138" t="s">
        <v>222</v>
      </c>
      <c r="E138" t="s">
        <v>13</v>
      </c>
      <c r="F138">
        <v>23</v>
      </c>
      <c r="G138">
        <v>1</v>
      </c>
      <c r="H138">
        <v>0</v>
      </c>
      <c r="I138">
        <v>347072</v>
      </c>
      <c r="J138">
        <v>13.9</v>
      </c>
      <c r="L138" t="s">
        <v>17</v>
      </c>
    </row>
    <row r="139" spans="1:12" x14ac:dyDescent="0.25">
      <c r="A139">
        <v>1066</v>
      </c>
      <c r="B139">
        <v>0</v>
      </c>
      <c r="C139">
        <v>3</v>
      </c>
      <c r="D139" t="s">
        <v>223</v>
      </c>
      <c r="E139" t="s">
        <v>13</v>
      </c>
      <c r="F139">
        <v>40</v>
      </c>
      <c r="G139">
        <v>1</v>
      </c>
      <c r="H139">
        <v>5</v>
      </c>
      <c r="I139">
        <v>347077</v>
      </c>
      <c r="J139">
        <v>31.387499999999999</v>
      </c>
      <c r="L139" t="s">
        <v>17</v>
      </c>
    </row>
    <row r="140" spans="1:12" x14ac:dyDescent="0.25">
      <c r="A140">
        <v>1067</v>
      </c>
      <c r="B140">
        <v>1</v>
      </c>
      <c r="C140">
        <v>2</v>
      </c>
      <c r="D140" t="s">
        <v>224</v>
      </c>
      <c r="E140" t="s">
        <v>16</v>
      </c>
      <c r="F140">
        <v>15</v>
      </c>
      <c r="G140">
        <v>0</v>
      </c>
      <c r="H140">
        <v>2</v>
      </c>
      <c r="I140">
        <v>29750</v>
      </c>
      <c r="J140">
        <v>39</v>
      </c>
      <c r="L140" t="s">
        <v>17</v>
      </c>
    </row>
    <row r="141" spans="1:12" x14ac:dyDescent="0.25">
      <c r="A141">
        <v>1068</v>
      </c>
      <c r="B141">
        <v>1</v>
      </c>
      <c r="C141">
        <v>2</v>
      </c>
      <c r="D141" t="s">
        <v>225</v>
      </c>
      <c r="E141" t="s">
        <v>16</v>
      </c>
      <c r="F141">
        <v>20</v>
      </c>
      <c r="G141">
        <v>0</v>
      </c>
      <c r="H141">
        <v>0</v>
      </c>
      <c r="I141" t="s">
        <v>226</v>
      </c>
      <c r="J141">
        <v>36.75</v>
      </c>
      <c r="L141" t="s">
        <v>17</v>
      </c>
    </row>
    <row r="142" spans="1:12" x14ac:dyDescent="0.25">
      <c r="A142">
        <v>1069</v>
      </c>
      <c r="B142">
        <v>0</v>
      </c>
      <c r="C142">
        <v>1</v>
      </c>
      <c r="D142" t="s">
        <v>227</v>
      </c>
      <c r="E142" t="s">
        <v>13</v>
      </c>
      <c r="F142">
        <v>54</v>
      </c>
      <c r="G142">
        <v>1</v>
      </c>
      <c r="H142">
        <v>0</v>
      </c>
      <c r="I142">
        <v>11778</v>
      </c>
      <c r="J142">
        <v>55.441699999999997</v>
      </c>
      <c r="K142" t="s">
        <v>145</v>
      </c>
      <c r="L142" t="s">
        <v>25</v>
      </c>
    </row>
    <row r="143" spans="1:12" x14ac:dyDescent="0.25">
      <c r="A143">
        <v>1070</v>
      </c>
      <c r="B143">
        <v>1</v>
      </c>
      <c r="C143">
        <v>2</v>
      </c>
      <c r="D143" t="s">
        <v>228</v>
      </c>
      <c r="E143" t="s">
        <v>16</v>
      </c>
      <c r="F143">
        <v>36</v>
      </c>
      <c r="G143">
        <v>0</v>
      </c>
      <c r="H143">
        <v>3</v>
      </c>
      <c r="I143">
        <v>230136</v>
      </c>
      <c r="J143">
        <v>39</v>
      </c>
      <c r="K143" t="s">
        <v>229</v>
      </c>
      <c r="L143" t="s">
        <v>17</v>
      </c>
    </row>
    <row r="144" spans="1:12" x14ac:dyDescent="0.25">
      <c r="A144">
        <v>1071</v>
      </c>
      <c r="B144">
        <v>1</v>
      </c>
      <c r="C144">
        <v>1</v>
      </c>
      <c r="D144" t="s">
        <v>230</v>
      </c>
      <c r="E144" t="s">
        <v>16</v>
      </c>
      <c r="F144">
        <v>64</v>
      </c>
      <c r="G144">
        <v>0</v>
      </c>
      <c r="H144">
        <v>2</v>
      </c>
      <c r="I144" t="s">
        <v>231</v>
      </c>
      <c r="J144">
        <v>83.158299999999997</v>
      </c>
      <c r="K144" t="s">
        <v>232</v>
      </c>
      <c r="L144" t="s">
        <v>25</v>
      </c>
    </row>
    <row r="145" spans="1:12" x14ac:dyDescent="0.25">
      <c r="A145">
        <v>1072</v>
      </c>
      <c r="B145">
        <v>0</v>
      </c>
      <c r="C145">
        <v>2</v>
      </c>
      <c r="D145" t="s">
        <v>233</v>
      </c>
      <c r="E145" t="s">
        <v>13</v>
      </c>
      <c r="F145">
        <v>30</v>
      </c>
      <c r="G145">
        <v>0</v>
      </c>
      <c r="H145">
        <v>0</v>
      </c>
      <c r="I145">
        <v>233478</v>
      </c>
      <c r="J145">
        <v>13</v>
      </c>
      <c r="L145" t="s">
        <v>17</v>
      </c>
    </row>
    <row r="146" spans="1:12" x14ac:dyDescent="0.25">
      <c r="A146">
        <v>1073</v>
      </c>
      <c r="B146">
        <v>0</v>
      </c>
      <c r="C146">
        <v>1</v>
      </c>
      <c r="D146" t="s">
        <v>234</v>
      </c>
      <c r="E146" t="s">
        <v>13</v>
      </c>
      <c r="F146">
        <v>37</v>
      </c>
      <c r="G146">
        <v>1</v>
      </c>
      <c r="H146">
        <v>1</v>
      </c>
      <c r="I146" t="s">
        <v>231</v>
      </c>
      <c r="J146">
        <v>83.158299999999997</v>
      </c>
      <c r="K146" t="s">
        <v>235</v>
      </c>
      <c r="L146" t="s">
        <v>25</v>
      </c>
    </row>
    <row r="147" spans="1:12" x14ac:dyDescent="0.25">
      <c r="A147">
        <v>1074</v>
      </c>
      <c r="B147">
        <v>1</v>
      </c>
      <c r="C147">
        <v>1</v>
      </c>
      <c r="D147" t="s">
        <v>236</v>
      </c>
      <c r="E147" t="s">
        <v>16</v>
      </c>
      <c r="F147">
        <v>18</v>
      </c>
      <c r="G147">
        <v>1</v>
      </c>
      <c r="H147">
        <v>0</v>
      </c>
      <c r="I147">
        <v>113773</v>
      </c>
      <c r="J147">
        <v>53.1</v>
      </c>
      <c r="K147" t="s">
        <v>237</v>
      </c>
      <c r="L147" t="s">
        <v>17</v>
      </c>
    </row>
    <row r="148" spans="1:12" x14ac:dyDescent="0.25">
      <c r="A148">
        <v>1076</v>
      </c>
      <c r="B148">
        <v>1</v>
      </c>
      <c r="C148">
        <v>1</v>
      </c>
      <c r="D148" t="s">
        <v>238</v>
      </c>
      <c r="E148" t="s">
        <v>16</v>
      </c>
      <c r="F148">
        <v>27</v>
      </c>
      <c r="G148">
        <v>1</v>
      </c>
      <c r="H148">
        <v>1</v>
      </c>
      <c r="I148" t="s">
        <v>239</v>
      </c>
      <c r="J148">
        <v>247.52080000000001</v>
      </c>
      <c r="K148" t="s">
        <v>240</v>
      </c>
      <c r="L148" t="s">
        <v>25</v>
      </c>
    </row>
    <row r="149" spans="1:12" x14ac:dyDescent="0.25">
      <c r="A149">
        <v>1077</v>
      </c>
      <c r="B149">
        <v>0</v>
      </c>
      <c r="C149">
        <v>2</v>
      </c>
      <c r="D149" t="s">
        <v>241</v>
      </c>
      <c r="E149" t="s">
        <v>13</v>
      </c>
      <c r="F149">
        <v>40</v>
      </c>
      <c r="G149">
        <v>0</v>
      </c>
      <c r="H149">
        <v>0</v>
      </c>
      <c r="I149">
        <v>239059</v>
      </c>
      <c r="J149">
        <v>16</v>
      </c>
      <c r="L149" t="s">
        <v>17</v>
      </c>
    </row>
    <row r="150" spans="1:12" x14ac:dyDescent="0.25">
      <c r="A150">
        <v>1078</v>
      </c>
      <c r="B150">
        <v>1</v>
      </c>
      <c r="C150">
        <v>2</v>
      </c>
      <c r="D150" t="s">
        <v>242</v>
      </c>
      <c r="E150" t="s">
        <v>16</v>
      </c>
      <c r="F150">
        <v>21</v>
      </c>
      <c r="G150">
        <v>0</v>
      </c>
      <c r="H150">
        <v>1</v>
      </c>
      <c r="I150" t="s">
        <v>243</v>
      </c>
      <c r="J150">
        <v>21</v>
      </c>
      <c r="L150" t="s">
        <v>17</v>
      </c>
    </row>
    <row r="151" spans="1:12" x14ac:dyDescent="0.25">
      <c r="A151">
        <v>1079</v>
      </c>
      <c r="B151">
        <v>0</v>
      </c>
      <c r="C151">
        <v>3</v>
      </c>
      <c r="D151" t="s">
        <v>244</v>
      </c>
      <c r="E151" t="s">
        <v>13</v>
      </c>
      <c r="F151">
        <v>17</v>
      </c>
      <c r="G151">
        <v>2</v>
      </c>
      <c r="H151">
        <v>0</v>
      </c>
      <c r="I151" t="s">
        <v>245</v>
      </c>
      <c r="J151">
        <v>8.0500000000000007</v>
      </c>
      <c r="L151" t="s">
        <v>17</v>
      </c>
    </row>
    <row r="152" spans="1:12" x14ac:dyDescent="0.25">
      <c r="A152">
        <v>1081</v>
      </c>
      <c r="B152">
        <v>0</v>
      </c>
      <c r="C152">
        <v>2</v>
      </c>
      <c r="D152" t="s">
        <v>247</v>
      </c>
      <c r="E152" t="s">
        <v>13</v>
      </c>
      <c r="F152">
        <v>40</v>
      </c>
      <c r="G152">
        <v>0</v>
      </c>
      <c r="H152">
        <v>0</v>
      </c>
      <c r="I152">
        <v>28221</v>
      </c>
      <c r="J152">
        <v>13</v>
      </c>
      <c r="L152" t="s">
        <v>17</v>
      </c>
    </row>
    <row r="153" spans="1:12" x14ac:dyDescent="0.25">
      <c r="A153">
        <v>1082</v>
      </c>
      <c r="B153">
        <v>0</v>
      </c>
      <c r="C153">
        <v>2</v>
      </c>
      <c r="D153" t="s">
        <v>248</v>
      </c>
      <c r="E153" t="s">
        <v>13</v>
      </c>
      <c r="F153">
        <v>34</v>
      </c>
      <c r="G153">
        <v>1</v>
      </c>
      <c r="H153">
        <v>0</v>
      </c>
      <c r="I153">
        <v>226875</v>
      </c>
      <c r="J153">
        <v>26</v>
      </c>
      <c r="L153" t="s">
        <v>17</v>
      </c>
    </row>
    <row r="154" spans="1:12" x14ac:dyDescent="0.25">
      <c r="A154">
        <v>1084</v>
      </c>
      <c r="B154">
        <v>0</v>
      </c>
      <c r="C154">
        <v>3</v>
      </c>
      <c r="D154" t="s">
        <v>249</v>
      </c>
      <c r="E154" t="s">
        <v>13</v>
      </c>
      <c r="F154">
        <v>11.5</v>
      </c>
      <c r="G154">
        <v>1</v>
      </c>
      <c r="H154">
        <v>1</v>
      </c>
      <c r="I154" t="s">
        <v>250</v>
      </c>
      <c r="J154">
        <v>14.5</v>
      </c>
      <c r="L154" t="s">
        <v>17</v>
      </c>
    </row>
    <row r="155" spans="1:12" x14ac:dyDescent="0.25">
      <c r="A155">
        <v>1085</v>
      </c>
      <c r="B155">
        <v>0</v>
      </c>
      <c r="C155">
        <v>2</v>
      </c>
      <c r="D155" t="s">
        <v>251</v>
      </c>
      <c r="E155" t="s">
        <v>13</v>
      </c>
      <c r="F155">
        <v>61</v>
      </c>
      <c r="G155">
        <v>0</v>
      </c>
      <c r="H155">
        <v>0</v>
      </c>
      <c r="I155">
        <v>235509</v>
      </c>
      <c r="J155">
        <v>12.35</v>
      </c>
      <c r="L155" t="s">
        <v>14</v>
      </c>
    </row>
    <row r="156" spans="1:12" x14ac:dyDescent="0.25">
      <c r="A156">
        <v>1086</v>
      </c>
      <c r="B156">
        <v>0</v>
      </c>
      <c r="C156">
        <v>2</v>
      </c>
      <c r="D156" t="s">
        <v>252</v>
      </c>
      <c r="E156" t="s">
        <v>13</v>
      </c>
      <c r="F156">
        <v>8</v>
      </c>
      <c r="G156">
        <v>0</v>
      </c>
      <c r="H156">
        <v>2</v>
      </c>
      <c r="I156">
        <v>28220</v>
      </c>
      <c r="J156">
        <v>32.5</v>
      </c>
      <c r="L156" t="s">
        <v>17</v>
      </c>
    </row>
    <row r="157" spans="1:12" x14ac:dyDescent="0.25">
      <c r="A157">
        <v>1087</v>
      </c>
      <c r="B157">
        <v>0</v>
      </c>
      <c r="C157">
        <v>3</v>
      </c>
      <c r="D157" t="s">
        <v>253</v>
      </c>
      <c r="E157" t="s">
        <v>13</v>
      </c>
      <c r="F157">
        <v>33</v>
      </c>
      <c r="G157">
        <v>0</v>
      </c>
      <c r="H157">
        <v>0</v>
      </c>
      <c r="I157">
        <v>347465</v>
      </c>
      <c r="J157">
        <v>7.8541999999999996</v>
      </c>
      <c r="L157" t="s">
        <v>17</v>
      </c>
    </row>
    <row r="158" spans="1:12" x14ac:dyDescent="0.25">
      <c r="A158">
        <v>1088</v>
      </c>
      <c r="B158">
        <v>0</v>
      </c>
      <c r="C158">
        <v>1</v>
      </c>
      <c r="D158" t="s">
        <v>254</v>
      </c>
      <c r="E158" t="s">
        <v>13</v>
      </c>
      <c r="F158">
        <v>6</v>
      </c>
      <c r="G158">
        <v>0</v>
      </c>
      <c r="H158">
        <v>2</v>
      </c>
      <c r="I158">
        <v>16966</v>
      </c>
      <c r="J158">
        <v>134.5</v>
      </c>
      <c r="K158" t="s">
        <v>255</v>
      </c>
      <c r="L158" t="s">
        <v>25</v>
      </c>
    </row>
    <row r="159" spans="1:12" x14ac:dyDescent="0.25">
      <c r="A159">
        <v>1089</v>
      </c>
      <c r="B159">
        <v>1</v>
      </c>
      <c r="C159">
        <v>3</v>
      </c>
      <c r="D159" t="s">
        <v>256</v>
      </c>
      <c r="E159" t="s">
        <v>16</v>
      </c>
      <c r="F159">
        <v>18</v>
      </c>
      <c r="G159">
        <v>0</v>
      </c>
      <c r="H159">
        <v>0</v>
      </c>
      <c r="I159">
        <v>347066</v>
      </c>
      <c r="J159">
        <v>7.7750000000000004</v>
      </c>
      <c r="L159" t="s">
        <v>17</v>
      </c>
    </row>
    <row r="160" spans="1:12" x14ac:dyDescent="0.25">
      <c r="A160">
        <v>1090</v>
      </c>
      <c r="B160">
        <v>0</v>
      </c>
      <c r="C160">
        <v>2</v>
      </c>
      <c r="D160" t="s">
        <v>257</v>
      </c>
      <c r="E160" t="s">
        <v>13</v>
      </c>
      <c r="F160">
        <v>23</v>
      </c>
      <c r="G160">
        <v>0</v>
      </c>
      <c r="H160">
        <v>0</v>
      </c>
      <c r="I160" t="s">
        <v>258</v>
      </c>
      <c r="J160">
        <v>10.5</v>
      </c>
      <c r="L160" t="s">
        <v>17</v>
      </c>
    </row>
    <row r="161" spans="1:12" x14ac:dyDescent="0.25">
      <c r="A161">
        <v>1093</v>
      </c>
      <c r="B161">
        <v>0</v>
      </c>
      <c r="C161">
        <v>3</v>
      </c>
      <c r="D161" t="s">
        <v>259</v>
      </c>
      <c r="E161" t="s">
        <v>13</v>
      </c>
      <c r="F161">
        <v>0.33</v>
      </c>
      <c r="G161">
        <v>0</v>
      </c>
      <c r="H161">
        <v>2</v>
      </c>
      <c r="I161">
        <v>347080</v>
      </c>
      <c r="J161">
        <v>14.4</v>
      </c>
      <c r="L161" t="s">
        <v>17</v>
      </c>
    </row>
    <row r="162" spans="1:12" x14ac:dyDescent="0.25">
      <c r="A162">
        <v>1094</v>
      </c>
      <c r="B162">
        <v>0</v>
      </c>
      <c r="C162">
        <v>1</v>
      </c>
      <c r="D162" t="s">
        <v>260</v>
      </c>
      <c r="E162" t="s">
        <v>13</v>
      </c>
      <c r="F162">
        <v>47</v>
      </c>
      <c r="G162">
        <v>1</v>
      </c>
      <c r="H162">
        <v>0</v>
      </c>
      <c r="I162" t="s">
        <v>261</v>
      </c>
      <c r="J162">
        <v>227.52500000000001</v>
      </c>
      <c r="K162" t="s">
        <v>262</v>
      </c>
      <c r="L162" t="s">
        <v>25</v>
      </c>
    </row>
    <row r="163" spans="1:12" x14ac:dyDescent="0.25">
      <c r="A163">
        <v>1095</v>
      </c>
      <c r="B163">
        <v>1</v>
      </c>
      <c r="C163">
        <v>2</v>
      </c>
      <c r="D163" t="s">
        <v>263</v>
      </c>
      <c r="E163" t="s">
        <v>16</v>
      </c>
      <c r="F163">
        <v>8</v>
      </c>
      <c r="G163">
        <v>1</v>
      </c>
      <c r="H163">
        <v>1</v>
      </c>
      <c r="I163">
        <v>26360</v>
      </c>
      <c r="J163">
        <v>26</v>
      </c>
      <c r="L163" t="s">
        <v>17</v>
      </c>
    </row>
    <row r="164" spans="1:12" x14ac:dyDescent="0.25">
      <c r="A164">
        <v>1096</v>
      </c>
      <c r="B164">
        <v>0</v>
      </c>
      <c r="C164">
        <v>2</v>
      </c>
      <c r="D164" t="s">
        <v>264</v>
      </c>
      <c r="E164" t="s">
        <v>13</v>
      </c>
      <c r="F164">
        <v>25</v>
      </c>
      <c r="G164">
        <v>0</v>
      </c>
      <c r="H164">
        <v>0</v>
      </c>
      <c r="I164" t="s">
        <v>265</v>
      </c>
      <c r="J164">
        <v>10.5</v>
      </c>
      <c r="L164" t="s">
        <v>17</v>
      </c>
    </row>
    <row r="165" spans="1:12" x14ac:dyDescent="0.25">
      <c r="A165">
        <v>1098</v>
      </c>
      <c r="B165">
        <v>1</v>
      </c>
      <c r="C165">
        <v>3</v>
      </c>
      <c r="D165" t="s">
        <v>266</v>
      </c>
      <c r="E165" t="s">
        <v>16</v>
      </c>
      <c r="F165">
        <v>35</v>
      </c>
      <c r="G165">
        <v>0</v>
      </c>
      <c r="H165">
        <v>0</v>
      </c>
      <c r="I165">
        <v>9232</v>
      </c>
      <c r="J165">
        <v>7.75</v>
      </c>
      <c r="L165" t="s">
        <v>14</v>
      </c>
    </row>
    <row r="166" spans="1:12" x14ac:dyDescent="0.25">
      <c r="A166">
        <v>1099</v>
      </c>
      <c r="B166">
        <v>0</v>
      </c>
      <c r="C166">
        <v>2</v>
      </c>
      <c r="D166" t="s">
        <v>267</v>
      </c>
      <c r="E166" t="s">
        <v>13</v>
      </c>
      <c r="F166">
        <v>24</v>
      </c>
      <c r="G166">
        <v>0</v>
      </c>
      <c r="H166">
        <v>0</v>
      </c>
      <c r="I166">
        <v>28034</v>
      </c>
      <c r="J166">
        <v>10.5</v>
      </c>
      <c r="L166" t="s">
        <v>17</v>
      </c>
    </row>
    <row r="167" spans="1:12" x14ac:dyDescent="0.25">
      <c r="A167">
        <v>1100</v>
      </c>
      <c r="B167">
        <v>1</v>
      </c>
      <c r="C167">
        <v>1</v>
      </c>
      <c r="D167" t="s">
        <v>268</v>
      </c>
      <c r="E167" t="s">
        <v>16</v>
      </c>
      <c r="F167">
        <v>33</v>
      </c>
      <c r="G167">
        <v>0</v>
      </c>
      <c r="H167">
        <v>0</v>
      </c>
      <c r="I167" t="s">
        <v>269</v>
      </c>
      <c r="J167">
        <v>27.720800000000001</v>
      </c>
      <c r="K167" t="s">
        <v>270</v>
      </c>
      <c r="L167" t="s">
        <v>25</v>
      </c>
    </row>
    <row r="168" spans="1:12" x14ac:dyDescent="0.25">
      <c r="A168">
        <v>1101</v>
      </c>
      <c r="B168">
        <v>0</v>
      </c>
      <c r="C168">
        <v>3</v>
      </c>
      <c r="D168" t="s">
        <v>271</v>
      </c>
      <c r="E168" t="s">
        <v>13</v>
      </c>
      <c r="F168">
        <v>25</v>
      </c>
      <c r="G168">
        <v>0</v>
      </c>
      <c r="H168">
        <v>0</v>
      </c>
      <c r="I168">
        <v>349250</v>
      </c>
      <c r="J168">
        <v>7.8958000000000004</v>
      </c>
      <c r="L168" t="s">
        <v>17</v>
      </c>
    </row>
    <row r="169" spans="1:12" x14ac:dyDescent="0.25">
      <c r="A169">
        <v>1102</v>
      </c>
      <c r="B169">
        <v>0</v>
      </c>
      <c r="C169">
        <v>3</v>
      </c>
      <c r="D169" t="s">
        <v>272</v>
      </c>
      <c r="E169" t="s">
        <v>13</v>
      </c>
      <c r="F169">
        <v>32</v>
      </c>
      <c r="G169">
        <v>0</v>
      </c>
      <c r="H169">
        <v>0</v>
      </c>
      <c r="I169" t="s">
        <v>150</v>
      </c>
      <c r="J169">
        <v>22.524999999999999</v>
      </c>
      <c r="L169" t="s">
        <v>17</v>
      </c>
    </row>
    <row r="170" spans="1:12" x14ac:dyDescent="0.25">
      <c r="A170">
        <v>1104</v>
      </c>
      <c r="B170">
        <v>0</v>
      </c>
      <c r="C170">
        <v>2</v>
      </c>
      <c r="D170" t="s">
        <v>273</v>
      </c>
      <c r="E170" t="s">
        <v>13</v>
      </c>
      <c r="F170">
        <v>17</v>
      </c>
      <c r="G170">
        <v>0</v>
      </c>
      <c r="H170">
        <v>0</v>
      </c>
      <c r="I170" t="s">
        <v>274</v>
      </c>
      <c r="J170">
        <v>73.5</v>
      </c>
      <c r="L170" t="s">
        <v>17</v>
      </c>
    </row>
    <row r="171" spans="1:12" x14ac:dyDescent="0.25">
      <c r="A171">
        <v>1105</v>
      </c>
      <c r="B171">
        <v>1</v>
      </c>
      <c r="C171">
        <v>2</v>
      </c>
      <c r="D171" t="s">
        <v>275</v>
      </c>
      <c r="E171" t="s">
        <v>16</v>
      </c>
      <c r="F171">
        <v>60</v>
      </c>
      <c r="G171">
        <v>1</v>
      </c>
      <c r="H171">
        <v>0</v>
      </c>
      <c r="I171">
        <v>24065</v>
      </c>
      <c r="J171">
        <v>26</v>
      </c>
      <c r="L171" t="s">
        <v>17</v>
      </c>
    </row>
    <row r="172" spans="1:12" x14ac:dyDescent="0.25">
      <c r="A172">
        <v>1106</v>
      </c>
      <c r="B172">
        <v>1</v>
      </c>
      <c r="C172">
        <v>3</v>
      </c>
      <c r="D172" t="s">
        <v>276</v>
      </c>
      <c r="E172" t="s">
        <v>16</v>
      </c>
      <c r="F172">
        <v>38</v>
      </c>
      <c r="G172">
        <v>4</v>
      </c>
      <c r="H172">
        <v>2</v>
      </c>
      <c r="I172">
        <v>347091</v>
      </c>
      <c r="J172">
        <v>7.7750000000000004</v>
      </c>
      <c r="L172" t="s">
        <v>17</v>
      </c>
    </row>
    <row r="173" spans="1:12" x14ac:dyDescent="0.25">
      <c r="A173">
        <v>1107</v>
      </c>
      <c r="B173">
        <v>0</v>
      </c>
      <c r="C173">
        <v>1</v>
      </c>
      <c r="D173" t="s">
        <v>277</v>
      </c>
      <c r="E173" t="s">
        <v>13</v>
      </c>
      <c r="F173">
        <v>42</v>
      </c>
      <c r="G173">
        <v>0</v>
      </c>
      <c r="H173">
        <v>0</v>
      </c>
      <c r="I173">
        <v>113038</v>
      </c>
      <c r="J173">
        <v>42.5</v>
      </c>
      <c r="K173" t="s">
        <v>278</v>
      </c>
      <c r="L173" t="s">
        <v>17</v>
      </c>
    </row>
    <row r="174" spans="1:12" x14ac:dyDescent="0.25">
      <c r="A174">
        <v>1109</v>
      </c>
      <c r="B174">
        <v>0</v>
      </c>
      <c r="C174">
        <v>1</v>
      </c>
      <c r="D174" t="s">
        <v>279</v>
      </c>
      <c r="E174" t="s">
        <v>13</v>
      </c>
      <c r="F174">
        <v>57</v>
      </c>
      <c r="G174">
        <v>1</v>
      </c>
      <c r="H174">
        <v>1</v>
      </c>
      <c r="I174">
        <v>36928</v>
      </c>
      <c r="J174">
        <v>164.86670000000001</v>
      </c>
      <c r="L174" t="s">
        <v>17</v>
      </c>
    </row>
    <row r="175" spans="1:12" x14ac:dyDescent="0.25">
      <c r="A175">
        <v>1110</v>
      </c>
      <c r="B175">
        <v>1</v>
      </c>
      <c r="C175">
        <v>1</v>
      </c>
      <c r="D175" t="s">
        <v>280</v>
      </c>
      <c r="E175" t="s">
        <v>16</v>
      </c>
      <c r="F175">
        <v>50</v>
      </c>
      <c r="G175">
        <v>1</v>
      </c>
      <c r="H175">
        <v>1</v>
      </c>
      <c r="I175">
        <v>113503</v>
      </c>
      <c r="J175">
        <v>211.5</v>
      </c>
      <c r="K175" t="s">
        <v>281</v>
      </c>
      <c r="L175" t="s">
        <v>25</v>
      </c>
    </row>
    <row r="176" spans="1:12" x14ac:dyDescent="0.25">
      <c r="A176">
        <v>1112</v>
      </c>
      <c r="B176">
        <v>1</v>
      </c>
      <c r="C176">
        <v>2</v>
      </c>
      <c r="D176" t="s">
        <v>282</v>
      </c>
      <c r="E176" t="s">
        <v>16</v>
      </c>
      <c r="F176">
        <v>30</v>
      </c>
      <c r="G176">
        <v>1</v>
      </c>
      <c r="H176">
        <v>0</v>
      </c>
      <c r="I176" t="s">
        <v>283</v>
      </c>
      <c r="J176">
        <v>13.8583</v>
      </c>
      <c r="L176" t="s">
        <v>25</v>
      </c>
    </row>
    <row r="177" spans="1:12" x14ac:dyDescent="0.25">
      <c r="A177">
        <v>1113</v>
      </c>
      <c r="B177">
        <v>0</v>
      </c>
      <c r="C177">
        <v>3</v>
      </c>
      <c r="D177" t="s">
        <v>284</v>
      </c>
      <c r="E177" t="s">
        <v>13</v>
      </c>
      <c r="F177">
        <v>21</v>
      </c>
      <c r="G177">
        <v>0</v>
      </c>
      <c r="H177">
        <v>0</v>
      </c>
      <c r="I177">
        <v>342684</v>
      </c>
      <c r="J177">
        <v>8.0500000000000007</v>
      </c>
      <c r="L177" t="s">
        <v>17</v>
      </c>
    </row>
    <row r="178" spans="1:12" x14ac:dyDescent="0.25">
      <c r="A178">
        <v>1114</v>
      </c>
      <c r="B178">
        <v>1</v>
      </c>
      <c r="C178">
        <v>2</v>
      </c>
      <c r="D178" t="s">
        <v>285</v>
      </c>
      <c r="E178" t="s">
        <v>16</v>
      </c>
      <c r="F178">
        <v>22</v>
      </c>
      <c r="G178">
        <v>0</v>
      </c>
      <c r="H178">
        <v>0</v>
      </c>
      <c r="I178" t="s">
        <v>286</v>
      </c>
      <c r="J178">
        <v>10.5</v>
      </c>
      <c r="K178" t="s">
        <v>287</v>
      </c>
      <c r="L178" t="s">
        <v>17</v>
      </c>
    </row>
    <row r="179" spans="1:12" x14ac:dyDescent="0.25">
      <c r="A179">
        <v>1115</v>
      </c>
      <c r="B179">
        <v>0</v>
      </c>
      <c r="C179">
        <v>3</v>
      </c>
      <c r="D179" t="s">
        <v>288</v>
      </c>
      <c r="E179" t="s">
        <v>13</v>
      </c>
      <c r="F179">
        <v>21</v>
      </c>
      <c r="G179">
        <v>0</v>
      </c>
      <c r="H179">
        <v>0</v>
      </c>
      <c r="I179">
        <v>350053</v>
      </c>
      <c r="J179">
        <v>7.7957999999999998</v>
      </c>
      <c r="L179" t="s">
        <v>17</v>
      </c>
    </row>
    <row r="180" spans="1:12" x14ac:dyDescent="0.25">
      <c r="A180">
        <v>1116</v>
      </c>
      <c r="B180">
        <v>1</v>
      </c>
      <c r="C180">
        <v>1</v>
      </c>
      <c r="D180" t="s">
        <v>289</v>
      </c>
      <c r="E180" t="s">
        <v>16</v>
      </c>
      <c r="F180">
        <v>53</v>
      </c>
      <c r="G180">
        <v>0</v>
      </c>
      <c r="H180">
        <v>0</v>
      </c>
      <c r="I180" t="s">
        <v>290</v>
      </c>
      <c r="J180">
        <v>27.445799999999998</v>
      </c>
      <c r="L180" t="s">
        <v>25</v>
      </c>
    </row>
    <row r="181" spans="1:12" x14ac:dyDescent="0.25">
      <c r="A181">
        <v>1118</v>
      </c>
      <c r="B181">
        <v>0</v>
      </c>
      <c r="C181">
        <v>3</v>
      </c>
      <c r="D181" t="s">
        <v>291</v>
      </c>
      <c r="E181" t="s">
        <v>13</v>
      </c>
      <c r="F181">
        <v>23</v>
      </c>
      <c r="G181">
        <v>0</v>
      </c>
      <c r="H181">
        <v>0</v>
      </c>
      <c r="I181">
        <v>350054</v>
      </c>
      <c r="J181">
        <v>7.7957999999999998</v>
      </c>
      <c r="L181" t="s">
        <v>17</v>
      </c>
    </row>
    <row r="182" spans="1:12" x14ac:dyDescent="0.25">
      <c r="A182">
        <v>1120</v>
      </c>
      <c r="B182">
        <v>0</v>
      </c>
      <c r="C182">
        <v>3</v>
      </c>
      <c r="D182" t="s">
        <v>292</v>
      </c>
      <c r="E182" t="s">
        <v>13</v>
      </c>
      <c r="F182">
        <v>40.5</v>
      </c>
      <c r="G182">
        <v>0</v>
      </c>
      <c r="H182">
        <v>0</v>
      </c>
      <c r="I182" t="s">
        <v>293</v>
      </c>
      <c r="J182">
        <v>15.1</v>
      </c>
      <c r="L182" t="s">
        <v>17</v>
      </c>
    </row>
    <row r="183" spans="1:12" x14ac:dyDescent="0.25">
      <c r="A183">
        <v>1121</v>
      </c>
      <c r="B183">
        <v>0</v>
      </c>
      <c r="C183">
        <v>2</v>
      </c>
      <c r="D183" t="s">
        <v>294</v>
      </c>
      <c r="E183" t="s">
        <v>13</v>
      </c>
      <c r="F183">
        <v>36</v>
      </c>
      <c r="G183">
        <v>0</v>
      </c>
      <c r="H183">
        <v>0</v>
      </c>
      <c r="I183">
        <v>242963</v>
      </c>
      <c r="J183">
        <v>13</v>
      </c>
      <c r="L183" t="s">
        <v>17</v>
      </c>
    </row>
    <row r="184" spans="1:12" x14ac:dyDescent="0.25">
      <c r="A184">
        <v>1122</v>
      </c>
      <c r="B184">
        <v>0</v>
      </c>
      <c r="C184">
        <v>2</v>
      </c>
      <c r="D184" t="s">
        <v>295</v>
      </c>
      <c r="E184" t="s">
        <v>13</v>
      </c>
      <c r="F184">
        <v>14</v>
      </c>
      <c r="G184">
        <v>0</v>
      </c>
      <c r="H184">
        <v>0</v>
      </c>
      <c r="I184">
        <v>220845</v>
      </c>
      <c r="J184">
        <v>65</v>
      </c>
      <c r="L184" t="s">
        <v>17</v>
      </c>
    </row>
    <row r="185" spans="1:12" x14ac:dyDescent="0.25">
      <c r="A185">
        <v>1123</v>
      </c>
      <c r="B185">
        <v>1</v>
      </c>
      <c r="C185">
        <v>1</v>
      </c>
      <c r="D185" t="s">
        <v>296</v>
      </c>
      <c r="E185" t="s">
        <v>16</v>
      </c>
      <c r="F185">
        <v>21</v>
      </c>
      <c r="G185">
        <v>0</v>
      </c>
      <c r="H185">
        <v>0</v>
      </c>
      <c r="I185">
        <v>113795</v>
      </c>
      <c r="J185">
        <v>26.55</v>
      </c>
      <c r="L185" t="s">
        <v>17</v>
      </c>
    </row>
    <row r="186" spans="1:12" x14ac:dyDescent="0.25">
      <c r="A186">
        <v>1124</v>
      </c>
      <c r="B186">
        <v>0</v>
      </c>
      <c r="C186">
        <v>3</v>
      </c>
      <c r="D186" t="s">
        <v>297</v>
      </c>
      <c r="E186" t="s">
        <v>13</v>
      </c>
      <c r="F186">
        <v>21</v>
      </c>
      <c r="G186">
        <v>1</v>
      </c>
      <c r="H186">
        <v>0</v>
      </c>
      <c r="I186">
        <v>3101266</v>
      </c>
      <c r="J186">
        <v>6.4958</v>
      </c>
      <c r="L186" t="s">
        <v>17</v>
      </c>
    </row>
    <row r="187" spans="1:12" x14ac:dyDescent="0.25">
      <c r="A187">
        <v>1126</v>
      </c>
      <c r="B187">
        <v>0</v>
      </c>
      <c r="C187">
        <v>1</v>
      </c>
      <c r="D187" t="s">
        <v>298</v>
      </c>
      <c r="E187" t="s">
        <v>13</v>
      </c>
      <c r="F187">
        <v>39</v>
      </c>
      <c r="G187">
        <v>1</v>
      </c>
      <c r="H187">
        <v>0</v>
      </c>
      <c r="I187" t="s">
        <v>299</v>
      </c>
      <c r="J187">
        <v>71.283299999999997</v>
      </c>
      <c r="K187" t="s">
        <v>300</v>
      </c>
      <c r="L187" t="s">
        <v>25</v>
      </c>
    </row>
    <row r="188" spans="1:12" x14ac:dyDescent="0.25">
      <c r="A188">
        <v>1127</v>
      </c>
      <c r="B188">
        <v>0</v>
      </c>
      <c r="C188">
        <v>3</v>
      </c>
      <c r="D188" t="s">
        <v>301</v>
      </c>
      <c r="E188" t="s">
        <v>13</v>
      </c>
      <c r="F188">
        <v>20</v>
      </c>
      <c r="G188">
        <v>0</v>
      </c>
      <c r="H188">
        <v>0</v>
      </c>
      <c r="I188">
        <v>350416</v>
      </c>
      <c r="J188">
        <v>7.8541999999999996</v>
      </c>
      <c r="L188" t="s">
        <v>17</v>
      </c>
    </row>
    <row r="189" spans="1:12" x14ac:dyDescent="0.25">
      <c r="A189">
        <v>1128</v>
      </c>
      <c r="B189">
        <v>0</v>
      </c>
      <c r="C189">
        <v>1</v>
      </c>
      <c r="D189" t="s">
        <v>302</v>
      </c>
      <c r="E189" t="s">
        <v>13</v>
      </c>
      <c r="F189">
        <v>64</v>
      </c>
      <c r="G189">
        <v>1</v>
      </c>
      <c r="H189">
        <v>0</v>
      </c>
      <c r="I189">
        <v>110813</v>
      </c>
      <c r="J189">
        <v>75.25</v>
      </c>
      <c r="K189" t="s">
        <v>303</v>
      </c>
      <c r="L189" t="s">
        <v>25</v>
      </c>
    </row>
    <row r="190" spans="1:12" x14ac:dyDescent="0.25">
      <c r="A190">
        <v>1129</v>
      </c>
      <c r="B190">
        <v>0</v>
      </c>
      <c r="C190">
        <v>3</v>
      </c>
      <c r="D190" t="s">
        <v>304</v>
      </c>
      <c r="E190" t="s">
        <v>13</v>
      </c>
      <c r="F190">
        <v>20</v>
      </c>
      <c r="G190">
        <v>0</v>
      </c>
      <c r="H190">
        <v>0</v>
      </c>
      <c r="I190">
        <v>2679</v>
      </c>
      <c r="J190">
        <v>7.2249999999999996</v>
      </c>
      <c r="L190" t="s">
        <v>25</v>
      </c>
    </row>
    <row r="191" spans="1:12" x14ac:dyDescent="0.25">
      <c r="A191">
        <v>1130</v>
      </c>
      <c r="B191">
        <v>1</v>
      </c>
      <c r="C191">
        <v>2</v>
      </c>
      <c r="D191" t="s">
        <v>305</v>
      </c>
      <c r="E191" t="s">
        <v>16</v>
      </c>
      <c r="F191">
        <v>18</v>
      </c>
      <c r="G191">
        <v>1</v>
      </c>
      <c r="H191">
        <v>1</v>
      </c>
      <c r="I191">
        <v>250650</v>
      </c>
      <c r="J191">
        <v>13</v>
      </c>
      <c r="L191" t="s">
        <v>17</v>
      </c>
    </row>
    <row r="192" spans="1:12" x14ac:dyDescent="0.25">
      <c r="A192">
        <v>1131</v>
      </c>
      <c r="B192">
        <v>1</v>
      </c>
      <c r="C192">
        <v>1</v>
      </c>
      <c r="D192" t="s">
        <v>306</v>
      </c>
      <c r="E192" t="s">
        <v>16</v>
      </c>
      <c r="F192">
        <v>48</v>
      </c>
      <c r="G192">
        <v>1</v>
      </c>
      <c r="H192">
        <v>0</v>
      </c>
      <c r="I192" t="s">
        <v>307</v>
      </c>
      <c r="J192">
        <v>106.425</v>
      </c>
      <c r="K192" t="s">
        <v>308</v>
      </c>
      <c r="L192" t="s">
        <v>25</v>
      </c>
    </row>
    <row r="193" spans="1:12" x14ac:dyDescent="0.25">
      <c r="A193">
        <v>1132</v>
      </c>
      <c r="B193">
        <v>1</v>
      </c>
      <c r="C193">
        <v>1</v>
      </c>
      <c r="D193" t="s">
        <v>309</v>
      </c>
      <c r="E193" t="s">
        <v>16</v>
      </c>
      <c r="F193">
        <v>55</v>
      </c>
      <c r="G193">
        <v>0</v>
      </c>
      <c r="H193">
        <v>0</v>
      </c>
      <c r="I193">
        <v>112377</v>
      </c>
      <c r="J193">
        <v>27.720800000000001</v>
      </c>
      <c r="L193" t="s">
        <v>25</v>
      </c>
    </row>
    <row r="194" spans="1:12" x14ac:dyDescent="0.25">
      <c r="A194">
        <v>1133</v>
      </c>
      <c r="B194">
        <v>1</v>
      </c>
      <c r="C194">
        <v>2</v>
      </c>
      <c r="D194" t="s">
        <v>310</v>
      </c>
      <c r="E194" t="s">
        <v>16</v>
      </c>
      <c r="F194">
        <v>45</v>
      </c>
      <c r="G194">
        <v>0</v>
      </c>
      <c r="H194">
        <v>2</v>
      </c>
      <c r="I194">
        <v>237789</v>
      </c>
      <c r="J194">
        <v>30</v>
      </c>
      <c r="L194" t="s">
        <v>17</v>
      </c>
    </row>
    <row r="195" spans="1:12" x14ac:dyDescent="0.25">
      <c r="A195">
        <v>1134</v>
      </c>
      <c r="B195">
        <v>0</v>
      </c>
      <c r="C195">
        <v>1</v>
      </c>
      <c r="D195" t="s">
        <v>311</v>
      </c>
      <c r="E195" t="s">
        <v>13</v>
      </c>
      <c r="F195">
        <v>45</v>
      </c>
      <c r="G195">
        <v>1</v>
      </c>
      <c r="H195">
        <v>1</v>
      </c>
      <c r="I195">
        <v>16966</v>
      </c>
      <c r="J195">
        <v>134.5</v>
      </c>
      <c r="K195" t="s">
        <v>255</v>
      </c>
      <c r="L195" t="s">
        <v>25</v>
      </c>
    </row>
    <row r="196" spans="1:12" x14ac:dyDescent="0.25">
      <c r="A196">
        <v>1137</v>
      </c>
      <c r="B196">
        <v>0</v>
      </c>
      <c r="C196">
        <v>1</v>
      </c>
      <c r="D196" t="s">
        <v>312</v>
      </c>
      <c r="E196" t="s">
        <v>13</v>
      </c>
      <c r="F196">
        <v>41</v>
      </c>
      <c r="G196">
        <v>1</v>
      </c>
      <c r="H196">
        <v>0</v>
      </c>
      <c r="I196">
        <v>17464</v>
      </c>
      <c r="J196">
        <v>51.862499999999997</v>
      </c>
      <c r="K196" t="s">
        <v>313</v>
      </c>
      <c r="L196" t="s">
        <v>17</v>
      </c>
    </row>
    <row r="197" spans="1:12" x14ac:dyDescent="0.25">
      <c r="A197">
        <v>1138</v>
      </c>
      <c r="B197">
        <v>1</v>
      </c>
      <c r="C197">
        <v>2</v>
      </c>
      <c r="D197" t="s">
        <v>314</v>
      </c>
      <c r="E197" t="s">
        <v>16</v>
      </c>
      <c r="F197">
        <v>22</v>
      </c>
      <c r="G197">
        <v>0</v>
      </c>
      <c r="H197">
        <v>0</v>
      </c>
      <c r="I197" t="s">
        <v>102</v>
      </c>
      <c r="J197">
        <v>21</v>
      </c>
      <c r="L197" t="s">
        <v>17</v>
      </c>
    </row>
    <row r="198" spans="1:12" x14ac:dyDescent="0.25">
      <c r="A198">
        <v>1139</v>
      </c>
      <c r="B198">
        <v>0</v>
      </c>
      <c r="C198">
        <v>2</v>
      </c>
      <c r="D198" t="s">
        <v>315</v>
      </c>
      <c r="E198" t="s">
        <v>13</v>
      </c>
      <c r="F198">
        <v>42</v>
      </c>
      <c r="G198">
        <v>1</v>
      </c>
      <c r="H198">
        <v>1</v>
      </c>
      <c r="I198">
        <v>28220</v>
      </c>
      <c r="J198">
        <v>32.5</v>
      </c>
      <c r="L198" t="s">
        <v>17</v>
      </c>
    </row>
    <row r="199" spans="1:12" x14ac:dyDescent="0.25">
      <c r="A199">
        <v>1140</v>
      </c>
      <c r="B199">
        <v>1</v>
      </c>
      <c r="C199">
        <v>2</v>
      </c>
      <c r="D199" t="s">
        <v>316</v>
      </c>
      <c r="E199" t="s">
        <v>16</v>
      </c>
      <c r="F199">
        <v>29</v>
      </c>
      <c r="G199">
        <v>1</v>
      </c>
      <c r="H199">
        <v>0</v>
      </c>
      <c r="I199">
        <v>26707</v>
      </c>
      <c r="J199">
        <v>26</v>
      </c>
      <c r="L199" t="s">
        <v>17</v>
      </c>
    </row>
    <row r="200" spans="1:12" x14ac:dyDescent="0.25">
      <c r="A200">
        <v>1142</v>
      </c>
      <c r="B200">
        <v>1</v>
      </c>
      <c r="C200">
        <v>2</v>
      </c>
      <c r="D200" t="s">
        <v>317</v>
      </c>
      <c r="E200" t="s">
        <v>16</v>
      </c>
      <c r="F200">
        <v>0.92</v>
      </c>
      <c r="G200">
        <v>1</v>
      </c>
      <c r="H200">
        <v>2</v>
      </c>
      <c r="I200" t="s">
        <v>318</v>
      </c>
      <c r="J200">
        <v>27.75</v>
      </c>
      <c r="L200" t="s">
        <v>17</v>
      </c>
    </row>
    <row r="201" spans="1:12" x14ac:dyDescent="0.25">
      <c r="A201">
        <v>1143</v>
      </c>
      <c r="B201">
        <v>0</v>
      </c>
      <c r="C201">
        <v>3</v>
      </c>
      <c r="D201" t="s">
        <v>319</v>
      </c>
      <c r="E201" t="s">
        <v>13</v>
      </c>
      <c r="F201">
        <v>20</v>
      </c>
      <c r="G201">
        <v>0</v>
      </c>
      <c r="H201">
        <v>0</v>
      </c>
      <c r="I201" t="s">
        <v>320</v>
      </c>
      <c r="J201">
        <v>7.9249999999999998</v>
      </c>
      <c r="L201" t="s">
        <v>17</v>
      </c>
    </row>
    <row r="202" spans="1:12" x14ac:dyDescent="0.25">
      <c r="A202">
        <v>1144</v>
      </c>
      <c r="B202">
        <v>0</v>
      </c>
      <c r="C202">
        <v>1</v>
      </c>
      <c r="D202" t="s">
        <v>321</v>
      </c>
      <c r="E202" t="s">
        <v>13</v>
      </c>
      <c r="F202">
        <v>27</v>
      </c>
      <c r="G202">
        <v>1</v>
      </c>
      <c r="H202">
        <v>0</v>
      </c>
      <c r="I202">
        <v>13508</v>
      </c>
      <c r="J202">
        <v>136.7792</v>
      </c>
      <c r="K202" t="s">
        <v>322</v>
      </c>
      <c r="L202" t="s">
        <v>25</v>
      </c>
    </row>
    <row r="203" spans="1:12" x14ac:dyDescent="0.25">
      <c r="A203">
        <v>1145</v>
      </c>
      <c r="B203">
        <v>0</v>
      </c>
      <c r="C203">
        <v>3</v>
      </c>
      <c r="D203" t="s">
        <v>323</v>
      </c>
      <c r="E203" t="s">
        <v>13</v>
      </c>
      <c r="F203">
        <v>24</v>
      </c>
      <c r="G203">
        <v>0</v>
      </c>
      <c r="H203">
        <v>0</v>
      </c>
      <c r="I203">
        <v>7266</v>
      </c>
      <c r="J203">
        <v>9.3249999999999993</v>
      </c>
      <c r="L203" t="s">
        <v>17</v>
      </c>
    </row>
    <row r="204" spans="1:12" x14ac:dyDescent="0.25">
      <c r="A204">
        <v>1146</v>
      </c>
      <c r="B204">
        <v>0</v>
      </c>
      <c r="C204">
        <v>3</v>
      </c>
      <c r="D204" t="s">
        <v>324</v>
      </c>
      <c r="E204" t="s">
        <v>13</v>
      </c>
      <c r="F204">
        <v>32.5</v>
      </c>
      <c r="G204">
        <v>0</v>
      </c>
      <c r="H204">
        <v>0</v>
      </c>
      <c r="I204">
        <v>345775</v>
      </c>
      <c r="J204">
        <v>9.5</v>
      </c>
      <c r="L204" t="s">
        <v>17</v>
      </c>
    </row>
    <row r="205" spans="1:12" x14ac:dyDescent="0.25">
      <c r="A205">
        <v>1149</v>
      </c>
      <c r="B205">
        <v>0</v>
      </c>
      <c r="C205">
        <v>3</v>
      </c>
      <c r="D205" t="s">
        <v>325</v>
      </c>
      <c r="E205" t="s">
        <v>13</v>
      </c>
      <c r="F205">
        <v>28</v>
      </c>
      <c r="G205">
        <v>0</v>
      </c>
      <c r="H205">
        <v>0</v>
      </c>
      <c r="I205">
        <v>363611</v>
      </c>
      <c r="J205">
        <v>8.0500000000000007</v>
      </c>
      <c r="L205" t="s">
        <v>17</v>
      </c>
    </row>
    <row r="206" spans="1:12" x14ac:dyDescent="0.25">
      <c r="A206">
        <v>1150</v>
      </c>
      <c r="B206">
        <v>1</v>
      </c>
      <c r="C206">
        <v>2</v>
      </c>
      <c r="D206" t="s">
        <v>326</v>
      </c>
      <c r="E206" t="s">
        <v>16</v>
      </c>
      <c r="F206">
        <v>19</v>
      </c>
      <c r="G206">
        <v>0</v>
      </c>
      <c r="H206">
        <v>0</v>
      </c>
      <c r="I206">
        <v>28404</v>
      </c>
      <c r="J206">
        <v>13</v>
      </c>
      <c r="L206" t="s">
        <v>17</v>
      </c>
    </row>
    <row r="207" spans="1:12" x14ac:dyDescent="0.25">
      <c r="A207">
        <v>1151</v>
      </c>
      <c r="B207">
        <v>0</v>
      </c>
      <c r="C207">
        <v>3</v>
      </c>
      <c r="D207" t="s">
        <v>327</v>
      </c>
      <c r="E207" t="s">
        <v>13</v>
      </c>
      <c r="F207">
        <v>21</v>
      </c>
      <c r="G207">
        <v>0</v>
      </c>
      <c r="H207">
        <v>0</v>
      </c>
      <c r="I207">
        <v>345501</v>
      </c>
      <c r="J207">
        <v>7.7750000000000004</v>
      </c>
      <c r="L207" t="s">
        <v>17</v>
      </c>
    </row>
    <row r="208" spans="1:12" x14ac:dyDescent="0.25">
      <c r="A208">
        <v>1152</v>
      </c>
      <c r="B208">
        <v>0</v>
      </c>
      <c r="C208">
        <v>3</v>
      </c>
      <c r="D208" t="s">
        <v>328</v>
      </c>
      <c r="E208" t="s">
        <v>13</v>
      </c>
      <c r="F208">
        <v>36.5</v>
      </c>
      <c r="G208">
        <v>1</v>
      </c>
      <c r="H208">
        <v>0</v>
      </c>
      <c r="I208">
        <v>345572</v>
      </c>
      <c r="J208">
        <v>17.399999999999999</v>
      </c>
      <c r="L208" t="s">
        <v>17</v>
      </c>
    </row>
    <row r="209" spans="1:12" x14ac:dyDescent="0.25">
      <c r="A209">
        <v>1153</v>
      </c>
      <c r="B209">
        <v>0</v>
      </c>
      <c r="C209">
        <v>3</v>
      </c>
      <c r="D209" t="s">
        <v>329</v>
      </c>
      <c r="E209" t="s">
        <v>13</v>
      </c>
      <c r="F209">
        <v>21</v>
      </c>
      <c r="G209">
        <v>0</v>
      </c>
      <c r="H209">
        <v>0</v>
      </c>
      <c r="I209">
        <v>350410</v>
      </c>
      <c r="J209">
        <v>7.8541999999999996</v>
      </c>
      <c r="L209" t="s">
        <v>17</v>
      </c>
    </row>
    <row r="210" spans="1:12" x14ac:dyDescent="0.25">
      <c r="A210">
        <v>1154</v>
      </c>
      <c r="B210">
        <v>1</v>
      </c>
      <c r="C210">
        <v>2</v>
      </c>
      <c r="D210" t="s">
        <v>330</v>
      </c>
      <c r="E210" t="s">
        <v>16</v>
      </c>
      <c r="F210">
        <v>29</v>
      </c>
      <c r="G210">
        <v>0</v>
      </c>
      <c r="H210">
        <v>2</v>
      </c>
      <c r="I210">
        <v>29103</v>
      </c>
      <c r="J210">
        <v>23</v>
      </c>
      <c r="L210" t="s">
        <v>17</v>
      </c>
    </row>
    <row r="211" spans="1:12" x14ac:dyDescent="0.25">
      <c r="A211">
        <v>1155</v>
      </c>
      <c r="B211">
        <v>1</v>
      </c>
      <c r="C211">
        <v>3</v>
      </c>
      <c r="D211" t="s">
        <v>331</v>
      </c>
      <c r="E211" t="s">
        <v>16</v>
      </c>
      <c r="F211">
        <v>1</v>
      </c>
      <c r="G211">
        <v>1</v>
      </c>
      <c r="H211">
        <v>1</v>
      </c>
      <c r="I211">
        <v>350405</v>
      </c>
      <c r="J211">
        <v>12.183299999999999</v>
      </c>
      <c r="L211" t="s">
        <v>17</v>
      </c>
    </row>
    <row r="212" spans="1:12" x14ac:dyDescent="0.25">
      <c r="A212">
        <v>1156</v>
      </c>
      <c r="B212">
        <v>0</v>
      </c>
      <c r="C212">
        <v>2</v>
      </c>
      <c r="D212" t="s">
        <v>332</v>
      </c>
      <c r="E212" t="s">
        <v>13</v>
      </c>
      <c r="F212">
        <v>30</v>
      </c>
      <c r="G212">
        <v>0</v>
      </c>
      <c r="H212">
        <v>0</v>
      </c>
      <c r="I212" t="s">
        <v>333</v>
      </c>
      <c r="J212">
        <v>12.737500000000001</v>
      </c>
      <c r="L212" t="s">
        <v>25</v>
      </c>
    </row>
    <row r="213" spans="1:12" x14ac:dyDescent="0.25">
      <c r="A213">
        <v>1161</v>
      </c>
      <c r="B213">
        <v>0</v>
      </c>
      <c r="C213">
        <v>3</v>
      </c>
      <c r="D213" t="s">
        <v>334</v>
      </c>
      <c r="E213" t="s">
        <v>13</v>
      </c>
      <c r="F213">
        <v>17</v>
      </c>
      <c r="G213">
        <v>0</v>
      </c>
      <c r="H213">
        <v>0</v>
      </c>
      <c r="I213">
        <v>315095</v>
      </c>
      <c r="J213">
        <v>8.6624999999999996</v>
      </c>
      <c r="L213" t="s">
        <v>17</v>
      </c>
    </row>
    <row r="214" spans="1:12" x14ac:dyDescent="0.25">
      <c r="A214">
        <v>1162</v>
      </c>
      <c r="B214">
        <v>0</v>
      </c>
      <c r="C214">
        <v>1</v>
      </c>
      <c r="D214" t="s">
        <v>335</v>
      </c>
      <c r="E214" t="s">
        <v>13</v>
      </c>
      <c r="F214">
        <v>46</v>
      </c>
      <c r="G214">
        <v>0</v>
      </c>
      <c r="H214">
        <v>0</v>
      </c>
      <c r="I214">
        <v>13050</v>
      </c>
      <c r="J214">
        <v>75.241699999999994</v>
      </c>
      <c r="K214" t="s">
        <v>165</v>
      </c>
      <c r="L214" t="s">
        <v>25</v>
      </c>
    </row>
    <row r="215" spans="1:12" x14ac:dyDescent="0.25">
      <c r="A215">
        <v>1164</v>
      </c>
      <c r="B215">
        <v>1</v>
      </c>
      <c r="C215">
        <v>1</v>
      </c>
      <c r="D215" t="s">
        <v>336</v>
      </c>
      <c r="E215" t="s">
        <v>16</v>
      </c>
      <c r="F215">
        <v>26</v>
      </c>
      <c r="G215">
        <v>1</v>
      </c>
      <c r="H215">
        <v>0</v>
      </c>
      <c r="I215">
        <v>13508</v>
      </c>
      <c r="J215">
        <v>136.7792</v>
      </c>
      <c r="K215" t="s">
        <v>322</v>
      </c>
      <c r="L215" t="s">
        <v>25</v>
      </c>
    </row>
    <row r="216" spans="1:12" x14ac:dyDescent="0.25">
      <c r="A216">
        <v>1167</v>
      </c>
      <c r="B216">
        <v>1</v>
      </c>
      <c r="C216">
        <v>2</v>
      </c>
      <c r="D216" t="s">
        <v>337</v>
      </c>
      <c r="E216" t="s">
        <v>16</v>
      </c>
      <c r="F216">
        <v>20</v>
      </c>
      <c r="G216">
        <v>1</v>
      </c>
      <c r="H216">
        <v>0</v>
      </c>
      <c r="I216">
        <v>236853</v>
      </c>
      <c r="J216">
        <v>26</v>
      </c>
      <c r="L216" t="s">
        <v>17</v>
      </c>
    </row>
    <row r="217" spans="1:12" x14ac:dyDescent="0.25">
      <c r="A217">
        <v>1168</v>
      </c>
      <c r="B217">
        <v>0</v>
      </c>
      <c r="C217">
        <v>2</v>
      </c>
      <c r="D217" t="s">
        <v>338</v>
      </c>
      <c r="E217" t="s">
        <v>13</v>
      </c>
      <c r="F217">
        <v>28</v>
      </c>
      <c r="G217">
        <v>0</v>
      </c>
      <c r="H217">
        <v>0</v>
      </c>
      <c r="I217" t="s">
        <v>339</v>
      </c>
      <c r="J217">
        <v>10.5</v>
      </c>
      <c r="L217" t="s">
        <v>17</v>
      </c>
    </row>
    <row r="218" spans="1:12" x14ac:dyDescent="0.25">
      <c r="A218">
        <v>1169</v>
      </c>
      <c r="B218">
        <v>0</v>
      </c>
      <c r="C218">
        <v>2</v>
      </c>
      <c r="D218" t="s">
        <v>340</v>
      </c>
      <c r="E218" t="s">
        <v>13</v>
      </c>
      <c r="F218">
        <v>40</v>
      </c>
      <c r="G218">
        <v>1</v>
      </c>
      <c r="H218">
        <v>0</v>
      </c>
      <c r="I218">
        <v>2926</v>
      </c>
      <c r="J218">
        <v>26</v>
      </c>
      <c r="L218" t="s">
        <v>17</v>
      </c>
    </row>
    <row r="219" spans="1:12" x14ac:dyDescent="0.25">
      <c r="A219">
        <v>1170</v>
      </c>
      <c r="B219">
        <v>0</v>
      </c>
      <c r="C219">
        <v>2</v>
      </c>
      <c r="D219" t="s">
        <v>341</v>
      </c>
      <c r="E219" t="s">
        <v>13</v>
      </c>
      <c r="F219">
        <v>30</v>
      </c>
      <c r="G219">
        <v>1</v>
      </c>
      <c r="H219">
        <v>0</v>
      </c>
      <c r="I219" t="s">
        <v>342</v>
      </c>
      <c r="J219">
        <v>21</v>
      </c>
      <c r="L219" t="s">
        <v>17</v>
      </c>
    </row>
    <row r="220" spans="1:12" x14ac:dyDescent="0.25">
      <c r="A220">
        <v>1171</v>
      </c>
      <c r="B220">
        <v>0</v>
      </c>
      <c r="C220">
        <v>2</v>
      </c>
      <c r="D220" t="s">
        <v>343</v>
      </c>
      <c r="E220" t="s">
        <v>13</v>
      </c>
      <c r="F220">
        <v>22</v>
      </c>
      <c r="G220">
        <v>0</v>
      </c>
      <c r="H220">
        <v>0</v>
      </c>
      <c r="I220" t="s">
        <v>344</v>
      </c>
      <c r="J220">
        <v>10.5</v>
      </c>
      <c r="L220" t="s">
        <v>17</v>
      </c>
    </row>
    <row r="221" spans="1:12" x14ac:dyDescent="0.25">
      <c r="A221">
        <v>1172</v>
      </c>
      <c r="B221">
        <v>1</v>
      </c>
      <c r="C221">
        <v>3</v>
      </c>
      <c r="D221" t="s">
        <v>345</v>
      </c>
      <c r="E221" t="s">
        <v>16</v>
      </c>
      <c r="F221">
        <v>23</v>
      </c>
      <c r="G221">
        <v>0</v>
      </c>
      <c r="H221">
        <v>0</v>
      </c>
      <c r="I221">
        <v>315085</v>
      </c>
      <c r="J221">
        <v>8.6624999999999996</v>
      </c>
      <c r="L221" t="s">
        <v>17</v>
      </c>
    </row>
    <row r="222" spans="1:12" x14ac:dyDescent="0.25">
      <c r="A222">
        <v>1173</v>
      </c>
      <c r="B222">
        <v>0</v>
      </c>
      <c r="C222">
        <v>3</v>
      </c>
      <c r="D222" t="s">
        <v>346</v>
      </c>
      <c r="E222" t="s">
        <v>13</v>
      </c>
      <c r="F222">
        <v>0.75</v>
      </c>
      <c r="G222">
        <v>1</v>
      </c>
      <c r="H222">
        <v>1</v>
      </c>
      <c r="I222" t="s">
        <v>210</v>
      </c>
      <c r="J222">
        <v>13.775</v>
      </c>
      <c r="L222" t="s">
        <v>17</v>
      </c>
    </row>
    <row r="223" spans="1:12" x14ac:dyDescent="0.25">
      <c r="A223">
        <v>1175</v>
      </c>
      <c r="B223">
        <v>1</v>
      </c>
      <c r="C223">
        <v>3</v>
      </c>
      <c r="D223" t="s">
        <v>347</v>
      </c>
      <c r="E223" t="s">
        <v>16</v>
      </c>
      <c r="F223">
        <v>9</v>
      </c>
      <c r="G223">
        <v>1</v>
      </c>
      <c r="H223">
        <v>1</v>
      </c>
      <c r="I223">
        <v>2650</v>
      </c>
      <c r="J223">
        <v>15.245799999999999</v>
      </c>
      <c r="L223" t="s">
        <v>25</v>
      </c>
    </row>
    <row r="224" spans="1:12" x14ac:dyDescent="0.25">
      <c r="A224">
        <v>1176</v>
      </c>
      <c r="B224">
        <v>1</v>
      </c>
      <c r="C224">
        <v>3</v>
      </c>
      <c r="D224" t="s">
        <v>348</v>
      </c>
      <c r="E224" t="s">
        <v>16</v>
      </c>
      <c r="F224">
        <v>2</v>
      </c>
      <c r="G224">
        <v>1</v>
      </c>
      <c r="H224">
        <v>1</v>
      </c>
      <c r="I224">
        <v>370129</v>
      </c>
      <c r="J224">
        <v>20.212499999999999</v>
      </c>
      <c r="L224" t="s">
        <v>17</v>
      </c>
    </row>
    <row r="225" spans="1:12" x14ac:dyDescent="0.25">
      <c r="A225">
        <v>1177</v>
      </c>
      <c r="B225">
        <v>0</v>
      </c>
      <c r="C225">
        <v>3</v>
      </c>
      <c r="D225" t="s">
        <v>349</v>
      </c>
      <c r="E225" t="s">
        <v>13</v>
      </c>
      <c r="F225">
        <v>36</v>
      </c>
      <c r="G225">
        <v>0</v>
      </c>
      <c r="H225">
        <v>0</v>
      </c>
      <c r="I225" t="s">
        <v>350</v>
      </c>
      <c r="J225">
        <v>7.25</v>
      </c>
      <c r="L225" t="s">
        <v>17</v>
      </c>
    </row>
    <row r="226" spans="1:12" x14ac:dyDescent="0.25">
      <c r="A226">
        <v>1179</v>
      </c>
      <c r="B226">
        <v>0</v>
      </c>
      <c r="C226">
        <v>1</v>
      </c>
      <c r="D226" t="s">
        <v>351</v>
      </c>
      <c r="E226" t="s">
        <v>13</v>
      </c>
      <c r="F226">
        <v>24</v>
      </c>
      <c r="G226">
        <v>1</v>
      </c>
      <c r="H226">
        <v>0</v>
      </c>
      <c r="I226">
        <v>21228</v>
      </c>
      <c r="J226">
        <v>82.2667</v>
      </c>
      <c r="K226" t="s">
        <v>30</v>
      </c>
      <c r="L226" t="s">
        <v>17</v>
      </c>
    </row>
    <row r="227" spans="1:12" x14ac:dyDescent="0.25">
      <c r="A227">
        <v>1183</v>
      </c>
      <c r="B227">
        <v>1</v>
      </c>
      <c r="C227">
        <v>3</v>
      </c>
      <c r="D227" t="s">
        <v>352</v>
      </c>
      <c r="E227" t="s">
        <v>16</v>
      </c>
      <c r="F227">
        <v>30</v>
      </c>
      <c r="G227">
        <v>0</v>
      </c>
      <c r="H227">
        <v>0</v>
      </c>
      <c r="I227">
        <v>382650</v>
      </c>
      <c r="J227">
        <v>6.95</v>
      </c>
      <c r="L227" t="s">
        <v>14</v>
      </c>
    </row>
    <row r="228" spans="1:12" x14ac:dyDescent="0.25">
      <c r="A228">
        <v>1185</v>
      </c>
      <c r="B228">
        <v>0</v>
      </c>
      <c r="C228">
        <v>1</v>
      </c>
      <c r="D228" t="s">
        <v>353</v>
      </c>
      <c r="E228" t="s">
        <v>13</v>
      </c>
      <c r="F228">
        <v>53</v>
      </c>
      <c r="G228">
        <v>1</v>
      </c>
      <c r="H228">
        <v>1</v>
      </c>
      <c r="I228">
        <v>33638</v>
      </c>
      <c r="J228">
        <v>81.8583</v>
      </c>
      <c r="K228" t="s">
        <v>354</v>
      </c>
      <c r="L228" t="s">
        <v>17</v>
      </c>
    </row>
    <row r="229" spans="1:12" x14ac:dyDescent="0.25">
      <c r="A229">
        <v>1186</v>
      </c>
      <c r="B229">
        <v>0</v>
      </c>
      <c r="C229">
        <v>3</v>
      </c>
      <c r="D229" t="s">
        <v>355</v>
      </c>
      <c r="E229" t="s">
        <v>13</v>
      </c>
      <c r="F229">
        <v>36</v>
      </c>
      <c r="G229">
        <v>0</v>
      </c>
      <c r="H229">
        <v>0</v>
      </c>
      <c r="I229">
        <v>345771</v>
      </c>
      <c r="J229">
        <v>9.5</v>
      </c>
      <c r="L229" t="s">
        <v>17</v>
      </c>
    </row>
    <row r="230" spans="1:12" x14ac:dyDescent="0.25">
      <c r="A230">
        <v>1187</v>
      </c>
      <c r="B230">
        <v>0</v>
      </c>
      <c r="C230">
        <v>3</v>
      </c>
      <c r="D230" t="s">
        <v>356</v>
      </c>
      <c r="E230" t="s">
        <v>13</v>
      </c>
      <c r="F230">
        <v>26</v>
      </c>
      <c r="G230">
        <v>0</v>
      </c>
      <c r="H230">
        <v>0</v>
      </c>
      <c r="I230">
        <v>349202</v>
      </c>
      <c r="J230">
        <v>7.8958000000000004</v>
      </c>
      <c r="L230" t="s">
        <v>17</v>
      </c>
    </row>
    <row r="231" spans="1:12" x14ac:dyDescent="0.25">
      <c r="A231">
        <v>1188</v>
      </c>
      <c r="B231">
        <v>1</v>
      </c>
      <c r="C231">
        <v>2</v>
      </c>
      <c r="D231" t="s">
        <v>357</v>
      </c>
      <c r="E231" t="s">
        <v>16</v>
      </c>
      <c r="F231">
        <v>1</v>
      </c>
      <c r="G231">
        <v>1</v>
      </c>
      <c r="H231">
        <v>2</v>
      </c>
      <c r="I231" t="s">
        <v>358</v>
      </c>
      <c r="J231">
        <v>41.5792</v>
      </c>
      <c r="L231" t="s">
        <v>25</v>
      </c>
    </row>
    <row r="232" spans="1:12" x14ac:dyDescent="0.25">
      <c r="A232">
        <v>1190</v>
      </c>
      <c r="B232">
        <v>0</v>
      </c>
      <c r="C232">
        <v>1</v>
      </c>
      <c r="D232" t="s">
        <v>359</v>
      </c>
      <c r="E232" t="s">
        <v>13</v>
      </c>
      <c r="F232">
        <v>30</v>
      </c>
      <c r="G232">
        <v>0</v>
      </c>
      <c r="H232">
        <v>0</v>
      </c>
      <c r="I232">
        <v>113801</v>
      </c>
      <c r="J232">
        <v>45.5</v>
      </c>
      <c r="L232" t="s">
        <v>17</v>
      </c>
    </row>
    <row r="233" spans="1:12" x14ac:dyDescent="0.25">
      <c r="A233">
        <v>1191</v>
      </c>
      <c r="B233">
        <v>0</v>
      </c>
      <c r="C233">
        <v>3</v>
      </c>
      <c r="D233" t="s">
        <v>360</v>
      </c>
      <c r="E233" t="s">
        <v>13</v>
      </c>
      <c r="F233">
        <v>29</v>
      </c>
      <c r="G233">
        <v>0</v>
      </c>
      <c r="H233">
        <v>0</v>
      </c>
      <c r="I233">
        <v>347467</v>
      </c>
      <c r="J233">
        <v>7.8541999999999996</v>
      </c>
      <c r="L233" t="s">
        <v>17</v>
      </c>
    </row>
    <row r="234" spans="1:12" x14ac:dyDescent="0.25">
      <c r="A234">
        <v>1192</v>
      </c>
      <c r="B234">
        <v>0</v>
      </c>
      <c r="C234">
        <v>3</v>
      </c>
      <c r="D234" t="s">
        <v>361</v>
      </c>
      <c r="E234" t="s">
        <v>13</v>
      </c>
      <c r="F234">
        <v>32</v>
      </c>
      <c r="G234">
        <v>0</v>
      </c>
      <c r="H234">
        <v>0</v>
      </c>
      <c r="I234">
        <v>347079</v>
      </c>
      <c r="J234">
        <v>7.7750000000000004</v>
      </c>
      <c r="L234" t="s">
        <v>17</v>
      </c>
    </row>
    <row r="235" spans="1:12" x14ac:dyDescent="0.25">
      <c r="A235">
        <v>1194</v>
      </c>
      <c r="B235">
        <v>0</v>
      </c>
      <c r="C235">
        <v>2</v>
      </c>
      <c r="D235" t="s">
        <v>362</v>
      </c>
      <c r="E235" t="s">
        <v>13</v>
      </c>
      <c r="F235">
        <v>43</v>
      </c>
      <c r="G235">
        <v>0</v>
      </c>
      <c r="H235">
        <v>1</v>
      </c>
      <c r="I235" t="s">
        <v>243</v>
      </c>
      <c r="J235">
        <v>21</v>
      </c>
      <c r="L235" t="s">
        <v>17</v>
      </c>
    </row>
    <row r="236" spans="1:12" x14ac:dyDescent="0.25">
      <c r="A236">
        <v>1195</v>
      </c>
      <c r="B236">
        <v>0</v>
      </c>
      <c r="C236">
        <v>3</v>
      </c>
      <c r="D236" t="s">
        <v>363</v>
      </c>
      <c r="E236" t="s">
        <v>13</v>
      </c>
      <c r="F236">
        <v>24</v>
      </c>
      <c r="G236">
        <v>0</v>
      </c>
      <c r="H236">
        <v>0</v>
      </c>
      <c r="I236">
        <v>315092</v>
      </c>
      <c r="J236">
        <v>8.6624999999999996</v>
      </c>
      <c r="L236" t="s">
        <v>17</v>
      </c>
    </row>
    <row r="237" spans="1:12" x14ac:dyDescent="0.25">
      <c r="A237">
        <v>1197</v>
      </c>
      <c r="B237">
        <v>1</v>
      </c>
      <c r="C237">
        <v>1</v>
      </c>
      <c r="D237" t="s">
        <v>364</v>
      </c>
      <c r="E237" t="s">
        <v>16</v>
      </c>
      <c r="F237">
        <v>64</v>
      </c>
      <c r="G237">
        <v>1</v>
      </c>
      <c r="H237">
        <v>1</v>
      </c>
      <c r="I237">
        <v>112901</v>
      </c>
      <c r="J237">
        <v>26.55</v>
      </c>
      <c r="K237" t="s">
        <v>365</v>
      </c>
      <c r="L237" t="s">
        <v>17</v>
      </c>
    </row>
    <row r="238" spans="1:12" x14ac:dyDescent="0.25">
      <c r="A238">
        <v>1198</v>
      </c>
      <c r="B238">
        <v>0</v>
      </c>
      <c r="C238">
        <v>1</v>
      </c>
      <c r="D238" t="s">
        <v>366</v>
      </c>
      <c r="E238" t="s">
        <v>13</v>
      </c>
      <c r="F238">
        <v>30</v>
      </c>
      <c r="G238">
        <v>1</v>
      </c>
      <c r="H238">
        <v>2</v>
      </c>
      <c r="I238">
        <v>113781</v>
      </c>
      <c r="J238">
        <v>151.55000000000001</v>
      </c>
      <c r="K238" t="s">
        <v>367</v>
      </c>
      <c r="L238" t="s">
        <v>17</v>
      </c>
    </row>
    <row r="239" spans="1:12" x14ac:dyDescent="0.25">
      <c r="A239">
        <v>1199</v>
      </c>
      <c r="B239">
        <v>0</v>
      </c>
      <c r="C239">
        <v>3</v>
      </c>
      <c r="D239" t="s">
        <v>368</v>
      </c>
      <c r="E239" t="s">
        <v>13</v>
      </c>
      <c r="F239">
        <v>0.83</v>
      </c>
      <c r="G239">
        <v>0</v>
      </c>
      <c r="H239">
        <v>1</v>
      </c>
      <c r="I239">
        <v>392091</v>
      </c>
      <c r="J239">
        <v>9.35</v>
      </c>
      <c r="L239" t="s">
        <v>17</v>
      </c>
    </row>
    <row r="240" spans="1:12" x14ac:dyDescent="0.25">
      <c r="A240">
        <v>1200</v>
      </c>
      <c r="B240">
        <v>0</v>
      </c>
      <c r="C240">
        <v>1</v>
      </c>
      <c r="D240" t="s">
        <v>369</v>
      </c>
      <c r="E240" t="s">
        <v>13</v>
      </c>
      <c r="F240">
        <v>55</v>
      </c>
      <c r="G240">
        <v>1</v>
      </c>
      <c r="H240">
        <v>1</v>
      </c>
      <c r="I240">
        <v>12749</v>
      </c>
      <c r="J240">
        <v>93.5</v>
      </c>
      <c r="K240" t="s">
        <v>370</v>
      </c>
      <c r="L240" t="s">
        <v>17</v>
      </c>
    </row>
    <row r="241" spans="1:12" x14ac:dyDescent="0.25">
      <c r="A241">
        <v>1201</v>
      </c>
      <c r="B241">
        <v>1</v>
      </c>
      <c r="C241">
        <v>3</v>
      </c>
      <c r="D241" t="s">
        <v>371</v>
      </c>
      <c r="E241" t="s">
        <v>16</v>
      </c>
      <c r="F241">
        <v>45</v>
      </c>
      <c r="G241">
        <v>1</v>
      </c>
      <c r="H241">
        <v>0</v>
      </c>
      <c r="I241">
        <v>350026</v>
      </c>
      <c r="J241">
        <v>14.1083</v>
      </c>
      <c r="L241" t="s">
        <v>17</v>
      </c>
    </row>
    <row r="242" spans="1:12" x14ac:dyDescent="0.25">
      <c r="A242">
        <v>1202</v>
      </c>
      <c r="B242">
        <v>0</v>
      </c>
      <c r="C242">
        <v>3</v>
      </c>
      <c r="D242" t="s">
        <v>372</v>
      </c>
      <c r="E242" t="s">
        <v>13</v>
      </c>
      <c r="F242">
        <v>18</v>
      </c>
      <c r="G242">
        <v>0</v>
      </c>
      <c r="H242">
        <v>0</v>
      </c>
      <c r="I242">
        <v>315091</v>
      </c>
      <c r="J242">
        <v>8.6624999999999996</v>
      </c>
      <c r="L242" t="s">
        <v>17</v>
      </c>
    </row>
    <row r="243" spans="1:12" x14ac:dyDescent="0.25">
      <c r="A243">
        <v>1203</v>
      </c>
      <c r="B243">
        <v>0</v>
      </c>
      <c r="C243">
        <v>3</v>
      </c>
      <c r="D243" t="s">
        <v>373</v>
      </c>
      <c r="E243" t="s">
        <v>13</v>
      </c>
      <c r="F243">
        <v>22</v>
      </c>
      <c r="G243">
        <v>0</v>
      </c>
      <c r="H243">
        <v>0</v>
      </c>
      <c r="I243">
        <v>2658</v>
      </c>
      <c r="J243">
        <v>7.2249999999999996</v>
      </c>
      <c r="L243" t="s">
        <v>25</v>
      </c>
    </row>
    <row r="244" spans="1:12" x14ac:dyDescent="0.25">
      <c r="A244">
        <v>1205</v>
      </c>
      <c r="B244">
        <v>1</v>
      </c>
      <c r="C244">
        <v>3</v>
      </c>
      <c r="D244" t="s">
        <v>374</v>
      </c>
      <c r="E244" t="s">
        <v>16</v>
      </c>
      <c r="F244">
        <v>37</v>
      </c>
      <c r="G244">
        <v>0</v>
      </c>
      <c r="H244">
        <v>0</v>
      </c>
      <c r="I244">
        <v>368364</v>
      </c>
      <c r="J244">
        <v>7.75</v>
      </c>
      <c r="L244" t="s">
        <v>14</v>
      </c>
    </row>
    <row r="245" spans="1:12" x14ac:dyDescent="0.25">
      <c r="A245">
        <v>1206</v>
      </c>
      <c r="B245">
        <v>1</v>
      </c>
      <c r="C245">
        <v>1</v>
      </c>
      <c r="D245" t="s">
        <v>375</v>
      </c>
      <c r="E245" t="s">
        <v>16</v>
      </c>
      <c r="F245">
        <v>55</v>
      </c>
      <c r="G245">
        <v>0</v>
      </c>
      <c r="H245">
        <v>0</v>
      </c>
      <c r="I245" t="s">
        <v>376</v>
      </c>
      <c r="J245">
        <v>135.63329999999999</v>
      </c>
      <c r="K245" t="s">
        <v>377</v>
      </c>
      <c r="L245" t="s">
        <v>25</v>
      </c>
    </row>
    <row r="246" spans="1:12" x14ac:dyDescent="0.25">
      <c r="A246">
        <v>1207</v>
      </c>
      <c r="B246">
        <v>1</v>
      </c>
      <c r="C246">
        <v>3</v>
      </c>
      <c r="D246" t="s">
        <v>378</v>
      </c>
      <c r="E246" t="s">
        <v>16</v>
      </c>
      <c r="F246">
        <v>17</v>
      </c>
      <c r="G246">
        <v>0</v>
      </c>
      <c r="H246">
        <v>0</v>
      </c>
      <c r="I246" t="s">
        <v>379</v>
      </c>
      <c r="J246">
        <v>7.7332999999999998</v>
      </c>
      <c r="L246" t="s">
        <v>14</v>
      </c>
    </row>
    <row r="247" spans="1:12" x14ac:dyDescent="0.25">
      <c r="A247">
        <v>1208</v>
      </c>
      <c r="B247">
        <v>0</v>
      </c>
      <c r="C247">
        <v>1</v>
      </c>
      <c r="D247" t="s">
        <v>380</v>
      </c>
      <c r="E247" t="s">
        <v>13</v>
      </c>
      <c r="F247">
        <v>57</v>
      </c>
      <c r="G247">
        <v>1</v>
      </c>
      <c r="H247">
        <v>0</v>
      </c>
      <c r="I247" t="s">
        <v>381</v>
      </c>
      <c r="J247">
        <v>146.52080000000001</v>
      </c>
      <c r="K247" t="s">
        <v>382</v>
      </c>
      <c r="L247" t="s">
        <v>25</v>
      </c>
    </row>
    <row r="248" spans="1:12" x14ac:dyDescent="0.25">
      <c r="A248">
        <v>1209</v>
      </c>
      <c r="B248">
        <v>0</v>
      </c>
      <c r="C248">
        <v>2</v>
      </c>
      <c r="D248" t="s">
        <v>383</v>
      </c>
      <c r="E248" t="s">
        <v>13</v>
      </c>
      <c r="F248">
        <v>19</v>
      </c>
      <c r="G248">
        <v>0</v>
      </c>
      <c r="H248">
        <v>0</v>
      </c>
      <c r="I248">
        <v>28004</v>
      </c>
      <c r="J248">
        <v>10.5</v>
      </c>
      <c r="L248" t="s">
        <v>17</v>
      </c>
    </row>
    <row r="249" spans="1:12" x14ac:dyDescent="0.25">
      <c r="A249">
        <v>1210</v>
      </c>
      <c r="B249">
        <v>0</v>
      </c>
      <c r="C249">
        <v>3</v>
      </c>
      <c r="D249" t="s">
        <v>384</v>
      </c>
      <c r="E249" t="s">
        <v>13</v>
      </c>
      <c r="F249">
        <v>27</v>
      </c>
      <c r="G249">
        <v>0</v>
      </c>
      <c r="H249">
        <v>0</v>
      </c>
      <c r="I249">
        <v>350408</v>
      </c>
      <c r="J249">
        <v>7.8541999999999996</v>
      </c>
      <c r="L249" t="s">
        <v>17</v>
      </c>
    </row>
    <row r="250" spans="1:12" x14ac:dyDescent="0.25">
      <c r="A250">
        <v>1211</v>
      </c>
      <c r="B250">
        <v>0</v>
      </c>
      <c r="C250">
        <v>2</v>
      </c>
      <c r="D250" t="s">
        <v>385</v>
      </c>
      <c r="E250" t="s">
        <v>13</v>
      </c>
      <c r="F250">
        <v>22</v>
      </c>
      <c r="G250">
        <v>2</v>
      </c>
      <c r="H250">
        <v>0</v>
      </c>
      <c r="I250" t="s">
        <v>61</v>
      </c>
      <c r="J250">
        <v>31.5</v>
      </c>
      <c r="L250" t="s">
        <v>17</v>
      </c>
    </row>
    <row r="251" spans="1:12" x14ac:dyDescent="0.25">
      <c r="A251">
        <v>1212</v>
      </c>
      <c r="B251">
        <v>0</v>
      </c>
      <c r="C251">
        <v>3</v>
      </c>
      <c r="D251" t="s">
        <v>386</v>
      </c>
      <c r="E251" t="s">
        <v>13</v>
      </c>
      <c r="F251">
        <v>26</v>
      </c>
      <c r="G251">
        <v>0</v>
      </c>
      <c r="H251">
        <v>0</v>
      </c>
      <c r="I251">
        <v>347075</v>
      </c>
      <c r="J251">
        <v>7.7750000000000004</v>
      </c>
      <c r="L251" t="s">
        <v>17</v>
      </c>
    </row>
    <row r="252" spans="1:12" x14ac:dyDescent="0.25">
      <c r="A252">
        <v>1213</v>
      </c>
      <c r="B252">
        <v>0</v>
      </c>
      <c r="C252">
        <v>3</v>
      </c>
      <c r="D252" t="s">
        <v>387</v>
      </c>
      <c r="E252" t="s">
        <v>13</v>
      </c>
      <c r="F252">
        <v>25</v>
      </c>
      <c r="G252">
        <v>0</v>
      </c>
      <c r="H252">
        <v>0</v>
      </c>
      <c r="I252">
        <v>2654</v>
      </c>
      <c r="J252">
        <v>7.2291999999999996</v>
      </c>
      <c r="K252" t="s">
        <v>388</v>
      </c>
      <c r="L252" t="s">
        <v>25</v>
      </c>
    </row>
    <row r="253" spans="1:12" x14ac:dyDescent="0.25">
      <c r="A253">
        <v>1214</v>
      </c>
      <c r="B253">
        <v>0</v>
      </c>
      <c r="C253">
        <v>2</v>
      </c>
      <c r="D253" t="s">
        <v>389</v>
      </c>
      <c r="E253" t="s">
        <v>13</v>
      </c>
      <c r="F253">
        <v>26</v>
      </c>
      <c r="G253">
        <v>0</v>
      </c>
      <c r="H253">
        <v>0</v>
      </c>
      <c r="I253">
        <v>244368</v>
      </c>
      <c r="J253">
        <v>13</v>
      </c>
      <c r="K253" t="s">
        <v>390</v>
      </c>
      <c r="L253" t="s">
        <v>17</v>
      </c>
    </row>
    <row r="254" spans="1:12" x14ac:dyDescent="0.25">
      <c r="A254">
        <v>1215</v>
      </c>
      <c r="B254">
        <v>0</v>
      </c>
      <c r="C254">
        <v>1</v>
      </c>
      <c r="D254" t="s">
        <v>391</v>
      </c>
      <c r="E254" t="s">
        <v>13</v>
      </c>
      <c r="F254">
        <v>33</v>
      </c>
      <c r="G254">
        <v>0</v>
      </c>
      <c r="H254">
        <v>0</v>
      </c>
      <c r="I254">
        <v>113790</v>
      </c>
      <c r="J254">
        <v>26.55</v>
      </c>
      <c r="L254" t="s">
        <v>17</v>
      </c>
    </row>
    <row r="255" spans="1:12" x14ac:dyDescent="0.25">
      <c r="A255">
        <v>1216</v>
      </c>
      <c r="B255">
        <v>1</v>
      </c>
      <c r="C255">
        <v>1</v>
      </c>
      <c r="D255" t="s">
        <v>392</v>
      </c>
      <c r="E255" t="s">
        <v>16</v>
      </c>
      <c r="F255">
        <v>39</v>
      </c>
      <c r="G255">
        <v>0</v>
      </c>
      <c r="H255">
        <v>0</v>
      </c>
      <c r="I255">
        <v>24160</v>
      </c>
      <c r="J255">
        <v>211.33750000000001</v>
      </c>
      <c r="L255" t="s">
        <v>17</v>
      </c>
    </row>
    <row r="256" spans="1:12" x14ac:dyDescent="0.25">
      <c r="A256">
        <v>1217</v>
      </c>
      <c r="B256">
        <v>0</v>
      </c>
      <c r="C256">
        <v>3</v>
      </c>
      <c r="D256" t="s">
        <v>393</v>
      </c>
      <c r="E256" t="s">
        <v>13</v>
      </c>
      <c r="F256">
        <v>23</v>
      </c>
      <c r="G256">
        <v>0</v>
      </c>
      <c r="H256">
        <v>0</v>
      </c>
      <c r="I256" t="s">
        <v>394</v>
      </c>
      <c r="J256">
        <v>7.05</v>
      </c>
      <c r="L256" t="s">
        <v>17</v>
      </c>
    </row>
    <row r="257" spans="1:12" x14ac:dyDescent="0.25">
      <c r="A257">
        <v>1218</v>
      </c>
      <c r="B257">
        <v>1</v>
      </c>
      <c r="C257">
        <v>2</v>
      </c>
      <c r="D257" t="s">
        <v>395</v>
      </c>
      <c r="E257" t="s">
        <v>16</v>
      </c>
      <c r="F257">
        <v>12</v>
      </c>
      <c r="G257">
        <v>2</v>
      </c>
      <c r="H257">
        <v>1</v>
      </c>
      <c r="I257">
        <v>230136</v>
      </c>
      <c r="J257">
        <v>39</v>
      </c>
      <c r="K257" t="s">
        <v>229</v>
      </c>
      <c r="L257" t="s">
        <v>17</v>
      </c>
    </row>
    <row r="258" spans="1:12" x14ac:dyDescent="0.25">
      <c r="A258">
        <v>1219</v>
      </c>
      <c r="B258">
        <v>0</v>
      </c>
      <c r="C258">
        <v>1</v>
      </c>
      <c r="D258" t="s">
        <v>396</v>
      </c>
      <c r="E258" t="s">
        <v>13</v>
      </c>
      <c r="F258">
        <v>46</v>
      </c>
      <c r="G258">
        <v>0</v>
      </c>
      <c r="H258">
        <v>0</v>
      </c>
      <c r="I258" t="s">
        <v>397</v>
      </c>
      <c r="J258">
        <v>79.2</v>
      </c>
      <c r="L258" t="s">
        <v>25</v>
      </c>
    </row>
    <row r="259" spans="1:12" x14ac:dyDescent="0.25">
      <c r="A259">
        <v>1220</v>
      </c>
      <c r="B259">
        <v>0</v>
      </c>
      <c r="C259">
        <v>2</v>
      </c>
      <c r="D259" t="s">
        <v>398</v>
      </c>
      <c r="E259" t="s">
        <v>13</v>
      </c>
      <c r="F259">
        <v>29</v>
      </c>
      <c r="G259">
        <v>1</v>
      </c>
      <c r="H259">
        <v>0</v>
      </c>
      <c r="I259">
        <v>2003</v>
      </c>
      <c r="J259">
        <v>26</v>
      </c>
      <c r="L259" t="s">
        <v>17</v>
      </c>
    </row>
    <row r="260" spans="1:12" x14ac:dyDescent="0.25">
      <c r="A260">
        <v>1221</v>
      </c>
      <c r="B260">
        <v>0</v>
      </c>
      <c r="C260">
        <v>2</v>
      </c>
      <c r="D260" t="s">
        <v>399</v>
      </c>
      <c r="E260" t="s">
        <v>13</v>
      </c>
      <c r="F260">
        <v>21</v>
      </c>
      <c r="G260">
        <v>0</v>
      </c>
      <c r="H260">
        <v>0</v>
      </c>
      <c r="I260">
        <v>236854</v>
      </c>
      <c r="J260">
        <v>13</v>
      </c>
      <c r="L260" t="s">
        <v>17</v>
      </c>
    </row>
    <row r="261" spans="1:12" x14ac:dyDescent="0.25">
      <c r="A261">
        <v>1222</v>
      </c>
      <c r="B261">
        <v>1</v>
      </c>
      <c r="C261">
        <v>2</v>
      </c>
      <c r="D261" t="s">
        <v>400</v>
      </c>
      <c r="E261" t="s">
        <v>16</v>
      </c>
      <c r="F261">
        <v>48</v>
      </c>
      <c r="G261">
        <v>0</v>
      </c>
      <c r="H261">
        <v>2</v>
      </c>
      <c r="I261" t="s">
        <v>226</v>
      </c>
      <c r="J261">
        <v>36.75</v>
      </c>
      <c r="L261" t="s">
        <v>17</v>
      </c>
    </row>
    <row r="262" spans="1:12" x14ac:dyDescent="0.25">
      <c r="A262">
        <v>1223</v>
      </c>
      <c r="B262">
        <v>0</v>
      </c>
      <c r="C262">
        <v>1</v>
      </c>
      <c r="D262" t="s">
        <v>401</v>
      </c>
      <c r="E262" t="s">
        <v>13</v>
      </c>
      <c r="F262">
        <v>39</v>
      </c>
      <c r="G262">
        <v>0</v>
      </c>
      <c r="H262">
        <v>0</v>
      </c>
      <c r="I262" t="s">
        <v>402</v>
      </c>
      <c r="J262">
        <v>29.7</v>
      </c>
      <c r="K262" t="s">
        <v>403</v>
      </c>
      <c r="L262" t="s">
        <v>25</v>
      </c>
    </row>
    <row r="263" spans="1:12" x14ac:dyDescent="0.25">
      <c r="A263">
        <v>1225</v>
      </c>
      <c r="B263">
        <v>1</v>
      </c>
      <c r="C263">
        <v>3</v>
      </c>
      <c r="D263" t="s">
        <v>404</v>
      </c>
      <c r="E263" t="s">
        <v>16</v>
      </c>
      <c r="F263">
        <v>19</v>
      </c>
      <c r="G263">
        <v>1</v>
      </c>
      <c r="H263">
        <v>1</v>
      </c>
      <c r="I263">
        <v>2653</v>
      </c>
      <c r="J263">
        <v>15.7417</v>
      </c>
      <c r="L263" t="s">
        <v>25</v>
      </c>
    </row>
    <row r="264" spans="1:12" x14ac:dyDescent="0.25">
      <c r="A264">
        <v>1226</v>
      </c>
      <c r="B264">
        <v>0</v>
      </c>
      <c r="C264">
        <v>3</v>
      </c>
      <c r="D264" t="s">
        <v>405</v>
      </c>
      <c r="E264" t="s">
        <v>13</v>
      </c>
      <c r="F264">
        <v>27</v>
      </c>
      <c r="G264">
        <v>0</v>
      </c>
      <c r="H264">
        <v>0</v>
      </c>
      <c r="I264">
        <v>349229</v>
      </c>
      <c r="J264">
        <v>7.8958000000000004</v>
      </c>
      <c r="L264" t="s">
        <v>17</v>
      </c>
    </row>
    <row r="265" spans="1:12" x14ac:dyDescent="0.25">
      <c r="A265">
        <v>1227</v>
      </c>
      <c r="B265">
        <v>0</v>
      </c>
      <c r="C265">
        <v>1</v>
      </c>
      <c r="D265" t="s">
        <v>406</v>
      </c>
      <c r="E265" t="s">
        <v>13</v>
      </c>
      <c r="F265">
        <v>30</v>
      </c>
      <c r="G265">
        <v>0</v>
      </c>
      <c r="H265">
        <v>0</v>
      </c>
      <c r="I265">
        <v>110469</v>
      </c>
      <c r="J265">
        <v>26</v>
      </c>
      <c r="K265" t="s">
        <v>407</v>
      </c>
      <c r="L265" t="s">
        <v>17</v>
      </c>
    </row>
    <row r="266" spans="1:12" x14ac:dyDescent="0.25">
      <c r="A266">
        <v>1228</v>
      </c>
      <c r="B266">
        <v>0</v>
      </c>
      <c r="C266">
        <v>2</v>
      </c>
      <c r="D266" t="s">
        <v>408</v>
      </c>
      <c r="E266" t="s">
        <v>13</v>
      </c>
      <c r="F266">
        <v>32</v>
      </c>
      <c r="G266">
        <v>0</v>
      </c>
      <c r="H266">
        <v>0</v>
      </c>
      <c r="I266">
        <v>244360</v>
      </c>
      <c r="J266">
        <v>13</v>
      </c>
      <c r="L266" t="s">
        <v>17</v>
      </c>
    </row>
    <row r="267" spans="1:12" x14ac:dyDescent="0.25">
      <c r="A267">
        <v>1229</v>
      </c>
      <c r="B267">
        <v>0</v>
      </c>
      <c r="C267">
        <v>3</v>
      </c>
      <c r="D267" t="s">
        <v>409</v>
      </c>
      <c r="E267" t="s">
        <v>13</v>
      </c>
      <c r="F267">
        <v>39</v>
      </c>
      <c r="G267">
        <v>0</v>
      </c>
      <c r="H267">
        <v>2</v>
      </c>
      <c r="I267">
        <v>2675</v>
      </c>
      <c r="J267">
        <v>7.2291999999999996</v>
      </c>
      <c r="L267" t="s">
        <v>25</v>
      </c>
    </row>
    <row r="268" spans="1:12" x14ac:dyDescent="0.25">
      <c r="A268">
        <v>1230</v>
      </c>
      <c r="B268">
        <v>0</v>
      </c>
      <c r="C268">
        <v>2</v>
      </c>
      <c r="D268" t="s">
        <v>410</v>
      </c>
      <c r="E268" t="s">
        <v>13</v>
      </c>
      <c r="F268">
        <v>25</v>
      </c>
      <c r="G268">
        <v>0</v>
      </c>
      <c r="H268">
        <v>0</v>
      </c>
      <c r="I268" t="s">
        <v>61</v>
      </c>
      <c r="J268">
        <v>31.5</v>
      </c>
      <c r="L268" t="s">
        <v>17</v>
      </c>
    </row>
    <row r="269" spans="1:12" x14ac:dyDescent="0.25">
      <c r="A269">
        <v>1232</v>
      </c>
      <c r="B269">
        <v>0</v>
      </c>
      <c r="C269">
        <v>2</v>
      </c>
      <c r="D269" t="s">
        <v>411</v>
      </c>
      <c r="E269" t="s">
        <v>13</v>
      </c>
      <c r="F269">
        <v>18</v>
      </c>
      <c r="G269">
        <v>0</v>
      </c>
      <c r="H269">
        <v>0</v>
      </c>
      <c r="I269" t="s">
        <v>412</v>
      </c>
      <c r="J269">
        <v>10.5</v>
      </c>
      <c r="L269" t="s">
        <v>17</v>
      </c>
    </row>
    <row r="270" spans="1:12" x14ac:dyDescent="0.25">
      <c r="A270">
        <v>1233</v>
      </c>
      <c r="B270">
        <v>0</v>
      </c>
      <c r="C270">
        <v>3</v>
      </c>
      <c r="D270" t="s">
        <v>413</v>
      </c>
      <c r="E270" t="s">
        <v>13</v>
      </c>
      <c r="F270">
        <v>32</v>
      </c>
      <c r="G270">
        <v>0</v>
      </c>
      <c r="H270">
        <v>0</v>
      </c>
      <c r="I270">
        <v>350403</v>
      </c>
      <c r="J270">
        <v>7.5792000000000002</v>
      </c>
      <c r="L270" t="s">
        <v>17</v>
      </c>
    </row>
    <row r="271" spans="1:12" x14ac:dyDescent="0.25">
      <c r="A271">
        <v>1235</v>
      </c>
      <c r="B271">
        <v>1</v>
      </c>
      <c r="C271">
        <v>1</v>
      </c>
      <c r="D271" t="s">
        <v>414</v>
      </c>
      <c r="E271" t="s">
        <v>16</v>
      </c>
      <c r="F271">
        <v>58</v>
      </c>
      <c r="G271">
        <v>0</v>
      </c>
      <c r="H271">
        <v>1</v>
      </c>
      <c r="I271" t="s">
        <v>415</v>
      </c>
      <c r="J271">
        <v>512.32920000000001</v>
      </c>
      <c r="K271" t="s">
        <v>416</v>
      </c>
      <c r="L271" t="s">
        <v>25</v>
      </c>
    </row>
    <row r="272" spans="1:12" x14ac:dyDescent="0.25">
      <c r="A272">
        <v>1237</v>
      </c>
      <c r="B272">
        <v>1</v>
      </c>
      <c r="C272">
        <v>3</v>
      </c>
      <c r="D272" t="s">
        <v>417</v>
      </c>
      <c r="E272" t="s">
        <v>16</v>
      </c>
      <c r="F272">
        <v>16</v>
      </c>
      <c r="G272">
        <v>0</v>
      </c>
      <c r="H272">
        <v>0</v>
      </c>
      <c r="I272">
        <v>348125</v>
      </c>
      <c r="J272">
        <v>7.65</v>
      </c>
      <c r="L272" t="s">
        <v>17</v>
      </c>
    </row>
    <row r="273" spans="1:12" x14ac:dyDescent="0.25">
      <c r="A273">
        <v>1238</v>
      </c>
      <c r="B273">
        <v>0</v>
      </c>
      <c r="C273">
        <v>2</v>
      </c>
      <c r="D273" t="s">
        <v>418</v>
      </c>
      <c r="E273" t="s">
        <v>13</v>
      </c>
      <c r="F273">
        <v>26</v>
      </c>
      <c r="G273">
        <v>0</v>
      </c>
      <c r="H273">
        <v>0</v>
      </c>
      <c r="I273">
        <v>237670</v>
      </c>
      <c r="J273">
        <v>13</v>
      </c>
      <c r="L273" t="s">
        <v>17</v>
      </c>
    </row>
    <row r="274" spans="1:12" x14ac:dyDescent="0.25">
      <c r="A274">
        <v>1239</v>
      </c>
      <c r="B274">
        <v>1</v>
      </c>
      <c r="C274">
        <v>3</v>
      </c>
      <c r="D274" t="s">
        <v>419</v>
      </c>
      <c r="E274" t="s">
        <v>16</v>
      </c>
      <c r="F274">
        <v>38</v>
      </c>
      <c r="G274">
        <v>0</v>
      </c>
      <c r="H274">
        <v>0</v>
      </c>
      <c r="I274">
        <v>2688</v>
      </c>
      <c r="J274">
        <v>7.2291999999999996</v>
      </c>
      <c r="L274" t="s">
        <v>25</v>
      </c>
    </row>
    <row r="275" spans="1:12" x14ac:dyDescent="0.25">
      <c r="A275">
        <v>1240</v>
      </c>
      <c r="B275">
        <v>0</v>
      </c>
      <c r="C275">
        <v>2</v>
      </c>
      <c r="D275" t="s">
        <v>420</v>
      </c>
      <c r="E275" t="s">
        <v>13</v>
      </c>
      <c r="F275">
        <v>24</v>
      </c>
      <c r="G275">
        <v>0</v>
      </c>
      <c r="H275">
        <v>0</v>
      </c>
      <c r="I275">
        <v>248726</v>
      </c>
      <c r="J275">
        <v>13.5</v>
      </c>
      <c r="L275" t="s">
        <v>17</v>
      </c>
    </row>
    <row r="276" spans="1:12" x14ac:dyDescent="0.25">
      <c r="A276">
        <v>1241</v>
      </c>
      <c r="B276">
        <v>1</v>
      </c>
      <c r="C276">
        <v>2</v>
      </c>
      <c r="D276" t="s">
        <v>421</v>
      </c>
      <c r="E276" t="s">
        <v>16</v>
      </c>
      <c r="F276">
        <v>31</v>
      </c>
      <c r="G276">
        <v>0</v>
      </c>
      <c r="H276">
        <v>0</v>
      </c>
      <c r="I276" t="s">
        <v>422</v>
      </c>
      <c r="J276">
        <v>21</v>
      </c>
      <c r="L276" t="s">
        <v>17</v>
      </c>
    </row>
    <row r="277" spans="1:12" x14ac:dyDescent="0.25">
      <c r="A277">
        <v>1242</v>
      </c>
      <c r="B277">
        <v>1</v>
      </c>
      <c r="C277">
        <v>1</v>
      </c>
      <c r="D277" t="s">
        <v>423</v>
      </c>
      <c r="E277" t="s">
        <v>16</v>
      </c>
      <c r="F277">
        <v>45</v>
      </c>
      <c r="G277">
        <v>0</v>
      </c>
      <c r="H277">
        <v>1</v>
      </c>
      <c r="I277" t="s">
        <v>424</v>
      </c>
      <c r="J277">
        <v>63.3583</v>
      </c>
      <c r="K277" t="s">
        <v>425</v>
      </c>
      <c r="L277" t="s">
        <v>25</v>
      </c>
    </row>
    <row r="278" spans="1:12" x14ac:dyDescent="0.25">
      <c r="A278">
        <v>1243</v>
      </c>
      <c r="B278">
        <v>0</v>
      </c>
      <c r="C278">
        <v>2</v>
      </c>
      <c r="D278" t="s">
        <v>426</v>
      </c>
      <c r="E278" t="s">
        <v>13</v>
      </c>
      <c r="F278">
        <v>25</v>
      </c>
      <c r="G278">
        <v>0</v>
      </c>
      <c r="H278">
        <v>0</v>
      </c>
      <c r="I278" t="s">
        <v>427</v>
      </c>
      <c r="J278">
        <v>10.5</v>
      </c>
      <c r="L278" t="s">
        <v>17</v>
      </c>
    </row>
    <row r="279" spans="1:12" x14ac:dyDescent="0.25">
      <c r="A279">
        <v>1244</v>
      </c>
      <c r="B279">
        <v>0</v>
      </c>
      <c r="C279">
        <v>2</v>
      </c>
      <c r="D279" t="s">
        <v>428</v>
      </c>
      <c r="E279" t="s">
        <v>13</v>
      </c>
      <c r="F279">
        <v>18</v>
      </c>
      <c r="G279">
        <v>0</v>
      </c>
      <c r="H279">
        <v>0</v>
      </c>
      <c r="I279" t="s">
        <v>274</v>
      </c>
      <c r="J279">
        <v>73.5</v>
      </c>
      <c r="L279" t="s">
        <v>17</v>
      </c>
    </row>
    <row r="280" spans="1:12" x14ac:dyDescent="0.25">
      <c r="A280">
        <v>1245</v>
      </c>
      <c r="B280">
        <v>0</v>
      </c>
      <c r="C280">
        <v>2</v>
      </c>
      <c r="D280" t="s">
        <v>429</v>
      </c>
      <c r="E280" t="s">
        <v>13</v>
      </c>
      <c r="F280">
        <v>49</v>
      </c>
      <c r="G280">
        <v>1</v>
      </c>
      <c r="H280">
        <v>2</v>
      </c>
      <c r="I280">
        <v>220845</v>
      </c>
      <c r="J280">
        <v>65</v>
      </c>
      <c r="L280" t="s">
        <v>17</v>
      </c>
    </row>
    <row r="281" spans="1:12" x14ac:dyDescent="0.25">
      <c r="A281">
        <v>1246</v>
      </c>
      <c r="B281">
        <v>1</v>
      </c>
      <c r="C281">
        <v>3</v>
      </c>
      <c r="D281" t="s">
        <v>430</v>
      </c>
      <c r="E281" t="s">
        <v>16</v>
      </c>
      <c r="F281">
        <v>0.17</v>
      </c>
      <c r="G281">
        <v>1</v>
      </c>
      <c r="H281">
        <v>2</v>
      </c>
      <c r="I281" t="s">
        <v>63</v>
      </c>
      <c r="J281">
        <v>20.574999999999999</v>
      </c>
      <c r="L281" t="s">
        <v>17</v>
      </c>
    </row>
    <row r="282" spans="1:12" x14ac:dyDescent="0.25">
      <c r="A282">
        <v>1247</v>
      </c>
      <c r="B282">
        <v>0</v>
      </c>
      <c r="C282">
        <v>1</v>
      </c>
      <c r="D282" t="s">
        <v>431</v>
      </c>
      <c r="E282" t="s">
        <v>13</v>
      </c>
      <c r="F282">
        <v>50</v>
      </c>
      <c r="G282">
        <v>0</v>
      </c>
      <c r="H282">
        <v>0</v>
      </c>
      <c r="I282">
        <v>113044</v>
      </c>
      <c r="J282">
        <v>26</v>
      </c>
      <c r="K282" t="s">
        <v>432</v>
      </c>
      <c r="L282" t="s">
        <v>17</v>
      </c>
    </row>
    <row r="283" spans="1:12" x14ac:dyDescent="0.25">
      <c r="A283">
        <v>1248</v>
      </c>
      <c r="B283">
        <v>1</v>
      </c>
      <c r="C283">
        <v>1</v>
      </c>
      <c r="D283" t="s">
        <v>433</v>
      </c>
      <c r="E283" t="s">
        <v>16</v>
      </c>
      <c r="F283">
        <v>59</v>
      </c>
      <c r="G283">
        <v>2</v>
      </c>
      <c r="H283">
        <v>0</v>
      </c>
      <c r="I283">
        <v>11769</v>
      </c>
      <c r="J283">
        <v>51.479199999999999</v>
      </c>
      <c r="K283" t="s">
        <v>119</v>
      </c>
      <c r="L283" t="s">
        <v>17</v>
      </c>
    </row>
    <row r="284" spans="1:12" x14ac:dyDescent="0.25">
      <c r="A284">
        <v>1251</v>
      </c>
      <c r="B284">
        <v>1</v>
      </c>
      <c r="C284">
        <v>3</v>
      </c>
      <c r="D284" t="s">
        <v>434</v>
      </c>
      <c r="E284" t="s">
        <v>16</v>
      </c>
      <c r="F284">
        <v>30</v>
      </c>
      <c r="G284">
        <v>1</v>
      </c>
      <c r="H284">
        <v>0</v>
      </c>
      <c r="I284">
        <v>349910</v>
      </c>
      <c r="J284">
        <v>15.55</v>
      </c>
      <c r="L284" t="s">
        <v>17</v>
      </c>
    </row>
    <row r="285" spans="1:12" x14ac:dyDescent="0.25">
      <c r="A285">
        <v>1252</v>
      </c>
      <c r="B285">
        <v>0</v>
      </c>
      <c r="C285">
        <v>3</v>
      </c>
      <c r="D285" t="s">
        <v>435</v>
      </c>
      <c r="E285" t="s">
        <v>13</v>
      </c>
      <c r="F285">
        <v>14.5</v>
      </c>
      <c r="G285">
        <v>8</v>
      </c>
      <c r="H285">
        <v>2</v>
      </c>
      <c r="I285" t="s">
        <v>246</v>
      </c>
      <c r="J285">
        <v>69.55</v>
      </c>
      <c r="L285" t="s">
        <v>17</v>
      </c>
    </row>
    <row r="286" spans="1:12" x14ac:dyDescent="0.25">
      <c r="A286">
        <v>1253</v>
      </c>
      <c r="B286">
        <v>1</v>
      </c>
      <c r="C286">
        <v>2</v>
      </c>
      <c r="D286" t="s">
        <v>436</v>
      </c>
      <c r="E286" t="s">
        <v>16</v>
      </c>
      <c r="F286">
        <v>24</v>
      </c>
      <c r="G286">
        <v>1</v>
      </c>
      <c r="H286">
        <v>1</v>
      </c>
      <c r="I286" t="s">
        <v>437</v>
      </c>
      <c r="J286">
        <v>37.004199999999997</v>
      </c>
      <c r="L286" t="s">
        <v>25</v>
      </c>
    </row>
    <row r="287" spans="1:12" x14ac:dyDescent="0.25">
      <c r="A287">
        <v>1254</v>
      </c>
      <c r="B287">
        <v>1</v>
      </c>
      <c r="C287">
        <v>2</v>
      </c>
      <c r="D287" t="s">
        <v>438</v>
      </c>
      <c r="E287" t="s">
        <v>16</v>
      </c>
      <c r="F287">
        <v>31</v>
      </c>
      <c r="G287">
        <v>0</v>
      </c>
      <c r="H287">
        <v>0</v>
      </c>
      <c r="I287" t="s">
        <v>342</v>
      </c>
      <c r="J287">
        <v>21</v>
      </c>
      <c r="L287" t="s">
        <v>17</v>
      </c>
    </row>
    <row r="288" spans="1:12" x14ac:dyDescent="0.25">
      <c r="A288">
        <v>1255</v>
      </c>
      <c r="B288">
        <v>0</v>
      </c>
      <c r="C288">
        <v>3</v>
      </c>
      <c r="D288" t="s">
        <v>439</v>
      </c>
      <c r="E288" t="s">
        <v>13</v>
      </c>
      <c r="F288">
        <v>27</v>
      </c>
      <c r="G288">
        <v>0</v>
      </c>
      <c r="H288">
        <v>0</v>
      </c>
      <c r="I288">
        <v>315083</v>
      </c>
      <c r="J288">
        <v>8.6624999999999996</v>
      </c>
      <c r="L288" t="s">
        <v>17</v>
      </c>
    </row>
    <row r="289" spans="1:12" x14ac:dyDescent="0.25">
      <c r="A289">
        <v>1256</v>
      </c>
      <c r="B289">
        <v>1</v>
      </c>
      <c r="C289">
        <v>1</v>
      </c>
      <c r="D289" t="s">
        <v>440</v>
      </c>
      <c r="E289" t="s">
        <v>16</v>
      </c>
      <c r="F289">
        <v>25</v>
      </c>
      <c r="G289">
        <v>1</v>
      </c>
      <c r="H289">
        <v>0</v>
      </c>
      <c r="I289">
        <v>11765</v>
      </c>
      <c r="J289">
        <v>55.441699999999997</v>
      </c>
      <c r="K289" t="s">
        <v>441</v>
      </c>
      <c r="L289" t="s">
        <v>25</v>
      </c>
    </row>
    <row r="290" spans="1:12" x14ac:dyDescent="0.25">
      <c r="A290">
        <v>1259</v>
      </c>
      <c r="B290">
        <v>1</v>
      </c>
      <c r="C290">
        <v>3</v>
      </c>
      <c r="D290" t="s">
        <v>442</v>
      </c>
      <c r="E290" t="s">
        <v>16</v>
      </c>
      <c r="F290">
        <v>22</v>
      </c>
      <c r="G290">
        <v>0</v>
      </c>
      <c r="H290">
        <v>0</v>
      </c>
      <c r="I290">
        <v>3101295</v>
      </c>
      <c r="J290">
        <v>39.6875</v>
      </c>
      <c r="L290" t="s">
        <v>17</v>
      </c>
    </row>
    <row r="291" spans="1:12" x14ac:dyDescent="0.25">
      <c r="A291">
        <v>1260</v>
      </c>
      <c r="B291">
        <v>1</v>
      </c>
      <c r="C291">
        <v>1</v>
      </c>
      <c r="D291" t="s">
        <v>443</v>
      </c>
      <c r="E291" t="s">
        <v>16</v>
      </c>
      <c r="F291">
        <v>45</v>
      </c>
      <c r="G291">
        <v>0</v>
      </c>
      <c r="H291">
        <v>1</v>
      </c>
      <c r="I291">
        <v>112378</v>
      </c>
      <c r="J291">
        <v>59.4</v>
      </c>
      <c r="L291" t="s">
        <v>25</v>
      </c>
    </row>
    <row r="292" spans="1:12" x14ac:dyDescent="0.25">
      <c r="A292">
        <v>1261</v>
      </c>
      <c r="B292">
        <v>0</v>
      </c>
      <c r="C292">
        <v>2</v>
      </c>
      <c r="D292" t="s">
        <v>444</v>
      </c>
      <c r="E292" t="s">
        <v>13</v>
      </c>
      <c r="F292">
        <v>29</v>
      </c>
      <c r="G292">
        <v>0</v>
      </c>
      <c r="H292">
        <v>0</v>
      </c>
      <c r="I292" t="s">
        <v>445</v>
      </c>
      <c r="J292">
        <v>13.8583</v>
      </c>
      <c r="L292" t="s">
        <v>25</v>
      </c>
    </row>
    <row r="293" spans="1:12" x14ac:dyDescent="0.25">
      <c r="A293">
        <v>1262</v>
      </c>
      <c r="B293">
        <v>0</v>
      </c>
      <c r="C293">
        <v>2</v>
      </c>
      <c r="D293" t="s">
        <v>446</v>
      </c>
      <c r="E293" t="s">
        <v>13</v>
      </c>
      <c r="F293">
        <v>21</v>
      </c>
      <c r="G293">
        <v>1</v>
      </c>
      <c r="H293">
        <v>0</v>
      </c>
      <c r="I293">
        <v>28133</v>
      </c>
      <c r="J293">
        <v>11.5</v>
      </c>
      <c r="L293" t="s">
        <v>17</v>
      </c>
    </row>
    <row r="294" spans="1:12" x14ac:dyDescent="0.25">
      <c r="A294">
        <v>1263</v>
      </c>
      <c r="B294">
        <v>1</v>
      </c>
      <c r="C294">
        <v>1</v>
      </c>
      <c r="D294" t="s">
        <v>447</v>
      </c>
      <c r="E294" t="s">
        <v>16</v>
      </c>
      <c r="F294">
        <v>31</v>
      </c>
      <c r="G294">
        <v>0</v>
      </c>
      <c r="H294">
        <v>0</v>
      </c>
      <c r="I294">
        <v>16966</v>
      </c>
      <c r="J294">
        <v>134.5</v>
      </c>
      <c r="K294" t="s">
        <v>448</v>
      </c>
      <c r="L294" t="s">
        <v>25</v>
      </c>
    </row>
    <row r="295" spans="1:12" x14ac:dyDescent="0.25">
      <c r="A295">
        <v>1264</v>
      </c>
      <c r="B295">
        <v>0</v>
      </c>
      <c r="C295">
        <v>1</v>
      </c>
      <c r="D295" t="s">
        <v>449</v>
      </c>
      <c r="E295" t="s">
        <v>13</v>
      </c>
      <c r="F295">
        <v>49</v>
      </c>
      <c r="G295">
        <v>0</v>
      </c>
      <c r="H295">
        <v>0</v>
      </c>
      <c r="I295">
        <v>112058</v>
      </c>
      <c r="J295">
        <v>0</v>
      </c>
      <c r="K295" t="s">
        <v>450</v>
      </c>
      <c r="L295" t="s">
        <v>17</v>
      </c>
    </row>
    <row r="296" spans="1:12" x14ac:dyDescent="0.25">
      <c r="A296">
        <v>1265</v>
      </c>
      <c r="B296">
        <v>0</v>
      </c>
      <c r="C296">
        <v>2</v>
      </c>
      <c r="D296" t="s">
        <v>451</v>
      </c>
      <c r="E296" t="s">
        <v>13</v>
      </c>
      <c r="F296">
        <v>44</v>
      </c>
      <c r="G296">
        <v>0</v>
      </c>
      <c r="H296">
        <v>0</v>
      </c>
      <c r="I296">
        <v>248746</v>
      </c>
      <c r="J296">
        <v>13</v>
      </c>
      <c r="L296" t="s">
        <v>17</v>
      </c>
    </row>
    <row r="297" spans="1:12" x14ac:dyDescent="0.25">
      <c r="A297">
        <v>1266</v>
      </c>
      <c r="B297">
        <v>1</v>
      </c>
      <c r="C297">
        <v>1</v>
      </c>
      <c r="D297" t="s">
        <v>452</v>
      </c>
      <c r="E297" t="s">
        <v>16</v>
      </c>
      <c r="F297">
        <v>54</v>
      </c>
      <c r="G297">
        <v>1</v>
      </c>
      <c r="H297">
        <v>1</v>
      </c>
      <c r="I297">
        <v>33638</v>
      </c>
      <c r="J297">
        <v>81.8583</v>
      </c>
      <c r="K297" t="s">
        <v>354</v>
      </c>
      <c r="L297" t="s">
        <v>17</v>
      </c>
    </row>
    <row r="298" spans="1:12" x14ac:dyDescent="0.25">
      <c r="A298">
        <v>1267</v>
      </c>
      <c r="B298">
        <v>1</v>
      </c>
      <c r="C298">
        <v>1</v>
      </c>
      <c r="D298" t="s">
        <v>453</v>
      </c>
      <c r="E298" t="s">
        <v>16</v>
      </c>
      <c r="F298">
        <v>45</v>
      </c>
      <c r="G298">
        <v>0</v>
      </c>
      <c r="H298">
        <v>0</v>
      </c>
      <c r="I298" t="s">
        <v>49</v>
      </c>
      <c r="J298">
        <v>262.375</v>
      </c>
      <c r="L298" t="s">
        <v>25</v>
      </c>
    </row>
    <row r="299" spans="1:12" x14ac:dyDescent="0.25">
      <c r="A299">
        <v>1268</v>
      </c>
      <c r="B299">
        <v>1</v>
      </c>
      <c r="C299">
        <v>3</v>
      </c>
      <c r="D299" t="s">
        <v>454</v>
      </c>
      <c r="E299" t="s">
        <v>16</v>
      </c>
      <c r="F299">
        <v>22</v>
      </c>
      <c r="G299">
        <v>2</v>
      </c>
      <c r="H299">
        <v>0</v>
      </c>
      <c r="I299">
        <v>315152</v>
      </c>
      <c r="J299">
        <v>8.6624999999999996</v>
      </c>
      <c r="L299" t="s">
        <v>17</v>
      </c>
    </row>
    <row r="300" spans="1:12" x14ac:dyDescent="0.25">
      <c r="A300">
        <v>1269</v>
      </c>
      <c r="B300">
        <v>0</v>
      </c>
      <c r="C300">
        <v>2</v>
      </c>
      <c r="D300" t="s">
        <v>455</v>
      </c>
      <c r="E300" t="s">
        <v>13</v>
      </c>
      <c r="F300">
        <v>21</v>
      </c>
      <c r="G300">
        <v>0</v>
      </c>
      <c r="H300">
        <v>0</v>
      </c>
      <c r="I300">
        <v>29107</v>
      </c>
      <c r="J300">
        <v>11.5</v>
      </c>
      <c r="L300" t="s">
        <v>17</v>
      </c>
    </row>
    <row r="301" spans="1:12" x14ac:dyDescent="0.25">
      <c r="A301">
        <v>1270</v>
      </c>
      <c r="B301">
        <v>0</v>
      </c>
      <c r="C301">
        <v>1</v>
      </c>
      <c r="D301" t="s">
        <v>456</v>
      </c>
      <c r="E301" t="s">
        <v>13</v>
      </c>
      <c r="F301">
        <v>55</v>
      </c>
      <c r="G301">
        <v>0</v>
      </c>
      <c r="H301">
        <v>0</v>
      </c>
      <c r="I301">
        <v>680</v>
      </c>
      <c r="J301">
        <v>50</v>
      </c>
      <c r="K301" t="s">
        <v>457</v>
      </c>
      <c r="L301" t="s">
        <v>17</v>
      </c>
    </row>
    <row r="302" spans="1:12" x14ac:dyDescent="0.25">
      <c r="A302">
        <v>1271</v>
      </c>
      <c r="B302">
        <v>0</v>
      </c>
      <c r="C302">
        <v>3</v>
      </c>
      <c r="D302" t="s">
        <v>458</v>
      </c>
      <c r="E302" t="s">
        <v>13</v>
      </c>
      <c r="F302">
        <v>5</v>
      </c>
      <c r="G302">
        <v>4</v>
      </c>
      <c r="H302">
        <v>2</v>
      </c>
      <c r="I302">
        <v>347077</v>
      </c>
      <c r="J302">
        <v>31.387499999999999</v>
      </c>
      <c r="L302" t="s">
        <v>17</v>
      </c>
    </row>
    <row r="303" spans="1:12" x14ac:dyDescent="0.25">
      <c r="A303">
        <v>1273</v>
      </c>
      <c r="B303">
        <v>0</v>
      </c>
      <c r="C303">
        <v>3</v>
      </c>
      <c r="D303" t="s">
        <v>459</v>
      </c>
      <c r="E303" t="s">
        <v>13</v>
      </c>
      <c r="F303">
        <v>26</v>
      </c>
      <c r="G303">
        <v>0</v>
      </c>
      <c r="H303">
        <v>0</v>
      </c>
      <c r="I303">
        <v>330910</v>
      </c>
      <c r="J303">
        <v>7.8792</v>
      </c>
      <c r="L303" t="s">
        <v>14</v>
      </c>
    </row>
    <row r="304" spans="1:12" x14ac:dyDescent="0.25">
      <c r="A304">
        <v>1275</v>
      </c>
      <c r="B304">
        <v>1</v>
      </c>
      <c r="C304">
        <v>3</v>
      </c>
      <c r="D304" t="s">
        <v>460</v>
      </c>
      <c r="E304" t="s">
        <v>16</v>
      </c>
      <c r="F304">
        <v>19</v>
      </c>
      <c r="G304">
        <v>1</v>
      </c>
      <c r="H304">
        <v>0</v>
      </c>
      <c r="I304">
        <v>376566</v>
      </c>
      <c r="J304">
        <v>16.100000000000001</v>
      </c>
      <c r="L304" t="s">
        <v>17</v>
      </c>
    </row>
    <row r="305" spans="1:12" x14ac:dyDescent="0.25">
      <c r="A305">
        <v>1277</v>
      </c>
      <c r="B305">
        <v>1</v>
      </c>
      <c r="C305">
        <v>2</v>
      </c>
      <c r="D305" t="s">
        <v>461</v>
      </c>
      <c r="E305" t="s">
        <v>16</v>
      </c>
      <c r="F305">
        <v>24</v>
      </c>
      <c r="G305">
        <v>1</v>
      </c>
      <c r="H305">
        <v>2</v>
      </c>
      <c r="I305">
        <v>220845</v>
      </c>
      <c r="J305">
        <v>65</v>
      </c>
      <c r="L305" t="s">
        <v>17</v>
      </c>
    </row>
    <row r="306" spans="1:12" x14ac:dyDescent="0.25">
      <c r="A306">
        <v>1278</v>
      </c>
      <c r="B306">
        <v>0</v>
      </c>
      <c r="C306">
        <v>3</v>
      </c>
      <c r="D306" t="s">
        <v>462</v>
      </c>
      <c r="E306" t="s">
        <v>13</v>
      </c>
      <c r="F306">
        <v>24</v>
      </c>
      <c r="G306">
        <v>0</v>
      </c>
      <c r="H306">
        <v>0</v>
      </c>
      <c r="I306">
        <v>349911</v>
      </c>
      <c r="J306">
        <v>7.7750000000000004</v>
      </c>
      <c r="L306" t="s">
        <v>17</v>
      </c>
    </row>
    <row r="307" spans="1:12" x14ac:dyDescent="0.25">
      <c r="A307">
        <v>1279</v>
      </c>
      <c r="B307">
        <v>0</v>
      </c>
      <c r="C307">
        <v>2</v>
      </c>
      <c r="D307" t="s">
        <v>463</v>
      </c>
      <c r="E307" t="s">
        <v>13</v>
      </c>
      <c r="F307">
        <v>57</v>
      </c>
      <c r="G307">
        <v>0</v>
      </c>
      <c r="H307">
        <v>0</v>
      </c>
      <c r="I307">
        <v>244346</v>
      </c>
      <c r="J307">
        <v>13</v>
      </c>
      <c r="L307" t="s">
        <v>17</v>
      </c>
    </row>
    <row r="308" spans="1:12" x14ac:dyDescent="0.25">
      <c r="A308">
        <v>1280</v>
      </c>
      <c r="B308">
        <v>0</v>
      </c>
      <c r="C308">
        <v>3</v>
      </c>
      <c r="D308" t="s">
        <v>464</v>
      </c>
      <c r="E308" t="s">
        <v>13</v>
      </c>
      <c r="F308">
        <v>21</v>
      </c>
      <c r="G308">
        <v>0</v>
      </c>
      <c r="H308">
        <v>0</v>
      </c>
      <c r="I308">
        <v>364858</v>
      </c>
      <c r="J308">
        <v>7.75</v>
      </c>
      <c r="L308" t="s">
        <v>14</v>
      </c>
    </row>
    <row r="309" spans="1:12" x14ac:dyDescent="0.25">
      <c r="A309">
        <v>1281</v>
      </c>
      <c r="B309">
        <v>0</v>
      </c>
      <c r="C309">
        <v>3</v>
      </c>
      <c r="D309" t="s">
        <v>465</v>
      </c>
      <c r="E309" t="s">
        <v>13</v>
      </c>
      <c r="F309">
        <v>6</v>
      </c>
      <c r="G309">
        <v>3</v>
      </c>
      <c r="H309">
        <v>1</v>
      </c>
      <c r="I309">
        <v>349909</v>
      </c>
      <c r="J309">
        <v>21.074999999999999</v>
      </c>
      <c r="L309" t="s">
        <v>17</v>
      </c>
    </row>
    <row r="310" spans="1:12" x14ac:dyDescent="0.25">
      <c r="A310">
        <v>1282</v>
      </c>
      <c r="B310">
        <v>0</v>
      </c>
      <c r="C310">
        <v>1</v>
      </c>
      <c r="D310" t="s">
        <v>466</v>
      </c>
      <c r="E310" t="s">
        <v>13</v>
      </c>
      <c r="F310">
        <v>23</v>
      </c>
      <c r="G310">
        <v>0</v>
      </c>
      <c r="H310">
        <v>0</v>
      </c>
      <c r="I310">
        <v>12749</v>
      </c>
      <c r="J310">
        <v>93.5</v>
      </c>
      <c r="K310" t="s">
        <v>467</v>
      </c>
      <c r="L310" t="s">
        <v>17</v>
      </c>
    </row>
    <row r="311" spans="1:12" x14ac:dyDescent="0.25">
      <c r="A311">
        <v>1283</v>
      </c>
      <c r="B311">
        <v>1</v>
      </c>
      <c r="C311">
        <v>1</v>
      </c>
      <c r="D311" t="s">
        <v>468</v>
      </c>
      <c r="E311" t="s">
        <v>16</v>
      </c>
      <c r="F311">
        <v>51</v>
      </c>
      <c r="G311">
        <v>0</v>
      </c>
      <c r="H311">
        <v>1</v>
      </c>
      <c r="I311" t="s">
        <v>469</v>
      </c>
      <c r="J311">
        <v>39.4</v>
      </c>
      <c r="K311" t="s">
        <v>470</v>
      </c>
      <c r="L311" t="s">
        <v>17</v>
      </c>
    </row>
    <row r="312" spans="1:12" x14ac:dyDescent="0.25">
      <c r="A312">
        <v>1284</v>
      </c>
      <c r="B312">
        <v>0</v>
      </c>
      <c r="C312">
        <v>3</v>
      </c>
      <c r="D312" t="s">
        <v>471</v>
      </c>
      <c r="E312" t="s">
        <v>13</v>
      </c>
      <c r="F312">
        <v>13</v>
      </c>
      <c r="G312">
        <v>0</v>
      </c>
      <c r="H312">
        <v>2</v>
      </c>
      <c r="I312" t="s">
        <v>472</v>
      </c>
      <c r="J312">
        <v>20.25</v>
      </c>
      <c r="L312" t="s">
        <v>17</v>
      </c>
    </row>
    <row r="313" spans="1:12" x14ac:dyDescent="0.25">
      <c r="A313">
        <v>1285</v>
      </c>
      <c r="B313">
        <v>0</v>
      </c>
      <c r="C313">
        <v>2</v>
      </c>
      <c r="D313" t="s">
        <v>473</v>
      </c>
      <c r="E313" t="s">
        <v>13</v>
      </c>
      <c r="F313">
        <v>47</v>
      </c>
      <c r="G313">
        <v>0</v>
      </c>
      <c r="H313">
        <v>0</v>
      </c>
      <c r="I313" t="s">
        <v>474</v>
      </c>
      <c r="J313">
        <v>10.5</v>
      </c>
      <c r="L313" t="s">
        <v>17</v>
      </c>
    </row>
    <row r="314" spans="1:12" x14ac:dyDescent="0.25">
      <c r="A314">
        <v>1286</v>
      </c>
      <c r="B314">
        <v>0</v>
      </c>
      <c r="C314">
        <v>3</v>
      </c>
      <c r="D314" t="s">
        <v>475</v>
      </c>
      <c r="E314" t="s">
        <v>13</v>
      </c>
      <c r="F314">
        <v>29</v>
      </c>
      <c r="G314">
        <v>3</v>
      </c>
      <c r="H314">
        <v>1</v>
      </c>
      <c r="I314">
        <v>315153</v>
      </c>
      <c r="J314">
        <v>22.024999999999999</v>
      </c>
      <c r="L314" t="s">
        <v>17</v>
      </c>
    </row>
    <row r="315" spans="1:12" x14ac:dyDescent="0.25">
      <c r="A315">
        <v>1287</v>
      </c>
      <c r="B315">
        <v>1</v>
      </c>
      <c r="C315">
        <v>1</v>
      </c>
      <c r="D315" t="s">
        <v>476</v>
      </c>
      <c r="E315" t="s">
        <v>16</v>
      </c>
      <c r="F315">
        <v>18</v>
      </c>
      <c r="G315">
        <v>1</v>
      </c>
      <c r="H315">
        <v>0</v>
      </c>
      <c r="I315">
        <v>13695</v>
      </c>
      <c r="J315">
        <v>60</v>
      </c>
      <c r="K315" t="s">
        <v>85</v>
      </c>
      <c r="L315" t="s">
        <v>17</v>
      </c>
    </row>
    <row r="316" spans="1:12" x14ac:dyDescent="0.25">
      <c r="A316">
        <v>1288</v>
      </c>
      <c r="B316">
        <v>0</v>
      </c>
      <c r="C316">
        <v>3</v>
      </c>
      <c r="D316" t="s">
        <v>477</v>
      </c>
      <c r="E316" t="s">
        <v>13</v>
      </c>
      <c r="F316">
        <v>24</v>
      </c>
      <c r="G316">
        <v>0</v>
      </c>
      <c r="H316">
        <v>0</v>
      </c>
      <c r="I316">
        <v>371109</v>
      </c>
      <c r="J316">
        <v>7.25</v>
      </c>
      <c r="L316" t="s">
        <v>14</v>
      </c>
    </row>
    <row r="317" spans="1:12" x14ac:dyDescent="0.25">
      <c r="A317">
        <v>1289</v>
      </c>
      <c r="B317">
        <v>1</v>
      </c>
      <c r="C317">
        <v>1</v>
      </c>
      <c r="D317" t="s">
        <v>478</v>
      </c>
      <c r="E317" t="s">
        <v>16</v>
      </c>
      <c r="F317">
        <v>48</v>
      </c>
      <c r="G317">
        <v>1</v>
      </c>
      <c r="H317">
        <v>1</v>
      </c>
      <c r="I317">
        <v>13567</v>
      </c>
      <c r="J317">
        <v>79.2</v>
      </c>
      <c r="K317" t="s">
        <v>479</v>
      </c>
      <c r="L317" t="s">
        <v>25</v>
      </c>
    </row>
    <row r="318" spans="1:12" x14ac:dyDescent="0.25">
      <c r="A318">
        <v>1290</v>
      </c>
      <c r="B318">
        <v>0</v>
      </c>
      <c r="C318">
        <v>3</v>
      </c>
      <c r="D318" t="s">
        <v>480</v>
      </c>
      <c r="E318" t="s">
        <v>13</v>
      </c>
      <c r="F318">
        <v>22</v>
      </c>
      <c r="G318">
        <v>0</v>
      </c>
      <c r="H318">
        <v>0</v>
      </c>
      <c r="I318">
        <v>347065</v>
      </c>
      <c r="J318">
        <v>7.7750000000000004</v>
      </c>
      <c r="L318" t="s">
        <v>17</v>
      </c>
    </row>
    <row r="319" spans="1:12" x14ac:dyDescent="0.25">
      <c r="A319">
        <v>1291</v>
      </c>
      <c r="B319">
        <v>0</v>
      </c>
      <c r="C319">
        <v>3</v>
      </c>
      <c r="D319" t="s">
        <v>481</v>
      </c>
      <c r="E319" t="s">
        <v>13</v>
      </c>
      <c r="F319">
        <v>31</v>
      </c>
      <c r="G319">
        <v>0</v>
      </c>
      <c r="H319">
        <v>0</v>
      </c>
      <c r="I319">
        <v>21332</v>
      </c>
      <c r="J319">
        <v>7.7332999999999998</v>
      </c>
      <c r="L319" t="s">
        <v>14</v>
      </c>
    </row>
    <row r="320" spans="1:12" x14ac:dyDescent="0.25">
      <c r="A320">
        <v>1292</v>
      </c>
      <c r="B320">
        <v>1</v>
      </c>
      <c r="C320">
        <v>1</v>
      </c>
      <c r="D320" t="s">
        <v>482</v>
      </c>
      <c r="E320" t="s">
        <v>16</v>
      </c>
      <c r="F320">
        <v>30</v>
      </c>
      <c r="G320">
        <v>0</v>
      </c>
      <c r="H320">
        <v>0</v>
      </c>
      <c r="I320">
        <v>36928</v>
      </c>
      <c r="J320">
        <v>164.86670000000001</v>
      </c>
      <c r="K320" t="s">
        <v>483</v>
      </c>
      <c r="L320" t="s">
        <v>17</v>
      </c>
    </row>
    <row r="321" spans="1:12" x14ac:dyDescent="0.25">
      <c r="A321">
        <v>1293</v>
      </c>
      <c r="B321">
        <v>0</v>
      </c>
      <c r="C321">
        <v>2</v>
      </c>
      <c r="D321" t="s">
        <v>484</v>
      </c>
      <c r="E321" t="s">
        <v>13</v>
      </c>
      <c r="F321">
        <v>38</v>
      </c>
      <c r="G321">
        <v>1</v>
      </c>
      <c r="H321">
        <v>0</v>
      </c>
      <c r="I321">
        <v>28664</v>
      </c>
      <c r="J321">
        <v>21</v>
      </c>
      <c r="L321" t="s">
        <v>17</v>
      </c>
    </row>
    <row r="322" spans="1:12" x14ac:dyDescent="0.25">
      <c r="A322">
        <v>1294</v>
      </c>
      <c r="B322">
        <v>1</v>
      </c>
      <c r="C322">
        <v>1</v>
      </c>
      <c r="D322" t="s">
        <v>485</v>
      </c>
      <c r="E322" t="s">
        <v>16</v>
      </c>
      <c r="F322">
        <v>22</v>
      </c>
      <c r="G322">
        <v>0</v>
      </c>
      <c r="H322">
        <v>1</v>
      </c>
      <c r="I322">
        <v>112378</v>
      </c>
      <c r="J322">
        <v>59.4</v>
      </c>
      <c r="L322" t="s">
        <v>25</v>
      </c>
    </row>
    <row r="323" spans="1:12" x14ac:dyDescent="0.25">
      <c r="A323">
        <v>1295</v>
      </c>
      <c r="B323">
        <v>0</v>
      </c>
      <c r="C323">
        <v>1</v>
      </c>
      <c r="D323" t="s">
        <v>486</v>
      </c>
      <c r="E323" t="s">
        <v>13</v>
      </c>
      <c r="F323">
        <v>17</v>
      </c>
      <c r="G323">
        <v>0</v>
      </c>
      <c r="H323">
        <v>0</v>
      </c>
      <c r="I323">
        <v>113059</v>
      </c>
      <c r="J323">
        <v>47.1</v>
      </c>
      <c r="L323" t="s">
        <v>17</v>
      </c>
    </row>
    <row r="324" spans="1:12" x14ac:dyDescent="0.25">
      <c r="A324">
        <v>1296</v>
      </c>
      <c r="B324">
        <v>0</v>
      </c>
      <c r="C324">
        <v>1</v>
      </c>
      <c r="D324" t="s">
        <v>487</v>
      </c>
      <c r="E324" t="s">
        <v>13</v>
      </c>
      <c r="F324">
        <v>43</v>
      </c>
      <c r="G324">
        <v>1</v>
      </c>
      <c r="H324">
        <v>0</v>
      </c>
      <c r="I324">
        <v>17765</v>
      </c>
      <c r="J324">
        <v>27.720800000000001</v>
      </c>
      <c r="K324" t="s">
        <v>488</v>
      </c>
      <c r="L324" t="s">
        <v>25</v>
      </c>
    </row>
    <row r="325" spans="1:12" x14ac:dyDescent="0.25">
      <c r="A325">
        <v>1297</v>
      </c>
      <c r="B325">
        <v>0</v>
      </c>
      <c r="C325">
        <v>2</v>
      </c>
      <c r="D325" t="s">
        <v>489</v>
      </c>
      <c r="E325" t="s">
        <v>13</v>
      </c>
      <c r="F325">
        <v>20</v>
      </c>
      <c r="G325">
        <v>0</v>
      </c>
      <c r="H325">
        <v>0</v>
      </c>
      <c r="I325" t="s">
        <v>490</v>
      </c>
      <c r="J325">
        <v>13.862500000000001</v>
      </c>
      <c r="K325" t="s">
        <v>491</v>
      </c>
      <c r="L325" t="s">
        <v>25</v>
      </c>
    </row>
    <row r="326" spans="1:12" x14ac:dyDescent="0.25">
      <c r="A326">
        <v>1298</v>
      </c>
      <c r="B326">
        <v>0</v>
      </c>
      <c r="C326">
        <v>2</v>
      </c>
      <c r="D326" t="s">
        <v>492</v>
      </c>
      <c r="E326" t="s">
        <v>13</v>
      </c>
      <c r="F326">
        <v>23</v>
      </c>
      <c r="G326">
        <v>1</v>
      </c>
      <c r="H326">
        <v>0</v>
      </c>
      <c r="I326">
        <v>28666</v>
      </c>
      <c r="J326">
        <v>10.5</v>
      </c>
      <c r="L326" t="s">
        <v>17</v>
      </c>
    </row>
    <row r="327" spans="1:12" x14ac:dyDescent="0.25">
      <c r="A327">
        <v>1299</v>
      </c>
      <c r="B327">
        <v>0</v>
      </c>
      <c r="C327">
        <v>1</v>
      </c>
      <c r="D327" t="s">
        <v>493</v>
      </c>
      <c r="E327" t="s">
        <v>13</v>
      </c>
      <c r="F327">
        <v>50</v>
      </c>
      <c r="G327">
        <v>1</v>
      </c>
      <c r="H327">
        <v>1</v>
      </c>
      <c r="I327">
        <v>113503</v>
      </c>
      <c r="J327">
        <v>211.5</v>
      </c>
      <c r="K327" t="s">
        <v>281</v>
      </c>
      <c r="L327" t="s">
        <v>25</v>
      </c>
    </row>
    <row r="328" spans="1:12" x14ac:dyDescent="0.25">
      <c r="A328">
        <v>1301</v>
      </c>
      <c r="B328">
        <v>1</v>
      </c>
      <c r="C328">
        <v>3</v>
      </c>
      <c r="D328" t="s">
        <v>494</v>
      </c>
      <c r="E328" t="s">
        <v>16</v>
      </c>
      <c r="F328">
        <v>3</v>
      </c>
      <c r="G328">
        <v>1</v>
      </c>
      <c r="H328">
        <v>1</v>
      </c>
      <c r="I328" t="s">
        <v>210</v>
      </c>
      <c r="J328">
        <v>13.775</v>
      </c>
      <c r="L328" t="s">
        <v>17</v>
      </c>
    </row>
    <row r="329" spans="1:12" x14ac:dyDescent="0.25">
      <c r="A329">
        <v>1303</v>
      </c>
      <c r="B329">
        <v>1</v>
      </c>
      <c r="C329">
        <v>1</v>
      </c>
      <c r="D329" t="s">
        <v>495</v>
      </c>
      <c r="E329" t="s">
        <v>16</v>
      </c>
      <c r="F329">
        <v>37</v>
      </c>
      <c r="G329">
        <v>1</v>
      </c>
      <c r="H329">
        <v>0</v>
      </c>
      <c r="I329">
        <v>19928</v>
      </c>
      <c r="J329">
        <v>90</v>
      </c>
      <c r="K329" t="s">
        <v>65</v>
      </c>
      <c r="L329" t="s">
        <v>14</v>
      </c>
    </row>
    <row r="330" spans="1:12" x14ac:dyDescent="0.25">
      <c r="A330">
        <v>1304</v>
      </c>
      <c r="B330">
        <v>1</v>
      </c>
      <c r="C330">
        <v>3</v>
      </c>
      <c r="D330" t="s">
        <v>496</v>
      </c>
      <c r="E330" t="s">
        <v>16</v>
      </c>
      <c r="F330">
        <v>28</v>
      </c>
      <c r="G330">
        <v>0</v>
      </c>
      <c r="H330">
        <v>0</v>
      </c>
      <c r="I330">
        <v>347086</v>
      </c>
      <c r="J330">
        <v>7.7750000000000004</v>
      </c>
      <c r="L330" t="s">
        <v>17</v>
      </c>
    </row>
    <row r="331" spans="1:12" x14ac:dyDescent="0.25">
      <c r="A331">
        <v>1306</v>
      </c>
      <c r="B331">
        <v>1</v>
      </c>
      <c r="C331">
        <v>1</v>
      </c>
      <c r="D331" t="s">
        <v>497</v>
      </c>
      <c r="E331" t="s">
        <v>16</v>
      </c>
      <c r="F331">
        <v>39</v>
      </c>
      <c r="G331">
        <v>0</v>
      </c>
      <c r="H331">
        <v>0</v>
      </c>
      <c r="I331" t="s">
        <v>498</v>
      </c>
      <c r="J331">
        <v>108.9</v>
      </c>
      <c r="K331" t="s">
        <v>499</v>
      </c>
      <c r="L331" t="s">
        <v>25</v>
      </c>
    </row>
    <row r="332" spans="1:12" x14ac:dyDescent="0.25">
      <c r="A332">
        <v>1307</v>
      </c>
      <c r="B332">
        <v>0</v>
      </c>
      <c r="C332">
        <v>3</v>
      </c>
      <c r="D332" t="s">
        <v>500</v>
      </c>
      <c r="E332" t="s">
        <v>13</v>
      </c>
      <c r="F332">
        <v>38.5</v>
      </c>
      <c r="G332">
        <v>0</v>
      </c>
      <c r="H332">
        <v>0</v>
      </c>
      <c r="I332" t="s">
        <v>501</v>
      </c>
      <c r="J332">
        <v>7.25</v>
      </c>
      <c r="L332" t="s">
        <v>17</v>
      </c>
    </row>
    <row r="335" spans="1:12" x14ac:dyDescent="0.25">
      <c r="D335" t="s">
        <v>502</v>
      </c>
      <c r="F335">
        <f>AVERAGE(F2:F332)</f>
        <v>30.181268882175228</v>
      </c>
      <c r="J335">
        <f>AVERAGE(J2:J332)</f>
        <v>40.982087311178233</v>
      </c>
    </row>
    <row r="336" spans="1:12" x14ac:dyDescent="0.25">
      <c r="D336" t="s">
        <v>503</v>
      </c>
      <c r="F336">
        <f>_xlfn.STDEV.S(F2:F332)</f>
        <v>14.10457259480161</v>
      </c>
      <c r="J336">
        <f>_xlfn.STDEV.S(J2:J332)</f>
        <v>61.228558225549257</v>
      </c>
    </row>
  </sheetData>
  <sortState xmlns:xlrd2="http://schemas.microsoft.com/office/spreadsheetml/2017/richdata2" ref="A2:L419">
    <sortCondition ref="A1:A419"/>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V53"/>
  <sheetViews>
    <sheetView showGridLines="0" topLeftCell="A7" workbookViewId="0">
      <selection activeCell="H35" sqref="H35"/>
    </sheetView>
  </sheetViews>
  <sheetFormatPr defaultRowHeight="15" x14ac:dyDescent="0.25"/>
  <cols>
    <col min="3" max="3" width="9.42578125" customWidth="1"/>
    <col min="4" max="4" width="10.85546875" customWidth="1"/>
    <col min="5" max="5" width="18.42578125" customWidth="1"/>
    <col min="6" max="6" width="10.85546875" customWidth="1"/>
    <col min="14" max="14" width="15.5703125" bestFit="1" customWidth="1"/>
  </cols>
  <sheetData>
    <row r="1" spans="2:100" ht="18.75" x14ac:dyDescent="0.3">
      <c r="B1" s="2" t="s">
        <v>853</v>
      </c>
      <c r="N1" t="s">
        <v>505</v>
      </c>
      <c r="CV1" s="8" t="s">
        <v>875</v>
      </c>
    </row>
    <row r="3" spans="2:100" ht="15.75" x14ac:dyDescent="0.25">
      <c r="B3" s="9" t="s">
        <v>506</v>
      </c>
      <c r="C3" s="10"/>
      <c r="D3" s="10"/>
      <c r="E3" s="10"/>
      <c r="F3" s="10"/>
      <c r="G3" s="10"/>
      <c r="H3" s="10"/>
      <c r="I3" s="10"/>
      <c r="J3" s="10"/>
      <c r="K3" s="11"/>
      <c r="N3" s="9" t="s">
        <v>507</v>
      </c>
      <c r="O3" s="10"/>
      <c r="P3" s="10"/>
      <c r="Q3" s="11"/>
    </row>
    <row r="4" spans="2:100" x14ac:dyDescent="0.25">
      <c r="B4" s="12" t="s">
        <v>512</v>
      </c>
      <c r="C4" s="13"/>
      <c r="D4" s="12" t="s">
        <v>849</v>
      </c>
      <c r="E4" s="13"/>
      <c r="F4" s="12" t="s">
        <v>850</v>
      </c>
      <c r="G4" s="13"/>
      <c r="H4" s="12" t="s">
        <v>851</v>
      </c>
      <c r="I4" s="13"/>
      <c r="J4" s="12" t="s">
        <v>852</v>
      </c>
      <c r="K4" s="13"/>
      <c r="N4" s="7" t="s">
        <v>508</v>
      </c>
      <c r="O4" s="7" t="s">
        <v>509</v>
      </c>
      <c r="P4" s="7" t="s">
        <v>510</v>
      </c>
      <c r="Q4" s="7" t="s">
        <v>511</v>
      </c>
    </row>
    <row r="5" spans="2:100" x14ac:dyDescent="0.25">
      <c r="N5" s="6">
        <v>2</v>
      </c>
      <c r="O5" s="6">
        <v>2</v>
      </c>
      <c r="P5" s="6">
        <v>3</v>
      </c>
      <c r="Q5" s="6">
        <v>7</v>
      </c>
    </row>
    <row r="10" spans="2:100" ht="18.75" x14ac:dyDescent="0.3">
      <c r="B10" s="3" t="s">
        <v>849</v>
      </c>
    </row>
    <row r="12" spans="2:100" ht="15.75" x14ac:dyDescent="0.25">
      <c r="C12" s="9" t="s">
        <v>854</v>
      </c>
      <c r="D12" s="10"/>
      <c r="E12" s="10"/>
      <c r="F12" s="10"/>
      <c r="G12" s="10"/>
      <c r="H12" s="10"/>
      <c r="I12" s="11"/>
    </row>
    <row r="13" spans="2:100" x14ac:dyDescent="0.25">
      <c r="C13" s="14" t="s">
        <v>855</v>
      </c>
      <c r="D13" s="15"/>
      <c r="E13" s="16"/>
      <c r="F13" s="20" t="s">
        <v>856</v>
      </c>
      <c r="G13" s="21"/>
      <c r="H13" s="21"/>
      <c r="I13" s="13"/>
    </row>
    <row r="14" spans="2:100" x14ac:dyDescent="0.25">
      <c r="C14" s="14" t="s">
        <v>857</v>
      </c>
      <c r="D14" s="15"/>
      <c r="E14" s="16"/>
      <c r="F14" s="20" t="s">
        <v>858</v>
      </c>
      <c r="G14" s="21"/>
      <c r="H14" s="21"/>
      <c r="I14" s="13"/>
    </row>
    <row r="15" spans="2:100" x14ac:dyDescent="0.25">
      <c r="C15" s="14" t="s">
        <v>859</v>
      </c>
      <c r="D15" s="15"/>
      <c r="E15" s="16"/>
      <c r="F15" s="20" t="s">
        <v>860</v>
      </c>
      <c r="G15" s="21"/>
      <c r="H15" s="21"/>
      <c r="I15" s="13"/>
    </row>
    <row r="16" spans="2:100" x14ac:dyDescent="0.25">
      <c r="C16" s="14" t="s">
        <v>861</v>
      </c>
      <c r="D16" s="15"/>
      <c r="E16" s="16"/>
      <c r="F16" s="17">
        <v>331</v>
      </c>
      <c r="G16" s="18"/>
      <c r="H16" s="18"/>
      <c r="I16" s="19"/>
    </row>
    <row r="18" spans="3:9" ht="15.75" x14ac:dyDescent="0.25">
      <c r="C18" s="9" t="s">
        <v>862</v>
      </c>
      <c r="D18" s="10"/>
      <c r="E18" s="10"/>
      <c r="F18" s="10"/>
      <c r="G18" s="11"/>
    </row>
    <row r="19" spans="3:9" x14ac:dyDescent="0.25">
      <c r="C19" s="14" t="s">
        <v>863</v>
      </c>
      <c r="D19" s="15"/>
      <c r="E19" s="16"/>
      <c r="F19" s="17">
        <v>2</v>
      </c>
      <c r="G19" s="19"/>
    </row>
    <row r="20" spans="3:9" x14ac:dyDescent="0.25">
      <c r="C20" s="14" t="s">
        <v>864</v>
      </c>
      <c r="D20" s="15"/>
      <c r="E20" s="16"/>
      <c r="F20" s="6" t="s">
        <v>5</v>
      </c>
      <c r="G20" s="6" t="s">
        <v>9</v>
      </c>
    </row>
    <row r="22" spans="3:9" ht="15.75" x14ac:dyDescent="0.25">
      <c r="C22" s="9" t="s">
        <v>865</v>
      </c>
      <c r="D22" s="10"/>
      <c r="E22" s="10"/>
      <c r="F22" s="10"/>
      <c r="G22" s="10"/>
      <c r="H22" s="10"/>
      <c r="I22" s="11"/>
    </row>
    <row r="23" spans="3:9" x14ac:dyDescent="0.25">
      <c r="C23" s="14" t="s">
        <v>866</v>
      </c>
      <c r="D23" s="15"/>
      <c r="E23" s="16"/>
      <c r="F23" s="17">
        <v>3</v>
      </c>
      <c r="G23" s="18"/>
      <c r="H23" s="18"/>
      <c r="I23" s="19"/>
    </row>
    <row r="24" spans="3:9" x14ac:dyDescent="0.25">
      <c r="C24" s="14" t="s">
        <v>867</v>
      </c>
      <c r="D24" s="15"/>
      <c r="E24" s="16"/>
      <c r="F24" s="17" t="s">
        <v>868</v>
      </c>
      <c r="G24" s="18"/>
      <c r="H24" s="18"/>
      <c r="I24" s="19"/>
    </row>
    <row r="25" spans="3:9" x14ac:dyDescent="0.25">
      <c r="C25" s="14" t="s">
        <v>869</v>
      </c>
      <c r="D25" s="15"/>
      <c r="E25" s="16"/>
      <c r="F25" s="17">
        <v>10</v>
      </c>
      <c r="G25" s="18"/>
      <c r="H25" s="18"/>
      <c r="I25" s="19"/>
    </row>
    <row r="26" spans="3:9" x14ac:dyDescent="0.25">
      <c r="C26" s="14" t="s">
        <v>870</v>
      </c>
      <c r="D26" s="15"/>
      <c r="E26" s="16"/>
      <c r="F26" s="17">
        <v>12345</v>
      </c>
      <c r="G26" s="18"/>
      <c r="H26" s="18"/>
      <c r="I26" s="19"/>
    </row>
    <row r="28" spans="3:9" ht="15.75" x14ac:dyDescent="0.25">
      <c r="C28" s="9" t="s">
        <v>871</v>
      </c>
      <c r="D28" s="10"/>
      <c r="E28" s="10"/>
      <c r="F28" s="10"/>
      <c r="G28" s="10"/>
      <c r="H28" s="10"/>
      <c r="I28" s="11"/>
    </row>
    <row r="29" spans="3:9" x14ac:dyDescent="0.25">
      <c r="C29" s="14" t="s">
        <v>872</v>
      </c>
      <c r="D29" s="15"/>
      <c r="E29" s="16"/>
      <c r="F29" s="17" t="b">
        <v>1</v>
      </c>
      <c r="G29" s="18"/>
      <c r="H29" s="18"/>
      <c r="I29" s="19"/>
    </row>
    <row r="30" spans="3:9" x14ac:dyDescent="0.25">
      <c r="C30" s="14" t="s">
        <v>873</v>
      </c>
      <c r="D30" s="15"/>
      <c r="E30" s="16"/>
      <c r="F30" s="17" t="b">
        <v>1</v>
      </c>
      <c r="G30" s="18"/>
      <c r="H30" s="18"/>
      <c r="I30" s="19"/>
    </row>
    <row r="31" spans="3:9" x14ac:dyDescent="0.25">
      <c r="C31" s="14" t="s">
        <v>874</v>
      </c>
      <c r="D31" s="15"/>
      <c r="E31" s="16"/>
      <c r="F31" s="17" t="b">
        <v>1</v>
      </c>
      <c r="G31" s="18"/>
      <c r="H31" s="18"/>
      <c r="I31" s="19"/>
    </row>
    <row r="33" spans="2:6" ht="18.75" x14ac:dyDescent="0.3">
      <c r="B33" s="3" t="s">
        <v>850</v>
      </c>
    </row>
    <row r="35" spans="2:6" x14ac:dyDescent="0.25">
      <c r="C35" s="5" t="s">
        <v>514</v>
      </c>
      <c r="D35" s="1" t="s">
        <v>5</v>
      </c>
      <c r="E35" s="1" t="s">
        <v>9</v>
      </c>
    </row>
    <row r="36" spans="2:6" x14ac:dyDescent="0.25">
      <c r="C36" s="5" t="s">
        <v>515</v>
      </c>
      <c r="D36" s="4">
        <v>-0.60158481062366109</v>
      </c>
      <c r="E36" s="4">
        <v>-0.34161407157250018</v>
      </c>
    </row>
    <row r="37" spans="2:6" x14ac:dyDescent="0.25">
      <c r="C37" s="5" t="s">
        <v>516</v>
      </c>
      <c r="D37" s="4">
        <v>1.0853283725587257</v>
      </c>
      <c r="E37" s="4">
        <v>-8.4513529576107582E-2</v>
      </c>
    </row>
    <row r="38" spans="2:6" x14ac:dyDescent="0.25">
      <c r="C38" s="5" t="s">
        <v>517</v>
      </c>
      <c r="D38" s="4">
        <v>0.84679851427945851</v>
      </c>
      <c r="E38" s="4">
        <v>2.833629026385954</v>
      </c>
    </row>
    <row r="40" spans="2:6" ht="18.75" x14ac:dyDescent="0.3">
      <c r="B40" s="3" t="s">
        <v>851</v>
      </c>
    </row>
    <row r="42" spans="2:6" x14ac:dyDescent="0.25">
      <c r="C42" s="5" t="s">
        <v>514</v>
      </c>
      <c r="D42" s="1" t="s">
        <v>515</v>
      </c>
      <c r="E42" s="1" t="s">
        <v>516</v>
      </c>
      <c r="F42" s="1" t="s">
        <v>517</v>
      </c>
    </row>
    <row r="43" spans="2:6" x14ac:dyDescent="0.25">
      <c r="C43" s="5" t="s">
        <v>515</v>
      </c>
      <c r="D43" s="4">
        <v>0</v>
      </c>
      <c r="E43" s="4">
        <v>1.7063929138065981</v>
      </c>
      <c r="F43" s="4">
        <v>3.489983235918221</v>
      </c>
    </row>
    <row r="44" spans="2:6" x14ac:dyDescent="0.25">
      <c r="C44" s="5" t="s">
        <v>516</v>
      </c>
      <c r="D44" s="4">
        <v>1.7063929138065981</v>
      </c>
      <c r="E44" s="4">
        <v>0</v>
      </c>
      <c r="F44" s="4">
        <v>2.9278750776301097</v>
      </c>
    </row>
    <row r="45" spans="2:6" x14ac:dyDescent="0.25">
      <c r="C45" s="5" t="s">
        <v>517</v>
      </c>
      <c r="D45" s="4">
        <v>3.489983235918221</v>
      </c>
      <c r="E45" s="4">
        <v>2.9278750776301097</v>
      </c>
      <c r="F45" s="4">
        <v>0</v>
      </c>
    </row>
    <row r="47" spans="2:6" ht="18.75" x14ac:dyDescent="0.3">
      <c r="B47" s="3" t="s">
        <v>852</v>
      </c>
    </row>
    <row r="49" spans="3:5" x14ac:dyDescent="0.25">
      <c r="C49" s="5" t="s">
        <v>514</v>
      </c>
      <c r="D49" s="1" t="s">
        <v>876</v>
      </c>
      <c r="E49" s="1" t="s">
        <v>877</v>
      </c>
    </row>
    <row r="50" spans="3:5" x14ac:dyDescent="0.25">
      <c r="C50" s="5" t="s">
        <v>515</v>
      </c>
      <c r="D50" s="4">
        <v>209</v>
      </c>
      <c r="E50" s="4">
        <v>0.51309446652479318</v>
      </c>
    </row>
    <row r="51" spans="3:5" x14ac:dyDescent="0.25">
      <c r="C51" s="5" t="s">
        <v>516</v>
      </c>
      <c r="D51" s="4">
        <v>94</v>
      </c>
      <c r="E51" s="4">
        <v>0.66240495737746441</v>
      </c>
    </row>
    <row r="52" spans="3:5" x14ac:dyDescent="0.25">
      <c r="C52" s="5" t="s">
        <v>517</v>
      </c>
      <c r="D52" s="4">
        <v>28</v>
      </c>
      <c r="E52" s="4">
        <v>1.3157851340031466</v>
      </c>
    </row>
    <row r="53" spans="3:5" x14ac:dyDescent="0.25">
      <c r="C53" s="5" t="s">
        <v>511</v>
      </c>
      <c r="D53" s="4">
        <v>331</v>
      </c>
      <c r="E53" s="4">
        <v>0.62339816691616778</v>
      </c>
    </row>
  </sheetData>
  <mergeCells count="36">
    <mergeCell ref="C12:I12"/>
    <mergeCell ref="C13:E13"/>
    <mergeCell ref="C14:E14"/>
    <mergeCell ref="C15:E15"/>
    <mergeCell ref="C16:E16"/>
    <mergeCell ref="F13:I13"/>
    <mergeCell ref="F14:I14"/>
    <mergeCell ref="F15:I15"/>
    <mergeCell ref="F16:I16"/>
    <mergeCell ref="C18:G18"/>
    <mergeCell ref="C19:E19"/>
    <mergeCell ref="C20:E20"/>
    <mergeCell ref="F19:G19"/>
    <mergeCell ref="C22:I22"/>
    <mergeCell ref="C24:E24"/>
    <mergeCell ref="C25:E25"/>
    <mergeCell ref="C26:E26"/>
    <mergeCell ref="F23:I23"/>
    <mergeCell ref="F24:I24"/>
    <mergeCell ref="F25:I25"/>
    <mergeCell ref="F26:I26"/>
    <mergeCell ref="C23:E23"/>
    <mergeCell ref="C28:I28"/>
    <mergeCell ref="C29:E29"/>
    <mergeCell ref="C30:E30"/>
    <mergeCell ref="C31:E31"/>
    <mergeCell ref="F29:I29"/>
    <mergeCell ref="F30:I30"/>
    <mergeCell ref="F31:I31"/>
    <mergeCell ref="N3:Q3"/>
    <mergeCell ref="B4:C4"/>
    <mergeCell ref="D4:E4"/>
    <mergeCell ref="F4:G4"/>
    <mergeCell ref="H4:I4"/>
    <mergeCell ref="J4:K4"/>
    <mergeCell ref="B3:K3"/>
  </mergeCells>
  <hyperlinks>
    <hyperlink ref="B4" location="'KMC_Clusters'!$B$10:$B$10" display="Cluster Labels" xr:uid="{00000000-0004-0000-0100-000000000000}"/>
    <hyperlink ref="D4" location="'KMC_Output'!$B$10:$B$10" display="Inputs" xr:uid="{00000000-0004-0000-0100-000001000000}"/>
    <hyperlink ref="F4" location="'KMC_Output'!$B$33:$B$33" display="Cluster Centers" xr:uid="{00000000-0004-0000-0100-000002000000}"/>
    <hyperlink ref="H4" location="'KMC_Output'!$B$40:$B$40" display="Inter-Cluster Distances" xr:uid="{00000000-0004-0000-0100-000003000000}"/>
    <hyperlink ref="J4" location="'KMC_Output'!$B$47:$B$47" display="Cluster Summary" xr:uid="{00000000-0004-0000-0100-000004000000}"/>
  </hyperlinks>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Q343"/>
  <sheetViews>
    <sheetView showGridLines="0" workbookViewId="0">
      <selection activeCell="D13" sqref="D13"/>
    </sheetView>
  </sheetViews>
  <sheetFormatPr defaultRowHeight="15" x14ac:dyDescent="0.25"/>
  <cols>
    <col min="3" max="3" width="11.5703125" customWidth="1"/>
    <col min="4" max="4" width="9.42578125" customWidth="1"/>
    <col min="5" max="7" width="10.85546875" customWidth="1"/>
    <col min="14" max="14" width="15.5703125" bestFit="1" customWidth="1"/>
  </cols>
  <sheetData>
    <row r="1" spans="2:17" ht="18.75" x14ac:dyDescent="0.3">
      <c r="B1" s="2" t="s">
        <v>504</v>
      </c>
      <c r="N1" t="s">
        <v>505</v>
      </c>
    </row>
    <row r="3" spans="2:17" ht="15.75" x14ac:dyDescent="0.25">
      <c r="B3" s="9" t="s">
        <v>506</v>
      </c>
      <c r="C3" s="10"/>
      <c r="D3" s="10"/>
      <c r="E3" s="10"/>
      <c r="F3" s="10"/>
      <c r="G3" s="10"/>
      <c r="H3" s="10"/>
      <c r="I3" s="10"/>
      <c r="J3" s="10"/>
      <c r="K3" s="11"/>
      <c r="N3" s="9" t="s">
        <v>507</v>
      </c>
      <c r="O3" s="10"/>
      <c r="P3" s="10"/>
      <c r="Q3" s="11"/>
    </row>
    <row r="4" spans="2:17" x14ac:dyDescent="0.25">
      <c r="B4" s="12" t="s">
        <v>512</v>
      </c>
      <c r="C4" s="13"/>
      <c r="D4" s="12" t="s">
        <v>849</v>
      </c>
      <c r="E4" s="13"/>
      <c r="F4" s="12" t="s">
        <v>850</v>
      </c>
      <c r="G4" s="13"/>
      <c r="H4" s="12" t="s">
        <v>851</v>
      </c>
      <c r="I4" s="13"/>
      <c r="J4" s="12" t="s">
        <v>852</v>
      </c>
      <c r="K4" s="13"/>
      <c r="N4" s="7" t="s">
        <v>508</v>
      </c>
      <c r="O4" s="7" t="s">
        <v>509</v>
      </c>
      <c r="P4" s="7" t="s">
        <v>510</v>
      </c>
      <c r="Q4" s="7" t="s">
        <v>511</v>
      </c>
    </row>
    <row r="5" spans="2:17" x14ac:dyDescent="0.25">
      <c r="N5" s="6">
        <v>2</v>
      </c>
      <c r="O5" s="6">
        <v>2</v>
      </c>
      <c r="P5" s="6">
        <v>3</v>
      </c>
      <c r="Q5" s="6">
        <v>7</v>
      </c>
    </row>
    <row r="10" spans="2:17" ht="18.75" x14ac:dyDescent="0.3">
      <c r="B10" s="3" t="s">
        <v>512</v>
      </c>
    </row>
    <row r="12" spans="2:17" x14ac:dyDescent="0.25">
      <c r="C12" s="5" t="s">
        <v>513</v>
      </c>
      <c r="D12" s="1" t="s">
        <v>514</v>
      </c>
      <c r="E12" s="1" t="s">
        <v>515</v>
      </c>
      <c r="F12" s="1" t="s">
        <v>516</v>
      </c>
      <c r="G12" s="1" t="s">
        <v>517</v>
      </c>
    </row>
    <row r="13" spans="2:17" x14ac:dyDescent="0.25">
      <c r="C13" s="5" t="s">
        <v>518</v>
      </c>
      <c r="D13" s="4">
        <v>2</v>
      </c>
      <c r="E13" s="4">
        <v>0.92951636405873705</v>
      </c>
      <c r="F13" s="4">
        <v>0.90324526506826108</v>
      </c>
      <c r="G13" s="4">
        <v>3.4181116818799175</v>
      </c>
    </row>
    <row r="14" spans="2:17" x14ac:dyDescent="0.25">
      <c r="C14" s="5" t="s">
        <v>519</v>
      </c>
      <c r="D14" s="4">
        <v>2</v>
      </c>
      <c r="E14" s="4">
        <v>1.8066622052188959</v>
      </c>
      <c r="F14" s="4">
        <v>0.48252685371092213</v>
      </c>
      <c r="G14" s="4">
        <v>3.4062141529551959</v>
      </c>
    </row>
    <row r="15" spans="2:17" x14ac:dyDescent="0.25">
      <c r="C15" s="5" t="s">
        <v>520</v>
      </c>
      <c r="D15" s="4">
        <v>2</v>
      </c>
      <c r="E15" s="4">
        <v>2.8625233851525094</v>
      </c>
      <c r="F15" s="4">
        <v>1.2458975817971556</v>
      </c>
      <c r="G15" s="4">
        <v>3.6294486779202684</v>
      </c>
    </row>
    <row r="16" spans="2:17" x14ac:dyDescent="0.25">
      <c r="C16" s="5" t="s">
        <v>521</v>
      </c>
      <c r="D16" s="4">
        <v>1</v>
      </c>
      <c r="E16" s="4">
        <v>0.4196278065415503</v>
      </c>
      <c r="F16" s="4">
        <v>1.3838162564401497</v>
      </c>
      <c r="G16" s="4">
        <v>3.5283820825166909</v>
      </c>
    </row>
    <row r="17" spans="3:7" x14ac:dyDescent="0.25">
      <c r="C17" s="5" t="s">
        <v>522</v>
      </c>
      <c r="D17" s="4">
        <v>1</v>
      </c>
      <c r="E17" s="4">
        <v>0.12884647034014629</v>
      </c>
      <c r="F17" s="4">
        <v>1.7091000115569583</v>
      </c>
      <c r="G17" s="4">
        <v>3.5973471498146607</v>
      </c>
    </row>
    <row r="18" spans="3:7" x14ac:dyDescent="0.25">
      <c r="C18" s="5" t="s">
        <v>523</v>
      </c>
      <c r="D18" s="4">
        <v>1</v>
      </c>
      <c r="E18" s="4">
        <v>0.57365648829708238</v>
      </c>
      <c r="F18" s="4">
        <v>2.2743855012708352</v>
      </c>
      <c r="G18" s="4">
        <v>3.9005185670803564</v>
      </c>
    </row>
    <row r="19" spans="3:7" x14ac:dyDescent="0.25">
      <c r="C19" s="5" t="s">
        <v>524</v>
      </c>
      <c r="D19" s="4">
        <v>1</v>
      </c>
      <c r="E19" s="4">
        <v>0.62278543398713904</v>
      </c>
      <c r="F19" s="4">
        <v>1.1907126719080805</v>
      </c>
      <c r="G19" s="4">
        <v>3.4860138148689312</v>
      </c>
    </row>
    <row r="20" spans="3:7" x14ac:dyDescent="0.25">
      <c r="C20" s="5" t="s">
        <v>525</v>
      </c>
      <c r="D20" s="4">
        <v>1</v>
      </c>
      <c r="E20" s="4">
        <v>0.33823241535484555</v>
      </c>
      <c r="F20" s="4">
        <v>1.3862418467808475</v>
      </c>
      <c r="G20" s="4">
        <v>3.2378716137754915</v>
      </c>
    </row>
    <row r="21" spans="3:7" x14ac:dyDescent="0.25">
      <c r="C21" s="5" t="s">
        <v>526</v>
      </c>
      <c r="D21" s="4">
        <v>1</v>
      </c>
      <c r="E21" s="4">
        <v>0.33559559438646874</v>
      </c>
      <c r="F21" s="4">
        <v>2.0040781717412908</v>
      </c>
      <c r="G21" s="4">
        <v>3.7925026284321719</v>
      </c>
    </row>
    <row r="22" spans="3:7" x14ac:dyDescent="0.25">
      <c r="C22" s="5" t="s">
        <v>527</v>
      </c>
      <c r="D22" s="4">
        <v>1</v>
      </c>
      <c r="E22" s="4">
        <v>8.2983092325402172E-2</v>
      </c>
      <c r="F22" s="4">
        <v>1.7466787171937908</v>
      </c>
      <c r="G22" s="4">
        <v>3.4505387599597657</v>
      </c>
    </row>
    <row r="23" spans="3:7" x14ac:dyDescent="0.25">
      <c r="C23" s="5" t="s">
        <v>528</v>
      </c>
      <c r="D23" s="4">
        <v>2</v>
      </c>
      <c r="E23" s="4">
        <v>1.7258406604216656</v>
      </c>
      <c r="F23" s="4">
        <v>0.16421810536872841</v>
      </c>
      <c r="G23" s="4">
        <v>3.0905555743683073</v>
      </c>
    </row>
    <row r="24" spans="3:7" x14ac:dyDescent="0.25">
      <c r="C24" s="5" t="s">
        <v>529</v>
      </c>
      <c r="D24" s="4">
        <v>1</v>
      </c>
      <c r="E24" s="4">
        <v>1.0200817127085648</v>
      </c>
      <c r="F24" s="4">
        <v>1.7658136221550484</v>
      </c>
      <c r="G24" s="4">
        <v>2.5497864993754966</v>
      </c>
    </row>
    <row r="25" spans="3:7" x14ac:dyDescent="0.25">
      <c r="C25" s="5" t="s">
        <v>530</v>
      </c>
      <c r="D25" s="4">
        <v>2</v>
      </c>
      <c r="E25" s="4">
        <v>2.9300033302487529</v>
      </c>
      <c r="F25" s="4">
        <v>1.2517771078094531</v>
      </c>
      <c r="G25" s="4">
        <v>3.4156264451763687</v>
      </c>
    </row>
    <row r="26" spans="3:7" x14ac:dyDescent="0.25">
      <c r="C26" s="5" t="s">
        <v>531</v>
      </c>
      <c r="D26" s="4">
        <v>2</v>
      </c>
      <c r="E26" s="4">
        <v>1.9155375589558781</v>
      </c>
      <c r="F26" s="4">
        <v>0.42792884835630463</v>
      </c>
      <c r="G26" s="4">
        <v>2.5275765908719743</v>
      </c>
    </row>
    <row r="27" spans="3:7" x14ac:dyDescent="0.25">
      <c r="C27" s="5" t="s">
        <v>532</v>
      </c>
      <c r="D27" s="4">
        <v>1</v>
      </c>
      <c r="E27" s="4">
        <v>0.20569762169248459</v>
      </c>
      <c r="F27" s="4">
        <v>1.5292878693471126</v>
      </c>
      <c r="G27" s="4">
        <v>3.3098571439670623</v>
      </c>
    </row>
    <row r="28" spans="3:7" x14ac:dyDescent="0.25">
      <c r="C28" s="5" t="s">
        <v>533</v>
      </c>
      <c r="D28" s="4">
        <v>2</v>
      </c>
      <c r="E28" s="4">
        <v>0.95160819054239432</v>
      </c>
      <c r="F28" s="4">
        <v>0.83656625042685961</v>
      </c>
      <c r="G28" s="4">
        <v>3.3396809694897933</v>
      </c>
    </row>
    <row r="29" spans="3:7" x14ac:dyDescent="0.25">
      <c r="C29" s="5" t="s">
        <v>534</v>
      </c>
      <c r="D29" s="4">
        <v>1</v>
      </c>
      <c r="E29" s="4">
        <v>0.21544513514570268</v>
      </c>
      <c r="F29" s="4">
        <v>1.7979305084584711</v>
      </c>
      <c r="G29" s="4">
        <v>3.7015092172211967</v>
      </c>
    </row>
    <row r="30" spans="3:7" x14ac:dyDescent="0.25">
      <c r="C30" s="5" t="s">
        <v>535</v>
      </c>
      <c r="D30" s="4">
        <v>1</v>
      </c>
      <c r="E30" s="4">
        <v>0.42511063401662202</v>
      </c>
      <c r="F30" s="4">
        <v>1.3877220743750558</v>
      </c>
      <c r="G30" s="4">
        <v>3.539859247300472</v>
      </c>
    </row>
    <row r="31" spans="3:7" x14ac:dyDescent="0.25">
      <c r="C31" s="5" t="s">
        <v>536</v>
      </c>
      <c r="D31" s="4">
        <v>2</v>
      </c>
      <c r="E31" s="4">
        <v>1.6654742551465327</v>
      </c>
      <c r="F31" s="4">
        <v>0.46810314976019407</v>
      </c>
      <c r="G31" s="4">
        <v>3.3910898277693704</v>
      </c>
    </row>
    <row r="32" spans="3:7" x14ac:dyDescent="0.25">
      <c r="C32" s="5" t="s">
        <v>537</v>
      </c>
      <c r="D32" s="4">
        <v>2</v>
      </c>
      <c r="E32" s="4">
        <v>2.4470402587378692</v>
      </c>
      <c r="F32" s="4">
        <v>0.77662371562016619</v>
      </c>
      <c r="G32" s="4">
        <v>2.6922929889621634</v>
      </c>
    </row>
    <row r="33" spans="3:7" x14ac:dyDescent="0.25">
      <c r="C33" s="5" t="s">
        <v>538</v>
      </c>
      <c r="D33" s="4">
        <v>1</v>
      </c>
      <c r="E33" s="4">
        <v>0.9414879036138718</v>
      </c>
      <c r="F33" s="4">
        <v>2.641400218523954</v>
      </c>
      <c r="G33" s="4">
        <v>4.174467605739645</v>
      </c>
    </row>
    <row r="34" spans="3:7" x14ac:dyDescent="0.25">
      <c r="C34" s="5" t="s">
        <v>539</v>
      </c>
      <c r="D34" s="4">
        <v>1</v>
      </c>
      <c r="E34" s="4">
        <v>0.67654764445606352</v>
      </c>
      <c r="F34" s="4">
        <v>1.7857950667830322</v>
      </c>
      <c r="G34" s="4">
        <v>2.914741956597358</v>
      </c>
    </row>
    <row r="35" spans="3:7" x14ac:dyDescent="0.25">
      <c r="C35" s="5" t="s">
        <v>540</v>
      </c>
      <c r="D35" s="4">
        <v>3</v>
      </c>
      <c r="E35" s="4">
        <v>4.3748579097757201</v>
      </c>
      <c r="F35" s="4">
        <v>3.7046363109040295</v>
      </c>
      <c r="G35" s="4">
        <v>0.88620470056625666</v>
      </c>
    </row>
    <row r="36" spans="3:7" x14ac:dyDescent="0.25">
      <c r="C36" s="5" t="s">
        <v>541</v>
      </c>
      <c r="D36" s="4">
        <v>2</v>
      </c>
      <c r="E36" s="4">
        <v>2.0087705426517424</v>
      </c>
      <c r="F36" s="4">
        <v>0.47262543956925884</v>
      </c>
      <c r="G36" s="4">
        <v>3.3135191621560809</v>
      </c>
    </row>
    <row r="37" spans="3:7" x14ac:dyDescent="0.25">
      <c r="C37" s="5" t="s">
        <v>542</v>
      </c>
      <c r="D37" s="4">
        <v>1</v>
      </c>
      <c r="E37" s="4">
        <v>0.68488296522127645</v>
      </c>
      <c r="F37" s="4">
        <v>1.7193522769181067</v>
      </c>
      <c r="G37" s="4">
        <v>2.8704459871631349</v>
      </c>
    </row>
    <row r="38" spans="3:7" x14ac:dyDescent="0.25">
      <c r="C38" s="5" t="s">
        <v>543</v>
      </c>
      <c r="D38" s="4">
        <v>1</v>
      </c>
      <c r="E38" s="4">
        <v>0.21732079708061336</v>
      </c>
      <c r="F38" s="4">
        <v>1.6954540676942631</v>
      </c>
      <c r="G38" s="4">
        <v>3.6597698627328157</v>
      </c>
    </row>
    <row r="39" spans="3:7" x14ac:dyDescent="0.25">
      <c r="C39" s="5" t="s">
        <v>544</v>
      </c>
      <c r="D39" s="4">
        <v>2</v>
      </c>
      <c r="E39" s="4">
        <v>1.3791911992287191</v>
      </c>
      <c r="F39" s="4">
        <v>0.32988356101202404</v>
      </c>
      <c r="G39" s="4">
        <v>3.0058834999096065</v>
      </c>
    </row>
    <row r="40" spans="3:7" x14ac:dyDescent="0.25">
      <c r="C40" s="5" t="s">
        <v>545</v>
      </c>
      <c r="D40" s="4">
        <v>2</v>
      </c>
      <c r="E40" s="4">
        <v>2.0090521909259524</v>
      </c>
      <c r="F40" s="4">
        <v>0.35767126393174159</v>
      </c>
      <c r="G40" s="4">
        <v>3.1285439296974786</v>
      </c>
    </row>
    <row r="41" spans="3:7" x14ac:dyDescent="0.25">
      <c r="C41" s="5" t="s">
        <v>546</v>
      </c>
      <c r="D41" s="4">
        <v>1</v>
      </c>
      <c r="E41" s="4">
        <v>0.24810343522370981</v>
      </c>
      <c r="F41" s="4">
        <v>1.5251974440443468</v>
      </c>
      <c r="G41" s="4">
        <v>3.253064420700075</v>
      </c>
    </row>
    <row r="42" spans="3:7" x14ac:dyDescent="0.25">
      <c r="C42" s="5" t="s">
        <v>547</v>
      </c>
      <c r="D42" s="4">
        <v>1</v>
      </c>
      <c r="E42" s="4">
        <v>0.8014732000942224</v>
      </c>
      <c r="F42" s="4">
        <v>0.91976735092307438</v>
      </c>
      <c r="G42" s="4">
        <v>3.232328508645423</v>
      </c>
    </row>
    <row r="43" spans="3:7" x14ac:dyDescent="0.25">
      <c r="C43" s="5" t="s">
        <v>548</v>
      </c>
      <c r="D43" s="4">
        <v>1</v>
      </c>
      <c r="E43" s="4">
        <v>0.85171127306526495</v>
      </c>
      <c r="F43" s="4">
        <v>1.1551751360883609</v>
      </c>
      <c r="G43" s="4">
        <v>2.7002643995231392</v>
      </c>
    </row>
    <row r="44" spans="3:7" x14ac:dyDescent="0.25">
      <c r="C44" s="5" t="s">
        <v>549</v>
      </c>
      <c r="D44" s="4">
        <v>1</v>
      </c>
      <c r="E44" s="4">
        <v>0.30870963981479854</v>
      </c>
      <c r="F44" s="4">
        <v>1.9696208037257794</v>
      </c>
      <c r="G44" s="4">
        <v>3.7766472572301399</v>
      </c>
    </row>
    <row r="45" spans="3:7" x14ac:dyDescent="0.25">
      <c r="C45" s="5" t="s">
        <v>550</v>
      </c>
      <c r="D45" s="4">
        <v>1</v>
      </c>
      <c r="E45" s="4">
        <v>0.19266704267571483</v>
      </c>
      <c r="F45" s="4">
        <v>1.7919782045495503</v>
      </c>
      <c r="G45" s="4">
        <v>3.6800516642980687</v>
      </c>
    </row>
    <row r="46" spans="3:7" x14ac:dyDescent="0.25">
      <c r="C46" s="5" t="s">
        <v>551</v>
      </c>
      <c r="D46" s="4">
        <v>1</v>
      </c>
      <c r="E46" s="4">
        <v>0.29093666460111861</v>
      </c>
      <c r="F46" s="4">
        <v>1.5148836557027097</v>
      </c>
      <c r="G46" s="4">
        <v>3.5611695915179959</v>
      </c>
    </row>
    <row r="47" spans="3:7" x14ac:dyDescent="0.25">
      <c r="C47" s="5" t="s">
        <v>552</v>
      </c>
      <c r="D47" s="4">
        <v>2</v>
      </c>
      <c r="E47" s="4">
        <v>1.2316204724571791</v>
      </c>
      <c r="F47" s="4">
        <v>0.58771774450795233</v>
      </c>
      <c r="G47" s="4">
        <v>3.291299556644979</v>
      </c>
    </row>
    <row r="48" spans="3:7" x14ac:dyDescent="0.25">
      <c r="C48" s="5" t="s">
        <v>553</v>
      </c>
      <c r="D48" s="4">
        <v>2</v>
      </c>
      <c r="E48" s="4">
        <v>1.3830868603103721</v>
      </c>
      <c r="F48" s="4">
        <v>0.55659690435023057</v>
      </c>
      <c r="G48" s="4">
        <v>3.3756929325985254</v>
      </c>
    </row>
    <row r="49" spans="3:7" x14ac:dyDescent="0.25">
      <c r="C49" s="5" t="s">
        <v>554</v>
      </c>
      <c r="D49" s="4">
        <v>1</v>
      </c>
      <c r="E49" s="4">
        <v>0.59993573845545489</v>
      </c>
      <c r="F49" s="4">
        <v>1.1596350985492756</v>
      </c>
      <c r="G49" s="4">
        <v>3.4010743013588227</v>
      </c>
    </row>
    <row r="50" spans="3:7" x14ac:dyDescent="0.25">
      <c r="C50" s="5" t="s">
        <v>555</v>
      </c>
      <c r="D50" s="4">
        <v>2</v>
      </c>
      <c r="E50" s="4">
        <v>1.7353310677362666</v>
      </c>
      <c r="F50" s="4">
        <v>0.27570392384310388</v>
      </c>
      <c r="G50" s="4">
        <v>2.6524740452508837</v>
      </c>
    </row>
    <row r="51" spans="3:7" x14ac:dyDescent="0.25">
      <c r="C51" s="5" t="s">
        <v>556</v>
      </c>
      <c r="D51" s="4">
        <v>1</v>
      </c>
      <c r="E51" s="4">
        <v>0.30689315852186061</v>
      </c>
      <c r="F51" s="4">
        <v>1.5223792898602304</v>
      </c>
      <c r="G51" s="4">
        <v>3.5853623986632162</v>
      </c>
    </row>
    <row r="52" spans="3:7" x14ac:dyDescent="0.25">
      <c r="C52" s="5" t="s">
        <v>557</v>
      </c>
      <c r="D52" s="4">
        <v>2</v>
      </c>
      <c r="E52" s="4">
        <v>1.659693891624402</v>
      </c>
      <c r="F52" s="4">
        <v>0.10561007347698836</v>
      </c>
      <c r="G52" s="4">
        <v>3.024766747793556</v>
      </c>
    </row>
    <row r="53" spans="3:7" x14ac:dyDescent="0.25">
      <c r="C53" s="5" t="s">
        <v>558</v>
      </c>
      <c r="D53" s="4">
        <v>2</v>
      </c>
      <c r="E53" s="4">
        <v>2.86676049026015</v>
      </c>
      <c r="F53" s="4">
        <v>1.2229440318124152</v>
      </c>
      <c r="G53" s="4">
        <v>2.5884152452414875</v>
      </c>
    </row>
    <row r="54" spans="3:7" x14ac:dyDescent="0.25">
      <c r="C54" s="5" t="s">
        <v>559</v>
      </c>
      <c r="D54" s="4">
        <v>2</v>
      </c>
      <c r="E54" s="4">
        <v>1.0164064215369404</v>
      </c>
      <c r="F54" s="4">
        <v>0.74723018648773287</v>
      </c>
      <c r="G54" s="4">
        <v>3.2722189891381563</v>
      </c>
    </row>
    <row r="55" spans="3:7" x14ac:dyDescent="0.25">
      <c r="C55" s="5" t="s">
        <v>560</v>
      </c>
      <c r="D55" s="4">
        <v>1</v>
      </c>
      <c r="E55" s="4">
        <v>0.67236129962408808</v>
      </c>
      <c r="F55" s="4">
        <v>1.5739748873733497</v>
      </c>
      <c r="G55" s="4">
        <v>2.831428549318852</v>
      </c>
    </row>
    <row r="56" spans="3:7" x14ac:dyDescent="0.25">
      <c r="C56" s="5" t="s">
        <v>561</v>
      </c>
      <c r="D56" s="4">
        <v>1</v>
      </c>
      <c r="E56" s="4">
        <v>0.38491293919366876</v>
      </c>
      <c r="F56" s="4">
        <v>1.3540736863013114</v>
      </c>
      <c r="G56" s="4">
        <v>3.4294002058171276</v>
      </c>
    </row>
    <row r="57" spans="3:7" x14ac:dyDescent="0.25">
      <c r="C57" s="5" t="s">
        <v>562</v>
      </c>
      <c r="D57" s="4">
        <v>1</v>
      </c>
      <c r="E57" s="4">
        <v>0.12945516667773216</v>
      </c>
      <c r="F57" s="4">
        <v>1.8192354574669221</v>
      </c>
      <c r="G57" s="4">
        <v>3.4986773777181925</v>
      </c>
    </row>
    <row r="58" spans="3:7" x14ac:dyDescent="0.25">
      <c r="C58" s="5" t="s">
        <v>563</v>
      </c>
      <c r="D58" s="4">
        <v>3</v>
      </c>
      <c r="E58" s="4">
        <v>3.992758691066256</v>
      </c>
      <c r="F58" s="4">
        <v>3.9122678221318483</v>
      </c>
      <c r="G58" s="4">
        <v>1.2770404174880736</v>
      </c>
    </row>
    <row r="59" spans="3:7" x14ac:dyDescent="0.25">
      <c r="C59" s="5" t="s">
        <v>564</v>
      </c>
      <c r="D59" s="4">
        <v>1</v>
      </c>
      <c r="E59" s="4">
        <v>0.84234365435061975</v>
      </c>
      <c r="F59" s="4">
        <v>2.5185258904150336</v>
      </c>
      <c r="G59" s="4">
        <v>3.7884079735032814</v>
      </c>
    </row>
    <row r="60" spans="3:7" x14ac:dyDescent="0.25">
      <c r="C60" s="5" t="s">
        <v>565</v>
      </c>
      <c r="D60" s="4">
        <v>2</v>
      </c>
      <c r="E60" s="4">
        <v>0.96394208563618811</v>
      </c>
      <c r="F60" s="4">
        <v>0.87228202135547861</v>
      </c>
      <c r="G60" s="4">
        <v>3.4116088028202736</v>
      </c>
    </row>
    <row r="61" spans="3:7" x14ac:dyDescent="0.25">
      <c r="C61" s="5" t="s">
        <v>566</v>
      </c>
      <c r="D61" s="4">
        <v>1</v>
      </c>
      <c r="E61" s="4">
        <v>0.30981398027089563</v>
      </c>
      <c r="F61" s="4">
        <v>1.5237288014018942</v>
      </c>
      <c r="G61" s="4">
        <v>3.5895887220118303</v>
      </c>
    </row>
    <row r="62" spans="3:7" x14ac:dyDescent="0.25">
      <c r="C62" s="5" t="s">
        <v>567</v>
      </c>
      <c r="D62" s="4">
        <v>3</v>
      </c>
      <c r="E62" s="4">
        <v>4.0853307890314303</v>
      </c>
      <c r="F62" s="4">
        <v>3.7610220475973999</v>
      </c>
      <c r="G62" s="4">
        <v>0.89467243900881332</v>
      </c>
    </row>
    <row r="63" spans="3:7" x14ac:dyDescent="0.25">
      <c r="C63" s="5" t="s">
        <v>568</v>
      </c>
      <c r="D63" s="4">
        <v>1</v>
      </c>
      <c r="E63" s="4">
        <v>0.38776743133253194</v>
      </c>
      <c r="F63" s="4">
        <v>2.0706692742125159</v>
      </c>
      <c r="G63" s="4">
        <v>3.815370883010623</v>
      </c>
    </row>
    <row r="64" spans="3:7" x14ac:dyDescent="0.25">
      <c r="C64" s="5" t="s">
        <v>569</v>
      </c>
      <c r="D64" s="4">
        <v>1</v>
      </c>
      <c r="E64" s="4">
        <v>0.73835891028716905</v>
      </c>
      <c r="F64" s="4">
        <v>1.0234274450076686</v>
      </c>
      <c r="G64" s="4">
        <v>3.3600510198763991</v>
      </c>
    </row>
    <row r="65" spans="3:7" x14ac:dyDescent="0.25">
      <c r="C65" s="5" t="s">
        <v>570</v>
      </c>
      <c r="D65" s="4">
        <v>1</v>
      </c>
      <c r="E65" s="4">
        <v>0.33034877926703154</v>
      </c>
      <c r="F65" s="4">
        <v>2.0021142629675492</v>
      </c>
      <c r="G65" s="4">
        <v>3.7849129333856717</v>
      </c>
    </row>
    <row r="66" spans="3:7" x14ac:dyDescent="0.25">
      <c r="C66" s="5" t="s">
        <v>571</v>
      </c>
      <c r="D66" s="4">
        <v>1</v>
      </c>
      <c r="E66" s="4">
        <v>0.20269678920985487</v>
      </c>
      <c r="F66" s="4">
        <v>1.727374763065026</v>
      </c>
      <c r="G66" s="4">
        <v>3.665870042661648</v>
      </c>
    </row>
    <row r="67" spans="3:7" x14ac:dyDescent="0.25">
      <c r="C67" s="5" t="s">
        <v>572</v>
      </c>
      <c r="D67" s="4">
        <v>3</v>
      </c>
      <c r="E67" s="4">
        <v>4.0051976022297939</v>
      </c>
      <c r="F67" s="4">
        <v>4.3587369235701887</v>
      </c>
      <c r="G67" s="4">
        <v>2.2081234711772093</v>
      </c>
    </row>
    <row r="68" spans="3:7" x14ac:dyDescent="0.25">
      <c r="C68" s="5" t="s">
        <v>573</v>
      </c>
      <c r="D68" s="4">
        <v>1</v>
      </c>
      <c r="E68" s="4">
        <v>0.32906823655299106</v>
      </c>
      <c r="F68" s="4">
        <v>2.0016323541092049</v>
      </c>
      <c r="G68" s="4">
        <v>3.7830306862070415</v>
      </c>
    </row>
    <row r="69" spans="3:7" x14ac:dyDescent="0.25">
      <c r="C69" s="5" t="s">
        <v>574</v>
      </c>
      <c r="D69" s="4">
        <v>2</v>
      </c>
      <c r="E69" s="4">
        <v>1.8307243267402085</v>
      </c>
      <c r="F69" s="4">
        <v>0.15186865986634851</v>
      </c>
      <c r="G69" s="4">
        <v>2.8316445674015083</v>
      </c>
    </row>
    <row r="70" spans="3:7" x14ac:dyDescent="0.25">
      <c r="C70" s="5" t="s">
        <v>575</v>
      </c>
      <c r="D70" s="4">
        <v>1</v>
      </c>
      <c r="E70" s="4">
        <v>0.67398779755150473</v>
      </c>
      <c r="F70" s="4">
        <v>1.0341201465830594</v>
      </c>
      <c r="G70" s="4">
        <v>3.1376346531463746</v>
      </c>
    </row>
    <row r="71" spans="3:7" x14ac:dyDescent="0.25">
      <c r="C71" s="5" t="s">
        <v>576</v>
      </c>
      <c r="D71" s="4">
        <v>3</v>
      </c>
      <c r="E71" s="4">
        <v>4.8080570825468758</v>
      </c>
      <c r="F71" s="4">
        <v>3.8505456581798865</v>
      </c>
      <c r="G71" s="4">
        <v>1.4946679566205119</v>
      </c>
    </row>
    <row r="72" spans="3:7" x14ac:dyDescent="0.25">
      <c r="C72" s="5" t="s">
        <v>577</v>
      </c>
      <c r="D72" s="4">
        <v>1</v>
      </c>
      <c r="E72" s="4">
        <v>0.25910847314913971</v>
      </c>
      <c r="F72" s="4">
        <v>1.5909943576865653</v>
      </c>
      <c r="G72" s="4">
        <v>3.6126590982041131</v>
      </c>
    </row>
    <row r="73" spans="3:7" x14ac:dyDescent="0.25">
      <c r="C73" s="5" t="s">
        <v>578</v>
      </c>
      <c r="D73" s="4">
        <v>1</v>
      </c>
      <c r="E73" s="4">
        <v>0.20479622647532844</v>
      </c>
      <c r="F73" s="4">
        <v>1.7951171502038652</v>
      </c>
      <c r="G73" s="4">
        <v>3.6914931301019389</v>
      </c>
    </row>
    <row r="74" spans="3:7" x14ac:dyDescent="0.25">
      <c r="C74" s="5" t="s">
        <v>579</v>
      </c>
      <c r="D74" s="4">
        <v>1</v>
      </c>
      <c r="E74" s="4">
        <v>0.55449799795596455</v>
      </c>
      <c r="F74" s="4">
        <v>1.2546392897550052</v>
      </c>
      <c r="G74" s="4">
        <v>3.4995137933470053</v>
      </c>
    </row>
    <row r="75" spans="3:7" x14ac:dyDescent="0.25">
      <c r="C75" s="5" t="s">
        <v>580</v>
      </c>
      <c r="D75" s="4">
        <v>1</v>
      </c>
      <c r="E75" s="4">
        <v>0.49832389451714632</v>
      </c>
      <c r="F75" s="4">
        <v>1.2117477291488823</v>
      </c>
      <c r="G75" s="4">
        <v>3.199526406668785</v>
      </c>
    </row>
    <row r="76" spans="3:7" x14ac:dyDescent="0.25">
      <c r="C76" s="5" t="s">
        <v>581</v>
      </c>
      <c r="D76" s="4">
        <v>3</v>
      </c>
      <c r="E76" s="4">
        <v>3.2657349403296041</v>
      </c>
      <c r="F76" s="4">
        <v>2.9642597836749274</v>
      </c>
      <c r="G76" s="4">
        <v>0.50749625095309614</v>
      </c>
    </row>
    <row r="77" spans="3:7" x14ac:dyDescent="0.25">
      <c r="C77" s="5" t="s">
        <v>582</v>
      </c>
      <c r="D77" s="4">
        <v>3</v>
      </c>
      <c r="E77" s="4">
        <v>3.2190172092097078</v>
      </c>
      <c r="F77" s="4">
        <v>3.0136166629863035</v>
      </c>
      <c r="G77" s="4">
        <v>0.68413751304101511</v>
      </c>
    </row>
    <row r="78" spans="3:7" x14ac:dyDescent="0.25">
      <c r="C78" s="5" t="s">
        <v>583</v>
      </c>
      <c r="D78" s="4">
        <v>2</v>
      </c>
      <c r="E78" s="4">
        <v>2.3630003934473711</v>
      </c>
      <c r="F78" s="4">
        <v>0.69420734458028932</v>
      </c>
      <c r="G78" s="4">
        <v>3.2155082630419383</v>
      </c>
    </row>
    <row r="79" spans="3:7" x14ac:dyDescent="0.25">
      <c r="C79" s="5" t="s">
        <v>584</v>
      </c>
      <c r="D79" s="4">
        <v>1</v>
      </c>
      <c r="E79" s="4">
        <v>0.59993573845545489</v>
      </c>
      <c r="F79" s="4">
        <v>1.1596350985492756</v>
      </c>
      <c r="G79" s="4">
        <v>3.4010743013588227</v>
      </c>
    </row>
    <row r="80" spans="3:7" x14ac:dyDescent="0.25">
      <c r="C80" s="5" t="s">
        <v>585</v>
      </c>
      <c r="D80" s="4">
        <v>1</v>
      </c>
      <c r="E80" s="4">
        <v>0.25910847314913971</v>
      </c>
      <c r="F80" s="4">
        <v>1.5909943576865653</v>
      </c>
      <c r="G80" s="4">
        <v>3.6126590982041131</v>
      </c>
    </row>
    <row r="81" spans="3:7" x14ac:dyDescent="0.25">
      <c r="C81" s="5" t="s">
        <v>586</v>
      </c>
      <c r="D81" s="4">
        <v>1</v>
      </c>
      <c r="E81" s="4">
        <v>1.11562339058849</v>
      </c>
      <c r="F81" s="4">
        <v>2.8198239841372392</v>
      </c>
      <c r="G81" s="4">
        <v>4.1410310274404418</v>
      </c>
    </row>
    <row r="82" spans="3:7" x14ac:dyDescent="0.25">
      <c r="C82" s="5" t="s">
        <v>587</v>
      </c>
      <c r="D82" s="4">
        <v>3</v>
      </c>
      <c r="E82" s="4">
        <v>4.6011123067168471</v>
      </c>
      <c r="F82" s="4">
        <v>3.398719155598275</v>
      </c>
      <c r="G82" s="4">
        <v>1.7676357624100922</v>
      </c>
    </row>
    <row r="83" spans="3:7" x14ac:dyDescent="0.25">
      <c r="C83" s="5" t="s">
        <v>588</v>
      </c>
      <c r="D83" s="4">
        <v>2</v>
      </c>
      <c r="E83" s="4">
        <v>1.9382387685404501</v>
      </c>
      <c r="F83" s="4">
        <v>0.29598723705317154</v>
      </c>
      <c r="G83" s="4">
        <v>3.1166719073049238</v>
      </c>
    </row>
    <row r="84" spans="3:7" x14ac:dyDescent="0.25">
      <c r="C84" s="5" t="s">
        <v>589</v>
      </c>
      <c r="D84" s="4">
        <v>1</v>
      </c>
      <c r="E84" s="4">
        <v>0.42546004277257454</v>
      </c>
      <c r="F84" s="4">
        <v>1.3879677170891271</v>
      </c>
      <c r="G84" s="4">
        <v>3.5405721231067471</v>
      </c>
    </row>
    <row r="85" spans="3:7" x14ac:dyDescent="0.25">
      <c r="C85" s="5" t="s">
        <v>590</v>
      </c>
      <c r="D85" s="4">
        <v>1</v>
      </c>
      <c r="E85" s="4">
        <v>0.32738856984090459</v>
      </c>
      <c r="F85" s="4">
        <v>2.0009985166870226</v>
      </c>
      <c r="G85" s="4">
        <v>3.7805427597494128</v>
      </c>
    </row>
    <row r="86" spans="3:7" x14ac:dyDescent="0.25">
      <c r="C86" s="5" t="s">
        <v>591</v>
      </c>
      <c r="D86" s="4">
        <v>1</v>
      </c>
      <c r="E86" s="4">
        <v>1.3972609646899337</v>
      </c>
      <c r="F86" s="4">
        <v>3.0904390133147372</v>
      </c>
      <c r="G86" s="4">
        <v>4.2276617735725539</v>
      </c>
    </row>
    <row r="87" spans="3:7" x14ac:dyDescent="0.25">
      <c r="C87" s="5" t="s">
        <v>592</v>
      </c>
      <c r="D87" s="4">
        <v>1</v>
      </c>
      <c r="E87" s="4">
        <v>0.10297554847950902</v>
      </c>
      <c r="F87" s="4">
        <v>1.703374160010358</v>
      </c>
      <c r="G87" s="4">
        <v>3.5731868479479836</v>
      </c>
    </row>
    <row r="88" spans="3:7" x14ac:dyDescent="0.25">
      <c r="C88" s="5" t="s">
        <v>593</v>
      </c>
      <c r="D88" s="4">
        <v>1</v>
      </c>
      <c r="E88" s="4">
        <v>0.64298472502931125</v>
      </c>
      <c r="F88" s="4">
        <v>1.337287696157641</v>
      </c>
      <c r="G88" s="4">
        <v>2.8621592331409929</v>
      </c>
    </row>
    <row r="89" spans="3:7" x14ac:dyDescent="0.25">
      <c r="C89" s="5" t="s">
        <v>594</v>
      </c>
      <c r="D89" s="4">
        <v>1</v>
      </c>
      <c r="E89" s="4">
        <v>0.25349855884248762</v>
      </c>
      <c r="F89" s="4">
        <v>1.4614793473356569</v>
      </c>
      <c r="G89" s="4">
        <v>3.3091092346304096</v>
      </c>
    </row>
    <row r="90" spans="3:7" x14ac:dyDescent="0.25">
      <c r="C90" s="5" t="s">
        <v>595</v>
      </c>
      <c r="D90" s="4">
        <v>1</v>
      </c>
      <c r="E90" s="4">
        <v>0.30826071040907266</v>
      </c>
      <c r="F90" s="4">
        <v>1.5230118142469988</v>
      </c>
      <c r="G90" s="4">
        <v>3.5873479219965989</v>
      </c>
    </row>
    <row r="91" spans="3:7" x14ac:dyDescent="0.25">
      <c r="C91" s="5" t="s">
        <v>596</v>
      </c>
      <c r="D91" s="4">
        <v>2</v>
      </c>
      <c r="E91" s="4">
        <v>3.9679876097696685</v>
      </c>
      <c r="F91" s="4">
        <v>2.2745335822034058</v>
      </c>
      <c r="G91" s="4">
        <v>3.2672797518420138</v>
      </c>
    </row>
    <row r="92" spans="3:7" x14ac:dyDescent="0.25">
      <c r="C92" s="5" t="s">
        <v>597</v>
      </c>
      <c r="D92" s="4">
        <v>1</v>
      </c>
      <c r="E92" s="4">
        <v>0.55449799795596455</v>
      </c>
      <c r="F92" s="4">
        <v>1.2546392897550052</v>
      </c>
      <c r="G92" s="4">
        <v>3.4995137933470053</v>
      </c>
    </row>
    <row r="93" spans="3:7" x14ac:dyDescent="0.25">
      <c r="C93" s="5" t="s">
        <v>598</v>
      </c>
      <c r="D93" s="4">
        <v>1</v>
      </c>
      <c r="E93" s="4">
        <v>0.23288958452583397</v>
      </c>
      <c r="F93" s="4">
        <v>1.863945251311421</v>
      </c>
      <c r="G93" s="4">
        <v>3.7214392498727875</v>
      </c>
    </row>
    <row r="94" spans="3:7" x14ac:dyDescent="0.25">
      <c r="C94" s="5" t="s">
        <v>599</v>
      </c>
      <c r="D94" s="4">
        <v>1</v>
      </c>
      <c r="E94" s="4">
        <v>0.82510639897524651</v>
      </c>
      <c r="F94" s="4">
        <v>0.99478588452285743</v>
      </c>
      <c r="G94" s="4">
        <v>3.4329947941035464</v>
      </c>
    </row>
    <row r="95" spans="3:7" x14ac:dyDescent="0.25">
      <c r="C95" s="5" t="s">
        <v>600</v>
      </c>
      <c r="D95" s="4">
        <v>2</v>
      </c>
      <c r="E95" s="4">
        <v>1.6171545852080806</v>
      </c>
      <c r="F95" s="4">
        <v>0.36603289619737878</v>
      </c>
      <c r="G95" s="4">
        <v>2.5982117646288785</v>
      </c>
    </row>
    <row r="96" spans="3:7" x14ac:dyDescent="0.25">
      <c r="C96" s="5" t="s">
        <v>601</v>
      </c>
      <c r="D96" s="4">
        <v>1</v>
      </c>
      <c r="E96" s="4">
        <v>0.38832609974312648</v>
      </c>
      <c r="F96" s="4">
        <v>1.3206270238796136</v>
      </c>
      <c r="G96" s="4">
        <v>3.259752120586298</v>
      </c>
    </row>
    <row r="97" spans="3:7" x14ac:dyDescent="0.25">
      <c r="C97" s="5" t="s">
        <v>602</v>
      </c>
      <c r="D97" s="4">
        <v>1</v>
      </c>
      <c r="E97" s="4">
        <v>0.36524250158483501</v>
      </c>
      <c r="F97" s="4">
        <v>1.4556497490507783</v>
      </c>
      <c r="G97" s="4">
        <v>3.5642982509316434</v>
      </c>
    </row>
    <row r="98" spans="3:7" x14ac:dyDescent="0.25">
      <c r="C98" s="5" t="s">
        <v>603</v>
      </c>
      <c r="D98" s="4">
        <v>1</v>
      </c>
      <c r="E98" s="4">
        <v>0.4457287928768674</v>
      </c>
      <c r="F98" s="4">
        <v>2.1377484317332756</v>
      </c>
      <c r="G98" s="4">
        <v>3.8400970119204749</v>
      </c>
    </row>
    <row r="99" spans="3:7" x14ac:dyDescent="0.25">
      <c r="C99" s="5" t="s">
        <v>604</v>
      </c>
      <c r="D99" s="4">
        <v>1</v>
      </c>
      <c r="E99" s="4">
        <v>0.4487364794388421</v>
      </c>
      <c r="F99" s="4">
        <v>1.2588110931589624</v>
      </c>
      <c r="G99" s="4">
        <v>3.2911384623409017</v>
      </c>
    </row>
    <row r="100" spans="3:7" x14ac:dyDescent="0.25">
      <c r="C100" s="5" t="s">
        <v>605</v>
      </c>
      <c r="D100" s="4">
        <v>1</v>
      </c>
      <c r="E100" s="4">
        <v>0.20598524929462664</v>
      </c>
      <c r="F100" s="4">
        <v>1.7954286023058401</v>
      </c>
      <c r="G100" s="4">
        <v>3.6926127317682753</v>
      </c>
    </row>
    <row r="101" spans="3:7" x14ac:dyDescent="0.25">
      <c r="C101" s="5" t="s">
        <v>606</v>
      </c>
      <c r="D101" s="4">
        <v>1</v>
      </c>
      <c r="E101" s="4">
        <v>0.25429572477753815</v>
      </c>
      <c r="F101" s="4">
        <v>1.9494376783554939</v>
      </c>
      <c r="G101" s="4">
        <v>3.6924104573569201</v>
      </c>
    </row>
    <row r="102" spans="3:7" x14ac:dyDescent="0.25">
      <c r="C102" s="5" t="s">
        <v>607</v>
      </c>
      <c r="D102" s="4">
        <v>2</v>
      </c>
      <c r="E102" s="4">
        <v>1.3710752737818563</v>
      </c>
      <c r="F102" s="4">
        <v>0.46506719895857906</v>
      </c>
      <c r="G102" s="4">
        <v>3.258203336140673</v>
      </c>
    </row>
    <row r="103" spans="3:7" x14ac:dyDescent="0.25">
      <c r="C103" s="5" t="s">
        <v>608</v>
      </c>
      <c r="D103" s="4">
        <v>2</v>
      </c>
      <c r="E103" s="4">
        <v>1.0317126147661271</v>
      </c>
      <c r="F103" s="4">
        <v>0.67615619095334356</v>
      </c>
      <c r="G103" s="4">
        <v>3.0169825055393305</v>
      </c>
    </row>
    <row r="104" spans="3:7" x14ac:dyDescent="0.25">
      <c r="C104" s="5" t="s">
        <v>609</v>
      </c>
      <c r="D104" s="4">
        <v>1</v>
      </c>
      <c r="E104" s="4">
        <v>0.30811028195067619</v>
      </c>
      <c r="F104" s="4">
        <v>1.969411607453277</v>
      </c>
      <c r="G104" s="4">
        <v>3.7758553575650491</v>
      </c>
    </row>
    <row r="105" spans="3:7" x14ac:dyDescent="0.25">
      <c r="C105" s="5" t="s">
        <v>610</v>
      </c>
      <c r="D105" s="4">
        <v>3</v>
      </c>
      <c r="E105" s="4">
        <v>4.40781612471734</v>
      </c>
      <c r="F105" s="4">
        <v>3.281265609900494</v>
      </c>
      <c r="G105" s="4">
        <v>1.4848084313337613</v>
      </c>
    </row>
    <row r="106" spans="3:7" x14ac:dyDescent="0.25">
      <c r="C106" s="5" t="s">
        <v>611</v>
      </c>
      <c r="D106" s="4">
        <v>1</v>
      </c>
      <c r="E106" s="4">
        <v>0.27761799141286631</v>
      </c>
      <c r="F106" s="4">
        <v>1.9799244136317173</v>
      </c>
      <c r="G106" s="4">
        <v>3.6875687162112967</v>
      </c>
    </row>
    <row r="107" spans="3:7" x14ac:dyDescent="0.25">
      <c r="C107" s="5" t="s">
        <v>612</v>
      </c>
      <c r="D107" s="4">
        <v>1</v>
      </c>
      <c r="E107" s="4">
        <v>1.4683669615816768</v>
      </c>
      <c r="F107" s="4">
        <v>3.1696506581404948</v>
      </c>
      <c r="G107" s="4">
        <v>4.3515154660074611</v>
      </c>
    </row>
    <row r="108" spans="3:7" x14ac:dyDescent="0.25">
      <c r="C108" s="5" t="s">
        <v>613</v>
      </c>
      <c r="D108" s="4">
        <v>2</v>
      </c>
      <c r="E108" s="4">
        <v>1.3566598285485445</v>
      </c>
      <c r="F108" s="4">
        <v>0.93136549870741636</v>
      </c>
      <c r="G108" s="4">
        <v>2.315183668449373</v>
      </c>
    </row>
    <row r="109" spans="3:7" x14ac:dyDescent="0.25">
      <c r="C109" s="5" t="s">
        <v>614</v>
      </c>
      <c r="D109" s="4">
        <v>1</v>
      </c>
      <c r="E109" s="4">
        <v>0.52682647838246244</v>
      </c>
      <c r="F109" s="4">
        <v>1.1800012406308145</v>
      </c>
      <c r="G109" s="4">
        <v>3.215894461389265</v>
      </c>
    </row>
    <row r="110" spans="3:7" x14ac:dyDescent="0.25">
      <c r="C110" s="5" t="s">
        <v>615</v>
      </c>
      <c r="D110" s="4">
        <v>1</v>
      </c>
      <c r="E110" s="4">
        <v>0.69105262263735234</v>
      </c>
      <c r="F110" s="4">
        <v>2.396853315659103</v>
      </c>
      <c r="G110" s="4">
        <v>3.8854233536665137</v>
      </c>
    </row>
    <row r="111" spans="3:7" x14ac:dyDescent="0.25">
      <c r="C111" s="5" t="s">
        <v>616</v>
      </c>
      <c r="D111" s="4">
        <v>2</v>
      </c>
      <c r="E111" s="4">
        <v>1.1262702013141026</v>
      </c>
      <c r="F111" s="4">
        <v>0.82552868000049606</v>
      </c>
      <c r="G111" s="4">
        <v>2.6091399162164572</v>
      </c>
    </row>
    <row r="112" spans="3:7" x14ac:dyDescent="0.25">
      <c r="C112" s="5" t="s">
        <v>617</v>
      </c>
      <c r="D112" s="4">
        <v>1</v>
      </c>
      <c r="E112" s="4">
        <v>0.49351823245850673</v>
      </c>
      <c r="F112" s="4">
        <v>1.3247949075749561</v>
      </c>
      <c r="G112" s="4">
        <v>3.5296000203558404</v>
      </c>
    </row>
    <row r="113" spans="3:7" x14ac:dyDescent="0.25">
      <c r="C113" s="5" t="s">
        <v>618</v>
      </c>
      <c r="D113" s="4">
        <v>1</v>
      </c>
      <c r="E113" s="4">
        <v>0.33919459013870712</v>
      </c>
      <c r="F113" s="4">
        <v>2.0453511364556505</v>
      </c>
      <c r="G113" s="4">
        <v>3.697407670355167</v>
      </c>
    </row>
    <row r="114" spans="3:7" x14ac:dyDescent="0.25">
      <c r="C114" s="5" t="s">
        <v>619</v>
      </c>
      <c r="D114" s="4">
        <v>1</v>
      </c>
      <c r="E114" s="4">
        <v>0.20154705171106624</v>
      </c>
      <c r="F114" s="4">
        <v>1.7270680980055433</v>
      </c>
      <c r="G114" s="4">
        <v>3.664804930839928</v>
      </c>
    </row>
    <row r="115" spans="3:7" x14ac:dyDescent="0.25">
      <c r="C115" s="5" t="s">
        <v>620</v>
      </c>
      <c r="D115" s="4">
        <v>2</v>
      </c>
      <c r="E115" s="4">
        <v>1.4441388015059631</v>
      </c>
      <c r="F115" s="4">
        <v>0.44716532531295405</v>
      </c>
      <c r="G115" s="4">
        <v>3.2906513510803794</v>
      </c>
    </row>
    <row r="116" spans="3:7" x14ac:dyDescent="0.25">
      <c r="C116" s="5" t="s">
        <v>621</v>
      </c>
      <c r="D116" s="4">
        <v>1</v>
      </c>
      <c r="E116" s="4">
        <v>0.25532363885260095</v>
      </c>
      <c r="F116" s="4">
        <v>1.5895900691675382</v>
      </c>
      <c r="G116" s="4">
        <v>3.6080802935661693</v>
      </c>
    </row>
    <row r="117" spans="3:7" x14ac:dyDescent="0.25">
      <c r="C117" s="5" t="s">
        <v>622</v>
      </c>
      <c r="D117" s="4">
        <v>1</v>
      </c>
      <c r="E117" s="4">
        <v>0.7564298215231654</v>
      </c>
      <c r="F117" s="4">
        <v>1.0583880926921865</v>
      </c>
      <c r="G117" s="4">
        <v>3.4470591235616572</v>
      </c>
    </row>
    <row r="118" spans="3:7" x14ac:dyDescent="0.25">
      <c r="C118" s="5" t="s">
        <v>623</v>
      </c>
      <c r="D118" s="4">
        <v>2</v>
      </c>
      <c r="E118" s="4">
        <v>2.2236807871868756</v>
      </c>
      <c r="F118" s="4">
        <v>0.54570728511459876</v>
      </c>
      <c r="G118" s="4">
        <v>3.1338195303822931</v>
      </c>
    </row>
    <row r="119" spans="3:7" x14ac:dyDescent="0.25">
      <c r="C119" s="5" t="s">
        <v>624</v>
      </c>
      <c r="D119" s="4">
        <v>2</v>
      </c>
      <c r="E119" s="4">
        <v>1.5234413998181804</v>
      </c>
      <c r="F119" s="4">
        <v>0.48883343934641282</v>
      </c>
      <c r="G119" s="4">
        <v>3.3745727521979139</v>
      </c>
    </row>
    <row r="120" spans="3:7" x14ac:dyDescent="0.25">
      <c r="C120" s="5" t="s">
        <v>625</v>
      </c>
      <c r="D120" s="4">
        <v>1</v>
      </c>
      <c r="E120" s="4">
        <v>0.25778961710457626</v>
      </c>
      <c r="F120" s="4">
        <v>1.5905050311786693</v>
      </c>
      <c r="G120" s="4">
        <v>3.6110686312625369</v>
      </c>
    </row>
    <row r="121" spans="3:7" x14ac:dyDescent="0.25">
      <c r="C121" s="5" t="s">
        <v>626</v>
      </c>
      <c r="D121" s="4">
        <v>1</v>
      </c>
      <c r="E121" s="4">
        <v>0.39997450217699115</v>
      </c>
      <c r="F121" s="4">
        <v>1.4249604188962433</v>
      </c>
      <c r="G121" s="4">
        <v>3.5616225744460341</v>
      </c>
    </row>
    <row r="122" spans="3:7" x14ac:dyDescent="0.25">
      <c r="C122" s="5" t="s">
        <v>627</v>
      </c>
      <c r="D122" s="4">
        <v>1</v>
      </c>
      <c r="E122" s="4">
        <v>0.32622834504342957</v>
      </c>
      <c r="F122" s="4">
        <v>1.4311041815357521</v>
      </c>
      <c r="G122" s="4">
        <v>3.4835785917801312</v>
      </c>
    </row>
    <row r="123" spans="3:7" x14ac:dyDescent="0.25">
      <c r="C123" s="5" t="s">
        <v>628</v>
      </c>
      <c r="D123" s="4">
        <v>1</v>
      </c>
      <c r="E123" s="4">
        <v>0.21692320464649634</v>
      </c>
      <c r="F123" s="4">
        <v>1.6576679394861453</v>
      </c>
      <c r="G123" s="4">
        <v>3.6339354370579624</v>
      </c>
    </row>
    <row r="124" spans="3:7" x14ac:dyDescent="0.25">
      <c r="C124" s="5" t="s">
        <v>629</v>
      </c>
      <c r="D124" s="4">
        <v>2</v>
      </c>
      <c r="E124" s="4">
        <v>1.3697309068752228</v>
      </c>
      <c r="F124" s="4">
        <v>0.42929042885239266</v>
      </c>
      <c r="G124" s="4">
        <v>2.7411197183241982</v>
      </c>
    </row>
    <row r="125" spans="3:7" x14ac:dyDescent="0.25">
      <c r="C125" s="5" t="s">
        <v>630</v>
      </c>
      <c r="D125" s="4">
        <v>1</v>
      </c>
      <c r="E125" s="4">
        <v>0.93793826421405513</v>
      </c>
      <c r="F125" s="4">
        <v>2.5226736820172087</v>
      </c>
      <c r="G125" s="4">
        <v>3.5607075044507015</v>
      </c>
    </row>
    <row r="126" spans="3:7" x14ac:dyDescent="0.25">
      <c r="C126" s="5" t="s">
        <v>631</v>
      </c>
      <c r="D126" s="4">
        <v>3</v>
      </c>
      <c r="E126" s="4">
        <v>2.2921113001315443</v>
      </c>
      <c r="F126" s="4">
        <v>2.0874508471966235</v>
      </c>
      <c r="G126" s="4">
        <v>1.2144688934829653</v>
      </c>
    </row>
    <row r="127" spans="3:7" x14ac:dyDescent="0.25">
      <c r="C127" s="5" t="s">
        <v>632</v>
      </c>
      <c r="D127" s="4">
        <v>3</v>
      </c>
      <c r="E127" s="4">
        <v>4.8401057676442623</v>
      </c>
      <c r="F127" s="4">
        <v>3.8603057770743425</v>
      </c>
      <c r="G127" s="4">
        <v>1.5500609556074241</v>
      </c>
    </row>
    <row r="128" spans="3:7" x14ac:dyDescent="0.25">
      <c r="C128" s="5" t="s">
        <v>633</v>
      </c>
      <c r="D128" s="4">
        <v>1</v>
      </c>
      <c r="E128" s="4">
        <v>0.45732371659602833</v>
      </c>
      <c r="F128" s="4">
        <v>1.250281034317329</v>
      </c>
      <c r="G128" s="4">
        <v>3.2371212318908329</v>
      </c>
    </row>
    <row r="129" spans="3:7" x14ac:dyDescent="0.25">
      <c r="C129" s="5" t="s">
        <v>634</v>
      </c>
      <c r="D129" s="4">
        <v>2</v>
      </c>
      <c r="E129" s="4">
        <v>1.4434114356451877</v>
      </c>
      <c r="F129" s="4">
        <v>0.28993587998118697</v>
      </c>
      <c r="G129" s="4">
        <v>3.0693502506087467</v>
      </c>
    </row>
    <row r="130" spans="3:7" x14ac:dyDescent="0.25">
      <c r="C130" s="5" t="s">
        <v>635</v>
      </c>
      <c r="D130" s="4">
        <v>1</v>
      </c>
      <c r="E130" s="4">
        <v>0.66049410370204054</v>
      </c>
      <c r="F130" s="4">
        <v>1.0676572206759072</v>
      </c>
      <c r="G130" s="4">
        <v>3.3044923295099253</v>
      </c>
    </row>
    <row r="131" spans="3:7" x14ac:dyDescent="0.25">
      <c r="C131" s="5" t="s">
        <v>636</v>
      </c>
      <c r="D131" s="4">
        <v>1</v>
      </c>
      <c r="E131" s="4">
        <v>0.19741967332422852</v>
      </c>
      <c r="F131" s="4">
        <v>1.7259729840726341</v>
      </c>
      <c r="G131" s="4">
        <v>3.6609812142559437</v>
      </c>
    </row>
    <row r="132" spans="3:7" x14ac:dyDescent="0.25">
      <c r="C132" s="5" t="s">
        <v>637</v>
      </c>
      <c r="D132" s="4">
        <v>1</v>
      </c>
      <c r="E132" s="4">
        <v>0.59665788307261725</v>
      </c>
      <c r="F132" s="4">
        <v>1.1098002187560967</v>
      </c>
      <c r="G132" s="4">
        <v>3.1960997853906314</v>
      </c>
    </row>
    <row r="133" spans="3:7" x14ac:dyDescent="0.25">
      <c r="C133" s="5" t="s">
        <v>638</v>
      </c>
      <c r="D133" s="4">
        <v>1</v>
      </c>
      <c r="E133" s="4">
        <v>1.0345844722454722</v>
      </c>
      <c r="F133" s="4">
        <v>1.7721197385665877</v>
      </c>
      <c r="G133" s="4">
        <v>2.5374662178384884</v>
      </c>
    </row>
    <row r="134" spans="3:7" x14ac:dyDescent="0.25">
      <c r="C134" s="5" t="s">
        <v>639</v>
      </c>
      <c r="D134" s="4">
        <v>2</v>
      </c>
      <c r="E134" s="4">
        <v>1.0222652383946211</v>
      </c>
      <c r="F134" s="4">
        <v>0.77557090183413213</v>
      </c>
      <c r="G134" s="4">
        <v>3.3323938768965071</v>
      </c>
    </row>
    <row r="135" spans="3:7" x14ac:dyDescent="0.25">
      <c r="C135" s="5" t="s">
        <v>640</v>
      </c>
      <c r="D135" s="4">
        <v>1</v>
      </c>
      <c r="E135" s="4">
        <v>0.64368199178411056</v>
      </c>
      <c r="F135" s="4">
        <v>2.3045939002184341</v>
      </c>
      <c r="G135" s="4">
        <v>3.6340093281701646</v>
      </c>
    </row>
    <row r="136" spans="3:7" x14ac:dyDescent="0.25">
      <c r="C136" s="5" t="s">
        <v>641</v>
      </c>
      <c r="D136" s="4">
        <v>1</v>
      </c>
      <c r="E136" s="4">
        <v>0.26165225387418711</v>
      </c>
      <c r="F136" s="4">
        <v>1.5919382397628909</v>
      </c>
      <c r="G136" s="4">
        <v>3.6157121019351783</v>
      </c>
    </row>
    <row r="137" spans="3:7" x14ac:dyDescent="0.25">
      <c r="C137" s="5" t="s">
        <v>642</v>
      </c>
      <c r="D137" s="4">
        <v>3</v>
      </c>
      <c r="E137" s="4">
        <v>3.3348867465589103</v>
      </c>
      <c r="F137" s="4">
        <v>3.2545600321656569</v>
      </c>
      <c r="G137" s="4">
        <v>0.93815204075129421</v>
      </c>
    </row>
    <row r="138" spans="3:7" x14ac:dyDescent="0.25">
      <c r="C138" s="5" t="s">
        <v>643</v>
      </c>
      <c r="D138" s="4">
        <v>1</v>
      </c>
      <c r="E138" s="4">
        <v>0.21982038768980541</v>
      </c>
      <c r="F138" s="4">
        <v>1.6585453457198098</v>
      </c>
      <c r="G138" s="4">
        <v>3.6369025303922293</v>
      </c>
    </row>
    <row r="139" spans="3:7" x14ac:dyDescent="0.25">
      <c r="C139" s="5" t="s">
        <v>644</v>
      </c>
      <c r="D139" s="4">
        <v>2</v>
      </c>
      <c r="E139" s="4">
        <v>1.4434114356451877</v>
      </c>
      <c r="F139" s="4">
        <v>0.28993587998118697</v>
      </c>
      <c r="G139" s="4">
        <v>3.0693502506087467</v>
      </c>
    </row>
    <row r="140" spans="3:7" x14ac:dyDescent="0.25">
      <c r="C140" s="5" t="s">
        <v>645</v>
      </c>
      <c r="D140" s="4">
        <v>1</v>
      </c>
      <c r="E140" s="4">
        <v>0.3219687705292521</v>
      </c>
      <c r="F140" s="4">
        <v>1.42786191148518</v>
      </c>
      <c r="G140" s="4">
        <v>3.4716246242232209</v>
      </c>
    </row>
    <row r="141" spans="3:7" x14ac:dyDescent="0.25">
      <c r="C141" s="5" t="s">
        <v>646</v>
      </c>
      <c r="D141" s="4">
        <v>1</v>
      </c>
      <c r="E141" s="4">
        <v>1.0449130807010443</v>
      </c>
      <c r="F141" s="4">
        <v>2.7494425261606379</v>
      </c>
      <c r="G141" s="4">
        <v>4.0975587765263954</v>
      </c>
    </row>
    <row r="142" spans="3:7" x14ac:dyDescent="0.25">
      <c r="C142" s="5" t="s">
        <v>647</v>
      </c>
      <c r="D142" s="4">
        <v>1</v>
      </c>
      <c r="E142" s="4">
        <v>0.32342995746525643</v>
      </c>
      <c r="F142" s="4">
        <v>1.4290004033808086</v>
      </c>
      <c r="G142" s="4">
        <v>3.4758657844522109</v>
      </c>
    </row>
    <row r="143" spans="3:7" x14ac:dyDescent="0.25">
      <c r="C143" s="5" t="s">
        <v>648</v>
      </c>
      <c r="D143" s="4">
        <v>2</v>
      </c>
      <c r="E143" s="4">
        <v>1.3734782023669849</v>
      </c>
      <c r="F143" s="4">
        <v>0.48996246383923842</v>
      </c>
      <c r="G143" s="4">
        <v>3.2916059376020748</v>
      </c>
    </row>
    <row r="144" spans="3:7" x14ac:dyDescent="0.25">
      <c r="C144" s="5" t="s">
        <v>649</v>
      </c>
      <c r="D144" s="4">
        <v>1</v>
      </c>
      <c r="E144" s="4">
        <v>0.3068106333163349</v>
      </c>
      <c r="F144" s="4">
        <v>1.399990900582462</v>
      </c>
      <c r="G144" s="4">
        <v>3.344693596183629</v>
      </c>
    </row>
    <row r="145" spans="3:7" x14ac:dyDescent="0.25">
      <c r="C145" s="5" t="s">
        <v>650</v>
      </c>
      <c r="D145" s="4">
        <v>2</v>
      </c>
      <c r="E145" s="4">
        <v>1.9300028620466525</v>
      </c>
      <c r="F145" s="4">
        <v>0.29872005643001687</v>
      </c>
      <c r="G145" s="4">
        <v>2.7104454837607745</v>
      </c>
    </row>
    <row r="146" spans="3:7" x14ac:dyDescent="0.25">
      <c r="C146" s="5" t="s">
        <v>651</v>
      </c>
      <c r="D146" s="4">
        <v>1</v>
      </c>
      <c r="E146" s="4">
        <v>0.35112820897318037</v>
      </c>
      <c r="F146" s="4">
        <v>1.9491084852022111</v>
      </c>
      <c r="G146" s="4">
        <v>3.4026816535590507</v>
      </c>
    </row>
    <row r="147" spans="3:7" x14ac:dyDescent="0.25">
      <c r="C147" s="5" t="s">
        <v>652</v>
      </c>
      <c r="D147" s="4">
        <v>1</v>
      </c>
      <c r="E147" s="4">
        <v>0.18261271919184707</v>
      </c>
      <c r="F147" s="4">
        <v>1.7221185760908482</v>
      </c>
      <c r="G147" s="4">
        <v>3.6472611523356266</v>
      </c>
    </row>
    <row r="148" spans="3:7" x14ac:dyDescent="0.25">
      <c r="C148" s="5" t="s">
        <v>653</v>
      </c>
      <c r="D148" s="4">
        <v>1</v>
      </c>
      <c r="E148" s="4">
        <v>0.43056185728350016</v>
      </c>
      <c r="F148" s="4">
        <v>1.3915155979194544</v>
      </c>
      <c r="G148" s="4">
        <v>3.5507563072527679</v>
      </c>
    </row>
    <row r="149" spans="3:7" x14ac:dyDescent="0.25">
      <c r="C149" s="5" t="s">
        <v>654</v>
      </c>
      <c r="D149" s="4">
        <v>1</v>
      </c>
      <c r="E149" s="4">
        <v>0.13669349978443135</v>
      </c>
      <c r="F149" s="4">
        <v>1.6341247763994777</v>
      </c>
      <c r="G149" s="4">
        <v>3.5454714157526594</v>
      </c>
    </row>
    <row r="150" spans="3:7" x14ac:dyDescent="0.25">
      <c r="C150" s="5" t="s">
        <v>655</v>
      </c>
      <c r="D150" s="4">
        <v>2</v>
      </c>
      <c r="E150" s="4">
        <v>1.3108309076234952</v>
      </c>
      <c r="F150" s="4">
        <v>0.39582835129458671</v>
      </c>
      <c r="G150" s="4">
        <v>2.9941231247908471</v>
      </c>
    </row>
    <row r="151" spans="3:7" x14ac:dyDescent="0.25">
      <c r="C151" s="5" t="s">
        <v>656</v>
      </c>
      <c r="D151" s="4">
        <v>1</v>
      </c>
      <c r="E151" s="4">
        <v>0.56658629995623144</v>
      </c>
      <c r="F151" s="4">
        <v>2.1622938185475005</v>
      </c>
      <c r="G151" s="4">
        <v>3.4514360106501383</v>
      </c>
    </row>
    <row r="152" spans="3:7" x14ac:dyDescent="0.25">
      <c r="C152" s="5" t="s">
        <v>657</v>
      </c>
      <c r="D152" s="4">
        <v>1</v>
      </c>
      <c r="E152" s="4">
        <v>0.29785065879430878</v>
      </c>
      <c r="F152" s="4">
        <v>1.8072356526868338</v>
      </c>
      <c r="G152" s="4">
        <v>3.2994819558510291</v>
      </c>
    </row>
    <row r="153" spans="3:7" x14ac:dyDescent="0.25">
      <c r="C153" s="5" t="s">
        <v>658</v>
      </c>
      <c r="D153" s="4">
        <v>2</v>
      </c>
      <c r="E153" s="4">
        <v>2.3620616576153464</v>
      </c>
      <c r="F153" s="4">
        <v>0.6833129408247407</v>
      </c>
      <c r="G153" s="4">
        <v>2.7305117576684457</v>
      </c>
    </row>
    <row r="154" spans="3:7" x14ac:dyDescent="0.25">
      <c r="C154" s="5" t="s">
        <v>659</v>
      </c>
      <c r="D154" s="4">
        <v>2</v>
      </c>
      <c r="E154" s="4">
        <v>1.0602283937211308</v>
      </c>
      <c r="F154" s="4">
        <v>0.67480368026255788</v>
      </c>
      <c r="G154" s="4">
        <v>2.8987135272186224</v>
      </c>
    </row>
    <row r="155" spans="3:7" x14ac:dyDescent="0.25">
      <c r="C155" s="5" t="s">
        <v>660</v>
      </c>
      <c r="D155" s="4">
        <v>2</v>
      </c>
      <c r="E155" s="4">
        <v>3.171374023035495</v>
      </c>
      <c r="F155" s="4">
        <v>1.5232924539505703</v>
      </c>
      <c r="G155" s="4">
        <v>2.6467889114168095</v>
      </c>
    </row>
    <row r="156" spans="3:7" x14ac:dyDescent="0.25">
      <c r="C156" s="5" t="s">
        <v>661</v>
      </c>
      <c r="D156" s="4">
        <v>1</v>
      </c>
      <c r="E156" s="4">
        <v>0.59993573845545489</v>
      </c>
      <c r="F156" s="4">
        <v>1.1596350985492756</v>
      </c>
      <c r="G156" s="4">
        <v>3.4010743013588227</v>
      </c>
    </row>
    <row r="157" spans="3:7" x14ac:dyDescent="0.25">
      <c r="C157" s="5" t="s">
        <v>662</v>
      </c>
      <c r="D157" s="4">
        <v>2</v>
      </c>
      <c r="E157" s="4">
        <v>1.4963626724595307</v>
      </c>
      <c r="F157" s="4">
        <v>0.97996534473313979</v>
      </c>
      <c r="G157" s="4">
        <v>2.1753577332933567</v>
      </c>
    </row>
    <row r="158" spans="3:7" x14ac:dyDescent="0.25">
      <c r="C158" s="5" t="s">
        <v>663</v>
      </c>
      <c r="D158" s="4">
        <v>1</v>
      </c>
      <c r="E158" s="4">
        <v>0.59980160373815128</v>
      </c>
      <c r="F158" s="4">
        <v>1.9693250531421624</v>
      </c>
      <c r="G158" s="4">
        <v>3.1420692470632647</v>
      </c>
    </row>
    <row r="159" spans="3:7" x14ac:dyDescent="0.25">
      <c r="C159" s="5" t="s">
        <v>664</v>
      </c>
      <c r="D159" s="4">
        <v>3</v>
      </c>
      <c r="E159" s="4">
        <v>3.7338391660910517</v>
      </c>
      <c r="F159" s="4">
        <v>3.6979005670179927</v>
      </c>
      <c r="G159" s="4">
        <v>1.2004625299994864</v>
      </c>
    </row>
    <row r="160" spans="3:7" x14ac:dyDescent="0.25">
      <c r="C160" s="5" t="s">
        <v>665</v>
      </c>
      <c r="D160" s="4">
        <v>2</v>
      </c>
      <c r="E160" s="4">
        <v>1.29942056101395</v>
      </c>
      <c r="F160" s="4">
        <v>0.50608433337751757</v>
      </c>
      <c r="G160" s="4">
        <v>3.2451418710184265</v>
      </c>
    </row>
    <row r="161" spans="3:7" x14ac:dyDescent="0.25">
      <c r="C161" s="5" t="s">
        <v>666</v>
      </c>
      <c r="D161" s="4">
        <v>1</v>
      </c>
      <c r="E161" s="4">
        <v>5.1663544932601904E-2</v>
      </c>
      <c r="F161" s="4">
        <v>1.753032617279134</v>
      </c>
      <c r="G161" s="4">
        <v>3.4969574585291134</v>
      </c>
    </row>
    <row r="162" spans="3:7" x14ac:dyDescent="0.25">
      <c r="C162" s="5" t="s">
        <v>667</v>
      </c>
      <c r="D162" s="4">
        <v>1</v>
      </c>
      <c r="E162" s="4">
        <v>0.38648259868284807</v>
      </c>
      <c r="F162" s="4">
        <v>2.0701162964077287</v>
      </c>
      <c r="G162" s="4">
        <v>3.8131439680982173</v>
      </c>
    </row>
    <row r="163" spans="3:7" x14ac:dyDescent="0.25">
      <c r="C163" s="5" t="s">
        <v>668</v>
      </c>
      <c r="D163" s="4">
        <v>2</v>
      </c>
      <c r="E163" s="4">
        <v>1.3028435060603316</v>
      </c>
      <c r="F163" s="4">
        <v>0.5387234339851581</v>
      </c>
      <c r="G163" s="4">
        <v>3.2940865679413318</v>
      </c>
    </row>
    <row r="164" spans="3:7" x14ac:dyDescent="0.25">
      <c r="C164" s="5" t="s">
        <v>669</v>
      </c>
      <c r="D164" s="4">
        <v>2</v>
      </c>
      <c r="E164" s="4">
        <v>0.87769695186077001</v>
      </c>
      <c r="F164" s="4">
        <v>0.83018326990853364</v>
      </c>
      <c r="G164" s="4">
        <v>3.1317557039359372</v>
      </c>
    </row>
    <row r="165" spans="3:7" x14ac:dyDescent="0.25">
      <c r="C165" s="5" t="s">
        <v>670</v>
      </c>
      <c r="D165" s="4">
        <v>1</v>
      </c>
      <c r="E165" s="4">
        <v>0.72859073589765666</v>
      </c>
      <c r="F165" s="4">
        <v>2.4348089393725494</v>
      </c>
      <c r="G165" s="4">
        <v>3.9220073221389686</v>
      </c>
    </row>
    <row r="166" spans="3:7" x14ac:dyDescent="0.25">
      <c r="C166" s="5" t="s">
        <v>671</v>
      </c>
      <c r="D166" s="4">
        <v>2</v>
      </c>
      <c r="E166" s="4">
        <v>2.789449557324041</v>
      </c>
      <c r="F166" s="4">
        <v>1.1645130082050958</v>
      </c>
      <c r="G166" s="4">
        <v>3.5621785229819407</v>
      </c>
    </row>
    <row r="167" spans="3:7" x14ac:dyDescent="0.25">
      <c r="C167" s="5" t="s">
        <v>672</v>
      </c>
      <c r="D167" s="4">
        <v>1</v>
      </c>
      <c r="E167" s="4">
        <v>0.99205371032121514</v>
      </c>
      <c r="F167" s="4">
        <v>2.6585068607055091</v>
      </c>
      <c r="G167" s="4">
        <v>3.8324106114487648</v>
      </c>
    </row>
    <row r="168" spans="3:7" x14ac:dyDescent="0.25">
      <c r="C168" s="5" t="s">
        <v>673</v>
      </c>
      <c r="D168" s="4">
        <v>1</v>
      </c>
      <c r="E168" s="4">
        <v>0.82587280846380295</v>
      </c>
      <c r="F168" s="4">
        <v>0.99624726963466481</v>
      </c>
      <c r="G168" s="4">
        <v>3.4361354035034486</v>
      </c>
    </row>
    <row r="169" spans="3:7" x14ac:dyDescent="0.25">
      <c r="C169" s="5" t="s">
        <v>674</v>
      </c>
      <c r="D169" s="4">
        <v>1</v>
      </c>
      <c r="E169" s="4">
        <v>2.1751953435760587</v>
      </c>
      <c r="F169" s="4">
        <v>3.2305978781044664</v>
      </c>
      <c r="G169" s="4">
        <v>2.8751041701865221</v>
      </c>
    </row>
    <row r="170" spans="3:7" x14ac:dyDescent="0.25">
      <c r="C170" s="5" t="s">
        <v>675</v>
      </c>
      <c r="D170" s="4">
        <v>1</v>
      </c>
      <c r="E170" s="4">
        <v>0.33010033134083833</v>
      </c>
      <c r="F170" s="4">
        <v>2.002020849860227</v>
      </c>
      <c r="G170" s="4">
        <v>3.7845487027128168</v>
      </c>
    </row>
    <row r="171" spans="3:7" x14ac:dyDescent="0.25">
      <c r="C171" s="5" t="s">
        <v>676</v>
      </c>
      <c r="D171" s="4">
        <v>1</v>
      </c>
      <c r="E171" s="4">
        <v>0.18152692365815395</v>
      </c>
      <c r="F171" s="4">
        <v>1.647174580536984</v>
      </c>
      <c r="G171" s="4">
        <v>3.5968423241077692</v>
      </c>
    </row>
    <row r="172" spans="3:7" x14ac:dyDescent="0.25">
      <c r="C172" s="5" t="s">
        <v>677</v>
      </c>
      <c r="D172" s="4">
        <v>1</v>
      </c>
      <c r="E172" s="4">
        <v>1.517663521799886</v>
      </c>
      <c r="F172" s="4">
        <v>3.2207866216162624</v>
      </c>
      <c r="G172" s="4">
        <v>4.4112403903222948</v>
      </c>
    </row>
    <row r="173" spans="3:7" x14ac:dyDescent="0.25">
      <c r="C173" s="5" t="s">
        <v>678</v>
      </c>
      <c r="D173" s="4">
        <v>3</v>
      </c>
      <c r="E173" s="4">
        <v>3.8339182298825616</v>
      </c>
      <c r="F173" s="4">
        <v>3.1330098517023117</v>
      </c>
      <c r="G173" s="4">
        <v>0.40601264332124531</v>
      </c>
    </row>
    <row r="174" spans="3:7" x14ac:dyDescent="0.25">
      <c r="C174" s="5" t="s">
        <v>679</v>
      </c>
      <c r="D174" s="4">
        <v>1</v>
      </c>
      <c r="E174" s="4">
        <v>0.97586992205058998</v>
      </c>
      <c r="F174" s="4">
        <v>2.662780061649038</v>
      </c>
      <c r="G174" s="4">
        <v>3.9153145196164019</v>
      </c>
    </row>
    <row r="175" spans="3:7" x14ac:dyDescent="0.25">
      <c r="C175" s="5" t="s">
        <v>680</v>
      </c>
      <c r="D175" s="4">
        <v>1</v>
      </c>
      <c r="E175" s="4">
        <v>0.28155696802355223</v>
      </c>
      <c r="F175" s="4">
        <v>1.5103326170426796</v>
      </c>
      <c r="G175" s="4">
        <v>3.5458202615568268</v>
      </c>
    </row>
    <row r="176" spans="3:7" x14ac:dyDescent="0.25">
      <c r="C176" s="5" t="s">
        <v>681</v>
      </c>
      <c r="D176" s="4">
        <v>2</v>
      </c>
      <c r="E176" s="4">
        <v>0.96443589887758052</v>
      </c>
      <c r="F176" s="4">
        <v>0.87352883207109533</v>
      </c>
      <c r="G176" s="4">
        <v>3.4139638142510766</v>
      </c>
    </row>
    <row r="177" spans="3:7" x14ac:dyDescent="0.25">
      <c r="C177" s="5" t="s">
        <v>682</v>
      </c>
      <c r="D177" s="4">
        <v>1</v>
      </c>
      <c r="E177" s="4">
        <v>0.22602324627263659</v>
      </c>
      <c r="F177" s="4">
        <v>1.5786442566845151</v>
      </c>
      <c r="G177" s="4">
        <v>3.5707186039518528</v>
      </c>
    </row>
    <row r="178" spans="3:7" x14ac:dyDescent="0.25">
      <c r="C178" s="5" t="s">
        <v>683</v>
      </c>
      <c r="D178" s="4">
        <v>1</v>
      </c>
      <c r="E178" s="4">
        <v>0.81112386270095016</v>
      </c>
      <c r="F178" s="4">
        <v>0.8952785909325075</v>
      </c>
      <c r="G178" s="4">
        <v>3.1180705837089895</v>
      </c>
    </row>
    <row r="179" spans="3:7" x14ac:dyDescent="0.25">
      <c r="C179" s="5" t="s">
        <v>684</v>
      </c>
      <c r="D179" s="4">
        <v>1</v>
      </c>
      <c r="E179" s="4">
        <v>0.30720149846885608</v>
      </c>
      <c r="F179" s="4">
        <v>1.5225220114832425</v>
      </c>
      <c r="G179" s="4">
        <v>3.5858111267830366</v>
      </c>
    </row>
    <row r="180" spans="3:7" x14ac:dyDescent="0.25">
      <c r="C180" s="5" t="s">
        <v>685</v>
      </c>
      <c r="D180" s="4">
        <v>1</v>
      </c>
      <c r="E180" s="4">
        <v>0.73163451360554332</v>
      </c>
      <c r="F180" s="4">
        <v>0.98067651546861812</v>
      </c>
      <c r="G180" s="4">
        <v>3.2162098272512529</v>
      </c>
    </row>
    <row r="181" spans="3:7" x14ac:dyDescent="0.25">
      <c r="C181" s="5" t="s">
        <v>686</v>
      </c>
      <c r="D181" s="4">
        <v>1</v>
      </c>
      <c r="E181" s="4">
        <v>0.93406196856920054</v>
      </c>
      <c r="F181" s="4">
        <v>2.1115945252084947</v>
      </c>
      <c r="G181" s="4">
        <v>2.9111587709506974</v>
      </c>
    </row>
    <row r="182" spans="3:7" x14ac:dyDescent="0.25">
      <c r="C182" s="5" t="s">
        <v>687</v>
      </c>
      <c r="D182" s="4">
        <v>2</v>
      </c>
      <c r="E182" s="4">
        <v>2.7174318622010123</v>
      </c>
      <c r="F182" s="4">
        <v>1.0411844305469176</v>
      </c>
      <c r="G182" s="4">
        <v>3.3289869243672987</v>
      </c>
    </row>
    <row r="183" spans="3:7" x14ac:dyDescent="0.25">
      <c r="C183" s="5" t="s">
        <v>688</v>
      </c>
      <c r="D183" s="4">
        <v>2</v>
      </c>
      <c r="E183" s="4">
        <v>1.1732246223903235</v>
      </c>
      <c r="F183" s="4">
        <v>0.70111297247050608</v>
      </c>
      <c r="G183" s="4">
        <v>3.3886194643952101</v>
      </c>
    </row>
    <row r="184" spans="3:7" x14ac:dyDescent="0.25">
      <c r="C184" s="5" t="s">
        <v>689</v>
      </c>
      <c r="D184" s="4">
        <v>2</v>
      </c>
      <c r="E184" s="4">
        <v>1.485420206610172</v>
      </c>
      <c r="F184" s="4">
        <v>0.27046327071806237</v>
      </c>
      <c r="G184" s="4">
        <v>2.8088520809842752</v>
      </c>
    </row>
    <row r="185" spans="3:7" x14ac:dyDescent="0.25">
      <c r="C185" s="5" t="s">
        <v>690</v>
      </c>
      <c r="D185" s="4">
        <v>3</v>
      </c>
      <c r="E185" s="4">
        <v>3.4435336696698542</v>
      </c>
      <c r="F185" s="4">
        <v>2.2602975639968665</v>
      </c>
      <c r="G185" s="4">
        <v>1.3299769760459288</v>
      </c>
    </row>
    <row r="186" spans="3:7" x14ac:dyDescent="0.25">
      <c r="C186" s="5" t="s">
        <v>691</v>
      </c>
      <c r="D186" s="4">
        <v>3</v>
      </c>
      <c r="E186" s="4">
        <v>3.7151369158107244</v>
      </c>
      <c r="F186" s="4">
        <v>2.8872201623945095</v>
      </c>
      <c r="G186" s="4">
        <v>0.56044843789807086</v>
      </c>
    </row>
    <row r="187" spans="3:7" x14ac:dyDescent="0.25">
      <c r="C187" s="5" t="s">
        <v>692</v>
      </c>
      <c r="D187" s="4">
        <v>1</v>
      </c>
      <c r="E187" s="4">
        <v>0.59739781535259484</v>
      </c>
      <c r="F187" s="4">
        <v>1.1552085381893276</v>
      </c>
      <c r="G187" s="4">
        <v>3.3875133575343748</v>
      </c>
    </row>
    <row r="188" spans="3:7" x14ac:dyDescent="0.25">
      <c r="C188" s="5" t="s">
        <v>693</v>
      </c>
      <c r="D188" s="4">
        <v>1</v>
      </c>
      <c r="E188" s="4">
        <v>0.20235294082605154</v>
      </c>
      <c r="F188" s="4">
        <v>1.7944792616358405</v>
      </c>
      <c r="G188" s="4">
        <v>3.6891914393411964</v>
      </c>
    </row>
    <row r="189" spans="3:7" x14ac:dyDescent="0.25">
      <c r="C189" s="5" t="s">
        <v>694</v>
      </c>
      <c r="D189" s="4">
        <v>1</v>
      </c>
      <c r="E189" s="4">
        <v>0.1577050243782126</v>
      </c>
      <c r="F189" s="4">
        <v>1.7158973870588938</v>
      </c>
      <c r="G189" s="4">
        <v>3.6241649238027587</v>
      </c>
    </row>
    <row r="190" spans="3:7" x14ac:dyDescent="0.25">
      <c r="C190" s="5" t="s">
        <v>695</v>
      </c>
      <c r="D190" s="4">
        <v>1</v>
      </c>
      <c r="E190" s="4">
        <v>0.20638168353545722</v>
      </c>
      <c r="F190" s="4">
        <v>1.7955325933663813</v>
      </c>
      <c r="G190" s="4">
        <v>3.6929859471817781</v>
      </c>
    </row>
    <row r="191" spans="3:7" x14ac:dyDescent="0.25">
      <c r="C191" s="5" t="s">
        <v>696</v>
      </c>
      <c r="D191" s="4">
        <v>2</v>
      </c>
      <c r="E191" s="4">
        <v>2.2226806233899166</v>
      </c>
      <c r="F191" s="4">
        <v>0.54972955695913883</v>
      </c>
      <c r="G191" s="4">
        <v>3.1505105896037433</v>
      </c>
    </row>
    <row r="192" spans="3:7" x14ac:dyDescent="0.25">
      <c r="C192" s="5" t="s">
        <v>697</v>
      </c>
      <c r="D192" s="4">
        <v>1</v>
      </c>
      <c r="E192" s="4">
        <v>0.22068611952744974</v>
      </c>
      <c r="F192" s="4">
        <v>1.6588081477374454</v>
      </c>
      <c r="G192" s="4">
        <v>3.6377875818523782</v>
      </c>
    </row>
    <row r="193" spans="3:7" x14ac:dyDescent="0.25">
      <c r="C193" s="5" t="s">
        <v>698</v>
      </c>
      <c r="D193" s="4">
        <v>2</v>
      </c>
      <c r="E193" s="4">
        <v>1.3356368489180761</v>
      </c>
      <c r="F193" s="4">
        <v>0.48939877119758685</v>
      </c>
      <c r="G193" s="4">
        <v>3.2583791653400365</v>
      </c>
    </row>
    <row r="194" spans="3:7" x14ac:dyDescent="0.25">
      <c r="C194" s="5" t="s">
        <v>699</v>
      </c>
      <c r="D194" s="4">
        <v>2</v>
      </c>
      <c r="E194" s="4">
        <v>1.0206712802614655</v>
      </c>
      <c r="F194" s="4">
        <v>0.76902221891165623</v>
      </c>
      <c r="G194" s="4">
        <v>3.3191695252081144</v>
      </c>
    </row>
    <row r="195" spans="3:7" x14ac:dyDescent="0.25">
      <c r="C195" s="5" t="s">
        <v>700</v>
      </c>
      <c r="D195" s="4">
        <v>1</v>
      </c>
      <c r="E195" s="4">
        <v>0.91450290956862401</v>
      </c>
      <c r="F195" s="4">
        <v>2.2829063574096295</v>
      </c>
      <c r="G195" s="4">
        <v>3.1522092733446372</v>
      </c>
    </row>
    <row r="196" spans="3:7" x14ac:dyDescent="0.25">
      <c r="C196" s="5" t="s">
        <v>701</v>
      </c>
      <c r="D196" s="4">
        <v>1</v>
      </c>
      <c r="E196" s="4">
        <v>0.11684266528909358</v>
      </c>
      <c r="F196" s="4">
        <v>1.7428417061707753</v>
      </c>
      <c r="G196" s="4">
        <v>3.4152688373068441</v>
      </c>
    </row>
    <row r="197" spans="3:7" x14ac:dyDescent="0.25">
      <c r="C197" s="5" t="s">
        <v>702</v>
      </c>
      <c r="D197" s="4">
        <v>1</v>
      </c>
      <c r="E197" s="4">
        <v>0.22705425408345811</v>
      </c>
      <c r="F197" s="4">
        <v>1.8010594122290247</v>
      </c>
      <c r="G197" s="4">
        <v>3.7124033282383473</v>
      </c>
    </row>
    <row r="198" spans="3:7" x14ac:dyDescent="0.25">
      <c r="C198" s="5" t="s">
        <v>703</v>
      </c>
      <c r="D198" s="4">
        <v>2</v>
      </c>
      <c r="E198" s="4">
        <v>1.4848673225971574</v>
      </c>
      <c r="F198" s="4">
        <v>0.73985604441819786</v>
      </c>
      <c r="G198" s="4">
        <v>2.3492133110239566</v>
      </c>
    </row>
    <row r="199" spans="3:7" x14ac:dyDescent="0.25">
      <c r="C199" s="5" t="s">
        <v>704</v>
      </c>
      <c r="D199" s="4">
        <v>1</v>
      </c>
      <c r="E199" s="4">
        <v>0.23288958452583397</v>
      </c>
      <c r="F199" s="4">
        <v>1.863945251311421</v>
      </c>
      <c r="G199" s="4">
        <v>3.7214392498727875</v>
      </c>
    </row>
    <row r="200" spans="3:7" x14ac:dyDescent="0.25">
      <c r="C200" s="5" t="s">
        <v>705</v>
      </c>
      <c r="D200" s="4">
        <v>2</v>
      </c>
      <c r="E200" s="4">
        <v>3.1317902234769019</v>
      </c>
      <c r="F200" s="4">
        <v>1.4619613829507536</v>
      </c>
      <c r="G200" s="4">
        <v>2.7524932629708809</v>
      </c>
    </row>
    <row r="201" spans="3:7" x14ac:dyDescent="0.25">
      <c r="C201" s="5" t="s">
        <v>706</v>
      </c>
      <c r="D201" s="4">
        <v>1</v>
      </c>
      <c r="E201" s="4">
        <v>0.2417480631724348</v>
      </c>
      <c r="F201" s="4">
        <v>1.8664888230263854</v>
      </c>
      <c r="G201" s="4">
        <v>3.7307604914669996</v>
      </c>
    </row>
    <row r="202" spans="3:7" x14ac:dyDescent="0.25">
      <c r="C202" s="5" t="s">
        <v>707</v>
      </c>
      <c r="D202" s="4">
        <v>1</v>
      </c>
      <c r="E202" s="4">
        <v>0.28633734806545585</v>
      </c>
      <c r="F202" s="4">
        <v>1.9842455669025918</v>
      </c>
      <c r="G202" s="4">
        <v>3.7086259809691962</v>
      </c>
    </row>
    <row r="203" spans="3:7" x14ac:dyDescent="0.25">
      <c r="C203" s="5" t="s">
        <v>708</v>
      </c>
      <c r="D203" s="4">
        <v>2</v>
      </c>
      <c r="E203" s="4">
        <v>2.3382172213397312</v>
      </c>
      <c r="F203" s="4">
        <v>1.1669985609433289</v>
      </c>
      <c r="G203" s="4">
        <v>1.8132883336948755</v>
      </c>
    </row>
    <row r="204" spans="3:7" x14ac:dyDescent="0.25">
      <c r="C204" s="5" t="s">
        <v>709</v>
      </c>
      <c r="D204" s="4">
        <v>2</v>
      </c>
      <c r="E204" s="4">
        <v>2.3645156892278063</v>
      </c>
      <c r="F204" s="4">
        <v>0.68710743229089644</v>
      </c>
      <c r="G204" s="4">
        <v>3.1838756594657096</v>
      </c>
    </row>
    <row r="205" spans="3:7" x14ac:dyDescent="0.25">
      <c r="C205" s="5" t="s">
        <v>710</v>
      </c>
      <c r="D205" s="4">
        <v>2</v>
      </c>
      <c r="E205" s="4">
        <v>1.6601655851233799</v>
      </c>
      <c r="F205" s="4">
        <v>0.10099517740384681</v>
      </c>
      <c r="G205" s="4">
        <v>3.0198782293288966</v>
      </c>
    </row>
    <row r="206" spans="3:7" x14ac:dyDescent="0.25">
      <c r="C206" s="5" t="s">
        <v>711</v>
      </c>
      <c r="D206" s="4">
        <v>3</v>
      </c>
      <c r="E206" s="4">
        <v>2.4945700525401722</v>
      </c>
      <c r="F206" s="4">
        <v>1.6122446371115495</v>
      </c>
      <c r="G206" s="4">
        <v>1.3220791218189756</v>
      </c>
    </row>
    <row r="207" spans="3:7" x14ac:dyDescent="0.25">
      <c r="C207" s="5" t="s">
        <v>712</v>
      </c>
      <c r="D207" s="4">
        <v>2</v>
      </c>
      <c r="E207" s="4">
        <v>1.4638356558790488</v>
      </c>
      <c r="F207" s="4">
        <v>0.41239068616974317</v>
      </c>
      <c r="G207" s="4">
        <v>2.6571248326671206</v>
      </c>
    </row>
    <row r="208" spans="3:7" x14ac:dyDescent="0.25">
      <c r="C208" s="5" t="s">
        <v>713</v>
      </c>
      <c r="D208" s="4">
        <v>1</v>
      </c>
      <c r="E208" s="4">
        <v>2.6399557373118426E-2</v>
      </c>
      <c r="F208" s="4">
        <v>1.6828399444249034</v>
      </c>
      <c r="G208" s="4">
        <v>3.4671835027568054</v>
      </c>
    </row>
    <row r="209" spans="3:7" x14ac:dyDescent="0.25">
      <c r="C209" s="5" t="s">
        <v>714</v>
      </c>
      <c r="D209" s="4">
        <v>2</v>
      </c>
      <c r="E209" s="4">
        <v>1.453775456035336</v>
      </c>
      <c r="F209" s="4">
        <v>0.25322097786032899</v>
      </c>
      <c r="G209" s="4">
        <v>2.9721737931022543</v>
      </c>
    </row>
    <row r="210" spans="3:7" x14ac:dyDescent="0.25">
      <c r="C210" s="5" t="s">
        <v>715</v>
      </c>
      <c r="D210" s="4">
        <v>1</v>
      </c>
      <c r="E210" s="4">
        <v>0.52682647838246244</v>
      </c>
      <c r="F210" s="4">
        <v>1.1800012406308145</v>
      </c>
      <c r="G210" s="4">
        <v>3.215894461389265</v>
      </c>
    </row>
    <row r="211" spans="3:7" x14ac:dyDescent="0.25">
      <c r="C211" s="5" t="s">
        <v>716</v>
      </c>
      <c r="D211" s="4">
        <v>1</v>
      </c>
      <c r="E211" s="4">
        <v>1.4783466832979315</v>
      </c>
      <c r="F211" s="4">
        <v>3.1626618834765829</v>
      </c>
      <c r="G211" s="4">
        <v>4.2232030144831629</v>
      </c>
    </row>
    <row r="212" spans="3:7" x14ac:dyDescent="0.25">
      <c r="C212" s="5" t="s">
        <v>717</v>
      </c>
      <c r="D212" s="4">
        <v>1</v>
      </c>
      <c r="E212" s="4">
        <v>0.23190011697759177</v>
      </c>
      <c r="F212" s="4">
        <v>1.8636623682784101</v>
      </c>
      <c r="G212" s="4">
        <v>3.7203907028556076</v>
      </c>
    </row>
    <row r="213" spans="3:7" x14ac:dyDescent="0.25">
      <c r="C213" s="5" t="s">
        <v>718</v>
      </c>
      <c r="D213" s="4">
        <v>3</v>
      </c>
      <c r="E213" s="4">
        <v>1.9429326694849562</v>
      </c>
      <c r="F213" s="4">
        <v>2.1066360875857377</v>
      </c>
      <c r="G213" s="4">
        <v>1.661447715971714</v>
      </c>
    </row>
    <row r="214" spans="3:7" x14ac:dyDescent="0.25">
      <c r="C214" s="5" t="s">
        <v>719</v>
      </c>
      <c r="D214" s="4">
        <v>1</v>
      </c>
      <c r="E214" s="4">
        <v>0.23968915539124785</v>
      </c>
      <c r="F214" s="4">
        <v>1.5837770653103751</v>
      </c>
      <c r="G214" s="4">
        <v>3.5886298287694909</v>
      </c>
    </row>
    <row r="215" spans="3:7" x14ac:dyDescent="0.25">
      <c r="C215" s="5" t="s">
        <v>720</v>
      </c>
      <c r="D215" s="4">
        <v>1</v>
      </c>
      <c r="E215" s="4">
        <v>0.78517693503248553</v>
      </c>
      <c r="F215" s="4">
        <v>1.0162305181209657</v>
      </c>
      <c r="G215" s="4">
        <v>3.4166436363909383</v>
      </c>
    </row>
    <row r="216" spans="3:7" x14ac:dyDescent="0.25">
      <c r="C216" s="5" t="s">
        <v>721</v>
      </c>
      <c r="D216" s="4">
        <v>1</v>
      </c>
      <c r="E216" s="4">
        <v>0.48812031444093201</v>
      </c>
      <c r="F216" s="4">
        <v>1.3202516029230926</v>
      </c>
      <c r="G216" s="4">
        <v>3.517073119331152</v>
      </c>
    </row>
    <row r="217" spans="3:7" x14ac:dyDescent="0.25">
      <c r="C217" s="5" t="s">
        <v>722</v>
      </c>
      <c r="D217" s="4">
        <v>1</v>
      </c>
      <c r="E217" s="4">
        <v>0.22328656031913457</v>
      </c>
      <c r="F217" s="4">
        <v>1.9146533334908358</v>
      </c>
      <c r="G217" s="4">
        <v>3.6764652368972275</v>
      </c>
    </row>
    <row r="218" spans="3:7" x14ac:dyDescent="0.25">
      <c r="C218" s="5" t="s">
        <v>723</v>
      </c>
      <c r="D218" s="4">
        <v>1</v>
      </c>
      <c r="E218" s="4">
        <v>0.20671155204731517</v>
      </c>
      <c r="F218" s="4">
        <v>1.7956191800970807</v>
      </c>
      <c r="G218" s="4">
        <v>3.6932964680648004</v>
      </c>
    </row>
    <row r="219" spans="3:7" x14ac:dyDescent="0.25">
      <c r="C219" s="5" t="s">
        <v>724</v>
      </c>
      <c r="D219" s="4">
        <v>2</v>
      </c>
      <c r="E219" s="4">
        <v>1.0504789612057139</v>
      </c>
      <c r="F219" s="4">
        <v>0.70468393596057022</v>
      </c>
      <c r="G219" s="4">
        <v>3.2433895315901076</v>
      </c>
    </row>
    <row r="220" spans="3:7" x14ac:dyDescent="0.25">
      <c r="C220" s="5" t="s">
        <v>725</v>
      </c>
      <c r="D220" s="4">
        <v>1</v>
      </c>
      <c r="E220" s="4">
        <v>0.20545568571091466</v>
      </c>
      <c r="F220" s="4">
        <v>1.7952898057555253</v>
      </c>
      <c r="G220" s="4">
        <v>3.6921141275664979</v>
      </c>
    </row>
    <row r="221" spans="3:7" x14ac:dyDescent="0.25">
      <c r="C221" s="5" t="s">
        <v>726</v>
      </c>
      <c r="D221" s="4">
        <v>1</v>
      </c>
      <c r="E221" s="4">
        <v>0.52004711869455789</v>
      </c>
      <c r="F221" s="4">
        <v>1.1876447171459703</v>
      </c>
      <c r="G221" s="4">
        <v>3.2628259532632988</v>
      </c>
    </row>
    <row r="222" spans="3:7" x14ac:dyDescent="0.25">
      <c r="C222" s="5" t="s">
        <v>727</v>
      </c>
      <c r="D222" s="4">
        <v>1</v>
      </c>
      <c r="E222" s="4">
        <v>1.4729741438193253</v>
      </c>
      <c r="F222" s="4">
        <v>3.1777614928039299</v>
      </c>
      <c r="G222" s="4">
        <v>4.4065519345612447</v>
      </c>
    </row>
    <row r="223" spans="3:7" x14ac:dyDescent="0.25">
      <c r="C223" s="5" t="s">
        <v>728</v>
      </c>
      <c r="D223" s="4">
        <v>1</v>
      </c>
      <c r="E223" s="4">
        <v>0.60077510615435337</v>
      </c>
      <c r="F223" s="4">
        <v>1.161019332458785</v>
      </c>
      <c r="G223" s="4">
        <v>3.4052224804905626</v>
      </c>
    </row>
    <row r="224" spans="3:7" x14ac:dyDescent="0.25">
      <c r="C224" s="5" t="s">
        <v>729</v>
      </c>
      <c r="D224" s="4">
        <v>1</v>
      </c>
      <c r="E224" s="4">
        <v>0.38150055800365695</v>
      </c>
      <c r="F224" s="4">
        <v>2.0679486322905536</v>
      </c>
      <c r="G224" s="4">
        <v>3.804301998690224</v>
      </c>
    </row>
    <row r="225" spans="3:7" x14ac:dyDescent="0.25">
      <c r="C225" s="5" t="s">
        <v>730</v>
      </c>
      <c r="D225" s="4">
        <v>2</v>
      </c>
      <c r="E225" s="4">
        <v>1.9445318907271418</v>
      </c>
      <c r="F225" s="4">
        <v>0.64506677279945945</v>
      </c>
      <c r="G225" s="4">
        <v>2.2906277316562851</v>
      </c>
    </row>
    <row r="226" spans="3:7" x14ac:dyDescent="0.25">
      <c r="C226" s="5" t="s">
        <v>731</v>
      </c>
      <c r="D226" s="4">
        <v>3</v>
      </c>
      <c r="E226" s="4">
        <v>1.930464418391753</v>
      </c>
      <c r="F226" s="4">
        <v>2.1514697328780219</v>
      </c>
      <c r="G226" s="4">
        <v>1.7080667039551574</v>
      </c>
    </row>
    <row r="227" spans="3:7" x14ac:dyDescent="0.25">
      <c r="C227" s="5" t="s">
        <v>732</v>
      </c>
      <c r="D227" s="4">
        <v>1</v>
      </c>
      <c r="E227" s="4">
        <v>0.15445314124974929</v>
      </c>
      <c r="F227" s="4">
        <v>1.8142548342034013</v>
      </c>
      <c r="G227" s="4">
        <v>3.4549511398661839</v>
      </c>
    </row>
    <row r="228" spans="3:7" x14ac:dyDescent="0.25">
      <c r="C228" s="5" t="s">
        <v>733</v>
      </c>
      <c r="D228" s="4">
        <v>1</v>
      </c>
      <c r="E228" s="4">
        <v>0.47345304800856636</v>
      </c>
      <c r="F228" s="4">
        <v>1.3070521780663318</v>
      </c>
      <c r="G228" s="4">
        <v>3.4787341477194107</v>
      </c>
    </row>
    <row r="229" spans="3:7" x14ac:dyDescent="0.25">
      <c r="C229" s="5" t="s">
        <v>734</v>
      </c>
      <c r="D229" s="4">
        <v>2</v>
      </c>
      <c r="E229" s="4">
        <v>1.3013373661123322</v>
      </c>
      <c r="F229" s="4">
        <v>0.42086328194373696</v>
      </c>
      <c r="G229" s="4">
        <v>3.0820048267162301</v>
      </c>
    </row>
    <row r="230" spans="3:7" x14ac:dyDescent="0.25">
      <c r="C230" s="5" t="s">
        <v>735</v>
      </c>
      <c r="D230" s="4">
        <v>1</v>
      </c>
      <c r="E230" s="4">
        <v>0.58893080939568643</v>
      </c>
      <c r="F230" s="4">
        <v>1.1244935271498386</v>
      </c>
      <c r="G230" s="4">
        <v>3.2748253824580331</v>
      </c>
    </row>
    <row r="231" spans="3:7" x14ac:dyDescent="0.25">
      <c r="C231" s="5" t="s">
        <v>736</v>
      </c>
      <c r="D231" s="4">
        <v>1</v>
      </c>
      <c r="E231" s="4">
        <v>0.1577050243782126</v>
      </c>
      <c r="F231" s="4">
        <v>1.7158973870588938</v>
      </c>
      <c r="G231" s="4">
        <v>3.6241649238027587</v>
      </c>
    </row>
    <row r="232" spans="3:7" x14ac:dyDescent="0.25">
      <c r="C232" s="5" t="s">
        <v>737</v>
      </c>
      <c r="D232" s="4">
        <v>1</v>
      </c>
      <c r="E232" s="4">
        <v>0.20791717915208435</v>
      </c>
      <c r="F232" s="4">
        <v>1.65496013932051</v>
      </c>
      <c r="G232" s="4">
        <v>3.6246563335715374</v>
      </c>
    </row>
    <row r="233" spans="3:7" x14ac:dyDescent="0.25">
      <c r="C233" s="5" t="s">
        <v>738</v>
      </c>
      <c r="D233" s="4">
        <v>1</v>
      </c>
      <c r="E233" s="4">
        <v>1.4886120991453489</v>
      </c>
      <c r="F233" s="4">
        <v>3.1923211446113857</v>
      </c>
      <c r="G233" s="4">
        <v>4.3988941879942134</v>
      </c>
    </row>
    <row r="234" spans="3:7" x14ac:dyDescent="0.25">
      <c r="C234" s="5" t="s">
        <v>739</v>
      </c>
      <c r="D234" s="4">
        <v>1</v>
      </c>
      <c r="E234" s="4">
        <v>0.90358117678304062</v>
      </c>
      <c r="F234" s="4">
        <v>2.6087636946613331</v>
      </c>
      <c r="G234" s="4">
        <v>4.0129599854034295</v>
      </c>
    </row>
    <row r="235" spans="3:7" x14ac:dyDescent="0.25">
      <c r="C235" s="5" t="s">
        <v>740</v>
      </c>
      <c r="D235" s="4">
        <v>1</v>
      </c>
      <c r="E235" s="4">
        <v>1.3964408496603744</v>
      </c>
      <c r="F235" s="4">
        <v>3.0938538636195871</v>
      </c>
      <c r="G235" s="4">
        <v>4.2614488202308687</v>
      </c>
    </row>
    <row r="236" spans="3:7" x14ac:dyDescent="0.25">
      <c r="C236" s="5" t="s">
        <v>741</v>
      </c>
      <c r="D236" s="4">
        <v>2</v>
      </c>
      <c r="E236" s="4">
        <v>1.035501262922913</v>
      </c>
      <c r="F236" s="4">
        <v>0.81864340179740436</v>
      </c>
      <c r="G236" s="4">
        <v>3.4122948591261015</v>
      </c>
    </row>
    <row r="237" spans="3:7" x14ac:dyDescent="0.25">
      <c r="C237" s="5" t="s">
        <v>742</v>
      </c>
      <c r="D237" s="4">
        <v>1</v>
      </c>
      <c r="E237" s="4">
        <v>1.0289320601697989</v>
      </c>
      <c r="F237" s="4">
        <v>1.7020667844077531</v>
      </c>
      <c r="G237" s="4">
        <v>2.5128007952307798</v>
      </c>
    </row>
    <row r="238" spans="3:7" x14ac:dyDescent="0.25">
      <c r="C238" s="5" t="s">
        <v>743</v>
      </c>
      <c r="D238" s="4">
        <v>1</v>
      </c>
      <c r="E238" s="4">
        <v>0.62649099758710602</v>
      </c>
      <c r="F238" s="4">
        <v>1.1950438914219492</v>
      </c>
      <c r="G238" s="4">
        <v>3.4967651713039682</v>
      </c>
    </row>
    <row r="239" spans="3:7" x14ac:dyDescent="0.25">
      <c r="C239" s="5" t="s">
        <v>744</v>
      </c>
      <c r="D239" s="4">
        <v>2</v>
      </c>
      <c r="E239" s="4">
        <v>2.438092317570181</v>
      </c>
      <c r="F239" s="4">
        <v>0.92153576204592269</v>
      </c>
      <c r="G239" s="4">
        <v>2.299165449473199</v>
      </c>
    </row>
    <row r="240" spans="3:7" x14ac:dyDescent="0.25">
      <c r="C240" s="5" t="s">
        <v>745</v>
      </c>
      <c r="D240" s="4">
        <v>2</v>
      </c>
      <c r="E240" s="4">
        <v>1.0287031763250221</v>
      </c>
      <c r="F240" s="4">
        <v>0.79827861337383221</v>
      </c>
      <c r="G240" s="4">
        <v>3.3758493308672843</v>
      </c>
    </row>
    <row r="241" spans="3:7" x14ac:dyDescent="0.25">
      <c r="C241" s="5" t="s">
        <v>746</v>
      </c>
      <c r="D241" s="4">
        <v>1</v>
      </c>
      <c r="E241" s="4">
        <v>0.36416193320097628</v>
      </c>
      <c r="F241" s="4">
        <v>1.4550304240582492</v>
      </c>
      <c r="G241" s="4">
        <v>3.5624296133628035</v>
      </c>
    </row>
    <row r="242" spans="3:7" x14ac:dyDescent="0.25">
      <c r="C242" s="5" t="s">
        <v>747</v>
      </c>
      <c r="D242" s="4">
        <v>1</v>
      </c>
      <c r="E242" s="4">
        <v>1.5088202060518585</v>
      </c>
      <c r="F242" s="4">
        <v>3.1556592289791388</v>
      </c>
      <c r="G242" s="4">
        <v>4.0590282012217802</v>
      </c>
    </row>
    <row r="243" spans="3:7" x14ac:dyDescent="0.25">
      <c r="C243" s="5" t="s">
        <v>748</v>
      </c>
      <c r="D243" s="4">
        <v>1</v>
      </c>
      <c r="E243" s="4">
        <v>0.72053118410754236</v>
      </c>
      <c r="F243" s="4">
        <v>1.1095309460760578</v>
      </c>
      <c r="G243" s="4">
        <v>2.8906267381821893</v>
      </c>
    </row>
    <row r="244" spans="3:7" x14ac:dyDescent="0.25">
      <c r="C244" s="5" t="s">
        <v>749</v>
      </c>
      <c r="D244" s="4">
        <v>1</v>
      </c>
      <c r="E244" s="4">
        <v>0.55491253730977075</v>
      </c>
      <c r="F244" s="4">
        <v>1.2550594505226627</v>
      </c>
      <c r="G244" s="4">
        <v>3.5006285004874824</v>
      </c>
    </row>
    <row r="245" spans="3:7" x14ac:dyDescent="0.25">
      <c r="C245" s="5" t="s">
        <v>750</v>
      </c>
      <c r="D245" s="4">
        <v>1</v>
      </c>
      <c r="E245" s="4">
        <v>0.75760743659129048</v>
      </c>
      <c r="F245" s="4">
        <v>1.0603196566337931</v>
      </c>
      <c r="G245" s="4">
        <v>3.4514521474650666</v>
      </c>
    </row>
    <row r="246" spans="3:7" x14ac:dyDescent="0.25">
      <c r="C246" s="5" t="s">
        <v>751</v>
      </c>
      <c r="D246" s="4">
        <v>2</v>
      </c>
      <c r="E246" s="4">
        <v>1.5104970460667726</v>
      </c>
      <c r="F246" s="4">
        <v>0.29939256121641888</v>
      </c>
      <c r="G246" s="4">
        <v>3.1605903241402848</v>
      </c>
    </row>
    <row r="247" spans="3:7" x14ac:dyDescent="0.25">
      <c r="C247" s="5" t="s">
        <v>752</v>
      </c>
      <c r="D247" s="4">
        <v>1</v>
      </c>
      <c r="E247" s="4">
        <v>0.24771765627299885</v>
      </c>
      <c r="F247" s="4">
        <v>1.5867660990629897</v>
      </c>
      <c r="G247" s="4">
        <v>3.5987345248872069</v>
      </c>
    </row>
    <row r="248" spans="3:7" x14ac:dyDescent="0.25">
      <c r="C248" s="5" t="s">
        <v>753</v>
      </c>
      <c r="D248" s="4">
        <v>2</v>
      </c>
      <c r="E248" s="4">
        <v>3.0011679953407993</v>
      </c>
      <c r="F248" s="4">
        <v>1.3210662066576486</v>
      </c>
      <c r="G248" s="4">
        <v>3.4389200704005809</v>
      </c>
    </row>
    <row r="249" spans="3:7" x14ac:dyDescent="0.25">
      <c r="C249" s="5" t="s">
        <v>754</v>
      </c>
      <c r="D249" s="4">
        <v>3</v>
      </c>
      <c r="E249" s="4">
        <v>2.2266770604652635</v>
      </c>
      <c r="F249" s="4">
        <v>2.1861770832241478</v>
      </c>
      <c r="G249" s="4">
        <v>1.3399196736495298</v>
      </c>
    </row>
    <row r="250" spans="3:7" x14ac:dyDescent="0.25">
      <c r="C250" s="5" t="s">
        <v>755</v>
      </c>
      <c r="D250" s="4">
        <v>1</v>
      </c>
      <c r="E250" s="4">
        <v>1.48970625772667</v>
      </c>
      <c r="F250" s="4">
        <v>3.1956530452126812</v>
      </c>
      <c r="G250" s="4">
        <v>4.4492751650842344</v>
      </c>
    </row>
    <row r="251" spans="3:7" x14ac:dyDescent="0.25">
      <c r="C251" s="5" t="s">
        <v>756</v>
      </c>
      <c r="D251" s="4">
        <v>2</v>
      </c>
      <c r="E251" s="4">
        <v>2.6483470623670318</v>
      </c>
      <c r="F251" s="4">
        <v>1.1586659124236829</v>
      </c>
      <c r="G251" s="4">
        <v>2.1765577335011836</v>
      </c>
    </row>
    <row r="252" spans="3:7" x14ac:dyDescent="0.25">
      <c r="C252" s="5" t="s">
        <v>757</v>
      </c>
      <c r="D252" s="4">
        <v>2</v>
      </c>
      <c r="E252" s="4">
        <v>1.6550801989382493</v>
      </c>
      <c r="F252" s="4">
        <v>0.35609010828493115</v>
      </c>
      <c r="G252" s="4">
        <v>3.2788803024438735</v>
      </c>
    </row>
    <row r="253" spans="3:7" x14ac:dyDescent="0.25">
      <c r="C253" s="5" t="s">
        <v>758</v>
      </c>
      <c r="D253" s="4">
        <v>1</v>
      </c>
      <c r="E253" s="4">
        <v>0.32149207196278901</v>
      </c>
      <c r="F253" s="4">
        <v>1.9987558952816584</v>
      </c>
      <c r="G253" s="4">
        <v>3.7716243628028923</v>
      </c>
    </row>
    <row r="254" spans="3:7" x14ac:dyDescent="0.25">
      <c r="C254" s="5" t="s">
        <v>759</v>
      </c>
      <c r="D254" s="4">
        <v>1</v>
      </c>
      <c r="E254" s="4">
        <v>0.21081845510401523</v>
      </c>
      <c r="F254" s="4">
        <v>1.7295609369297222</v>
      </c>
      <c r="G254" s="4">
        <v>3.6733935890672034</v>
      </c>
    </row>
    <row r="255" spans="3:7" x14ac:dyDescent="0.25">
      <c r="C255" s="5" t="s">
        <v>760</v>
      </c>
      <c r="D255" s="4">
        <v>2</v>
      </c>
      <c r="E255" s="4">
        <v>1.1035120907056875</v>
      </c>
      <c r="F255" s="4">
        <v>0.7564741666807272</v>
      </c>
      <c r="G255" s="4">
        <v>3.3958792052794982</v>
      </c>
    </row>
    <row r="256" spans="3:7" x14ac:dyDescent="0.25">
      <c r="C256" s="5" t="s">
        <v>761</v>
      </c>
      <c r="D256" s="4">
        <v>3</v>
      </c>
      <c r="E256" s="4">
        <v>3.0228939267743948</v>
      </c>
      <c r="F256" s="4">
        <v>1.764316938627444</v>
      </c>
      <c r="G256" s="4">
        <v>1.5784737772117849</v>
      </c>
    </row>
    <row r="257" spans="3:7" x14ac:dyDescent="0.25">
      <c r="C257" s="5" t="s">
        <v>762</v>
      </c>
      <c r="D257" s="4">
        <v>1</v>
      </c>
      <c r="E257" s="4">
        <v>0.38913446955984404</v>
      </c>
      <c r="F257" s="4">
        <v>2.0712551707738935</v>
      </c>
      <c r="G257" s="4">
        <v>3.8177180564215285</v>
      </c>
    </row>
    <row r="258" spans="3:7" x14ac:dyDescent="0.25">
      <c r="C258" s="5" t="s">
        <v>763</v>
      </c>
      <c r="D258" s="4">
        <v>3</v>
      </c>
      <c r="E258" s="4">
        <v>3.245072605012298</v>
      </c>
      <c r="F258" s="4">
        <v>1.9838314237641042</v>
      </c>
      <c r="G258" s="4">
        <v>1.5310799049270396</v>
      </c>
    </row>
    <row r="259" spans="3:7" x14ac:dyDescent="0.25">
      <c r="C259" s="5" t="s">
        <v>764</v>
      </c>
      <c r="D259" s="4">
        <v>1</v>
      </c>
      <c r="E259" s="4">
        <v>0.24687534118083346</v>
      </c>
      <c r="F259" s="4">
        <v>1.9230140619937217</v>
      </c>
      <c r="G259" s="4">
        <v>3.7130555440869846</v>
      </c>
    </row>
    <row r="260" spans="3:7" x14ac:dyDescent="0.25">
      <c r="C260" s="5" t="s">
        <v>765</v>
      </c>
      <c r="D260" s="4">
        <v>1</v>
      </c>
      <c r="E260" s="4">
        <v>0.42565120166682158</v>
      </c>
      <c r="F260" s="4">
        <v>1.388101953264641</v>
      </c>
      <c r="G260" s="4">
        <v>3.5409612535719672</v>
      </c>
    </row>
    <row r="261" spans="3:7" x14ac:dyDescent="0.25">
      <c r="C261" s="5" t="s">
        <v>766</v>
      </c>
      <c r="D261" s="4">
        <v>1</v>
      </c>
      <c r="E261" s="4">
        <v>0.18798851408614642</v>
      </c>
      <c r="F261" s="4">
        <v>1.6668573415478429</v>
      </c>
      <c r="G261" s="4">
        <v>3.3116413108214333</v>
      </c>
    </row>
    <row r="262" spans="3:7" x14ac:dyDescent="0.25">
      <c r="C262" s="5" t="s">
        <v>767</v>
      </c>
      <c r="D262" s="4">
        <v>1</v>
      </c>
      <c r="E262" s="4">
        <v>0.36524250158483501</v>
      </c>
      <c r="F262" s="4">
        <v>1.4556497490507783</v>
      </c>
      <c r="G262" s="4">
        <v>3.5642982509316434</v>
      </c>
    </row>
    <row r="263" spans="3:7" x14ac:dyDescent="0.25">
      <c r="C263" s="5" t="s">
        <v>768</v>
      </c>
      <c r="D263" s="4">
        <v>1</v>
      </c>
      <c r="E263" s="4">
        <v>0.31435506398507795</v>
      </c>
      <c r="F263" s="4">
        <v>1.5258170819604469</v>
      </c>
      <c r="G263" s="4">
        <v>3.5960570089823127</v>
      </c>
    </row>
    <row r="264" spans="3:7" x14ac:dyDescent="0.25">
      <c r="C264" s="5" t="s">
        <v>769</v>
      </c>
      <c r="D264" s="4">
        <v>1</v>
      </c>
      <c r="E264" s="4">
        <v>0.32622834504342957</v>
      </c>
      <c r="F264" s="4">
        <v>1.4311041815357521</v>
      </c>
      <c r="G264" s="4">
        <v>3.4835785917801312</v>
      </c>
    </row>
    <row r="265" spans="3:7" x14ac:dyDescent="0.25">
      <c r="C265" s="5" t="s">
        <v>770</v>
      </c>
      <c r="D265" s="4">
        <v>1</v>
      </c>
      <c r="E265" s="4">
        <v>0.80839722006004355</v>
      </c>
      <c r="F265" s="4">
        <v>0.89829858531173878</v>
      </c>
      <c r="G265" s="4">
        <v>3.1367787635268329</v>
      </c>
    </row>
    <row r="266" spans="3:7" x14ac:dyDescent="0.25">
      <c r="C266" s="5" t="s">
        <v>771</v>
      </c>
      <c r="D266" s="4">
        <v>3</v>
      </c>
      <c r="E266" s="4">
        <v>3.3561665709598647</v>
      </c>
      <c r="F266" s="4">
        <v>2.9034852380468177</v>
      </c>
      <c r="G266" s="4">
        <v>0.22743035453278365</v>
      </c>
    </row>
    <row r="267" spans="3:7" x14ac:dyDescent="0.25">
      <c r="C267" s="5" t="s">
        <v>772</v>
      </c>
      <c r="D267" s="4">
        <v>1</v>
      </c>
      <c r="E267" s="4">
        <v>0.23180278401719873</v>
      </c>
      <c r="F267" s="4">
        <v>1.6622087447760194</v>
      </c>
      <c r="G267" s="4">
        <v>3.6490932202930342</v>
      </c>
    </row>
    <row r="268" spans="3:7" x14ac:dyDescent="0.25">
      <c r="C268" s="5" t="s">
        <v>773</v>
      </c>
      <c r="D268" s="4">
        <v>1</v>
      </c>
      <c r="E268" s="4">
        <v>0.75380144606827371</v>
      </c>
      <c r="F268" s="4">
        <v>2.3749344881209447</v>
      </c>
      <c r="G268" s="4">
        <v>3.5743168073903138</v>
      </c>
    </row>
    <row r="269" spans="3:7" x14ac:dyDescent="0.25">
      <c r="C269" s="5" t="s">
        <v>774</v>
      </c>
      <c r="D269" s="4">
        <v>2</v>
      </c>
      <c r="E269" s="4">
        <v>1.9753224244034602</v>
      </c>
      <c r="F269" s="4">
        <v>0.70962208827726536</v>
      </c>
      <c r="G269" s="4">
        <v>2.2264599653258759</v>
      </c>
    </row>
    <row r="270" spans="3:7" x14ac:dyDescent="0.25">
      <c r="C270" s="5" t="s">
        <v>775</v>
      </c>
      <c r="D270" s="4">
        <v>1</v>
      </c>
      <c r="E270" s="4">
        <v>0.52682647838246244</v>
      </c>
      <c r="F270" s="4">
        <v>1.1800012406308145</v>
      </c>
      <c r="G270" s="4">
        <v>3.215894461389265</v>
      </c>
    </row>
    <row r="271" spans="3:7" x14ac:dyDescent="0.25">
      <c r="C271" s="5" t="s">
        <v>776</v>
      </c>
      <c r="D271" s="4">
        <v>1</v>
      </c>
      <c r="E271" s="4">
        <v>0.12550901918044233</v>
      </c>
      <c r="F271" s="4">
        <v>1.7757790477506017</v>
      </c>
      <c r="G271" s="4">
        <v>3.6154580048085743</v>
      </c>
    </row>
    <row r="272" spans="3:7" x14ac:dyDescent="0.25">
      <c r="C272" s="5" t="s">
        <v>777</v>
      </c>
      <c r="D272" s="4">
        <v>2</v>
      </c>
      <c r="E272" s="4">
        <v>1.8847177291383674</v>
      </c>
      <c r="F272" s="4">
        <v>0.1786661451153346</v>
      </c>
      <c r="G272" s="4">
        <v>2.9324814693683119</v>
      </c>
    </row>
    <row r="273" spans="3:7" x14ac:dyDescent="0.25">
      <c r="C273" s="5" t="s">
        <v>778</v>
      </c>
      <c r="D273" s="4">
        <v>2</v>
      </c>
      <c r="E273" s="4">
        <v>1.2368737916359314</v>
      </c>
      <c r="F273" s="4">
        <v>0.4707778784547717</v>
      </c>
      <c r="G273" s="4">
        <v>3.0260128683575904</v>
      </c>
    </row>
    <row r="274" spans="3:7" x14ac:dyDescent="0.25">
      <c r="C274" s="5" t="s">
        <v>779</v>
      </c>
      <c r="D274" s="4">
        <v>1</v>
      </c>
      <c r="E274" s="4">
        <v>0.20378298991517318</v>
      </c>
      <c r="F274" s="4">
        <v>1.9064477559788573</v>
      </c>
      <c r="G274" s="4">
        <v>3.6364411717896439</v>
      </c>
    </row>
    <row r="275" spans="3:7" x14ac:dyDescent="0.25">
      <c r="C275" s="5" t="s">
        <v>780</v>
      </c>
      <c r="D275" s="4">
        <v>1</v>
      </c>
      <c r="E275" s="4">
        <v>0.4253332823422134</v>
      </c>
      <c r="F275" s="4">
        <v>1.3878786434567851</v>
      </c>
      <c r="G275" s="4">
        <v>3.5403137428639915</v>
      </c>
    </row>
    <row r="276" spans="3:7" x14ac:dyDescent="0.25">
      <c r="C276" s="5" t="s">
        <v>781</v>
      </c>
      <c r="D276" s="4">
        <v>1</v>
      </c>
      <c r="E276" s="4">
        <v>0.59665788307261725</v>
      </c>
      <c r="F276" s="4">
        <v>1.1098002187560967</v>
      </c>
      <c r="G276" s="4">
        <v>3.1960997853906314</v>
      </c>
    </row>
    <row r="277" spans="3:7" x14ac:dyDescent="0.25">
      <c r="C277" s="5" t="s">
        <v>782</v>
      </c>
      <c r="D277" s="4">
        <v>1</v>
      </c>
      <c r="E277" s="4">
        <v>0.73958899134874434</v>
      </c>
      <c r="F277" s="4">
        <v>1.0263628796588107</v>
      </c>
      <c r="G277" s="4">
        <v>3.3680290541733289</v>
      </c>
    </row>
    <row r="278" spans="3:7" x14ac:dyDescent="0.25">
      <c r="C278" s="5" t="s">
        <v>783</v>
      </c>
      <c r="D278" s="4">
        <v>2</v>
      </c>
      <c r="E278" s="4">
        <v>1.2446078461943451</v>
      </c>
      <c r="F278" s="4">
        <v>0.65538907825779325</v>
      </c>
      <c r="G278" s="4">
        <v>3.392132933747606</v>
      </c>
    </row>
    <row r="279" spans="3:7" x14ac:dyDescent="0.25">
      <c r="C279" s="5" t="s">
        <v>784</v>
      </c>
      <c r="D279" s="4">
        <v>1</v>
      </c>
      <c r="E279" s="4">
        <v>0.29957158235854126</v>
      </c>
      <c r="F279" s="4">
        <v>1.4543775879252925</v>
      </c>
      <c r="G279" s="4">
        <v>3.2257151306158098</v>
      </c>
    </row>
    <row r="280" spans="3:7" x14ac:dyDescent="0.25">
      <c r="C280" s="5" t="s">
        <v>785</v>
      </c>
      <c r="D280" s="4">
        <v>1</v>
      </c>
      <c r="E280" s="4">
        <v>0.3050895326968141</v>
      </c>
      <c r="F280" s="4">
        <v>1.9923142736402335</v>
      </c>
      <c r="G280" s="4">
        <v>3.7449020684232903</v>
      </c>
    </row>
    <row r="281" spans="3:7" x14ac:dyDescent="0.25">
      <c r="C281" s="5" t="s">
        <v>786</v>
      </c>
      <c r="D281" s="4">
        <v>1</v>
      </c>
      <c r="E281" s="4">
        <v>0.75846099411209278</v>
      </c>
      <c r="F281" s="4">
        <v>1.0617043684254543</v>
      </c>
      <c r="G281" s="4">
        <v>3.4545801346314238</v>
      </c>
    </row>
    <row r="282" spans="3:7" x14ac:dyDescent="0.25">
      <c r="C282" s="5" t="s">
        <v>787</v>
      </c>
      <c r="D282" s="4">
        <v>3</v>
      </c>
      <c r="E282" s="4">
        <v>8.4417368132602153</v>
      </c>
      <c r="F282" s="4">
        <v>7.8330536622031177</v>
      </c>
      <c r="G282" s="4">
        <v>4.9930391956504447</v>
      </c>
    </row>
    <row r="283" spans="3:7" x14ac:dyDescent="0.25">
      <c r="C283" s="5" t="s">
        <v>788</v>
      </c>
      <c r="D283" s="4">
        <v>1</v>
      </c>
      <c r="E283" s="4">
        <v>0.45190085248686557</v>
      </c>
      <c r="F283" s="4">
        <v>2.140744538554709</v>
      </c>
      <c r="G283" s="4">
        <v>3.8525027487145334</v>
      </c>
    </row>
    <row r="284" spans="3:7" x14ac:dyDescent="0.25">
      <c r="C284" s="5" t="s">
        <v>789</v>
      </c>
      <c r="D284" s="4">
        <v>1</v>
      </c>
      <c r="E284" s="4">
        <v>0.32622834504342957</v>
      </c>
      <c r="F284" s="4">
        <v>1.4311041815357521</v>
      </c>
      <c r="G284" s="4">
        <v>3.4835785917801312</v>
      </c>
    </row>
    <row r="285" spans="3:7" x14ac:dyDescent="0.25">
      <c r="C285" s="5" t="s">
        <v>790</v>
      </c>
      <c r="D285" s="4">
        <v>2</v>
      </c>
      <c r="E285" s="4">
        <v>1.1747826134239445</v>
      </c>
      <c r="F285" s="4">
        <v>0.70696621937775628</v>
      </c>
      <c r="G285" s="4">
        <v>3.3975004308958883</v>
      </c>
    </row>
    <row r="286" spans="3:7" x14ac:dyDescent="0.25">
      <c r="C286" s="5" t="s">
        <v>791</v>
      </c>
      <c r="D286" s="4">
        <v>1</v>
      </c>
      <c r="E286" s="4">
        <v>0.19539182702411365</v>
      </c>
      <c r="F286" s="4">
        <v>1.5665295938597457</v>
      </c>
      <c r="G286" s="4">
        <v>3.525048887556498</v>
      </c>
    </row>
    <row r="287" spans="3:7" x14ac:dyDescent="0.25">
      <c r="C287" s="5" t="s">
        <v>792</v>
      </c>
      <c r="D287" s="4">
        <v>1</v>
      </c>
      <c r="E287" s="4">
        <v>0.65980855095054303</v>
      </c>
      <c r="F287" s="4">
        <v>1.0553637405211866</v>
      </c>
      <c r="G287" s="4">
        <v>3.2569328011973879</v>
      </c>
    </row>
    <row r="288" spans="3:7" x14ac:dyDescent="0.25">
      <c r="C288" s="5" t="s">
        <v>793</v>
      </c>
      <c r="D288" s="4">
        <v>2</v>
      </c>
      <c r="E288" s="4">
        <v>1.7971558490208854</v>
      </c>
      <c r="F288" s="4">
        <v>0.45130301176111437</v>
      </c>
      <c r="G288" s="4">
        <v>2.4765777232604842</v>
      </c>
    </row>
    <row r="289" spans="3:7" x14ac:dyDescent="0.25">
      <c r="C289" s="5" t="s">
        <v>794</v>
      </c>
      <c r="D289" s="4">
        <v>1</v>
      </c>
      <c r="E289" s="4">
        <v>0.28155696802355223</v>
      </c>
      <c r="F289" s="4">
        <v>1.5103326170426796</v>
      </c>
      <c r="G289" s="4">
        <v>3.5458202615568268</v>
      </c>
    </row>
    <row r="290" spans="3:7" x14ac:dyDescent="0.25">
      <c r="C290" s="5" t="s">
        <v>795</v>
      </c>
      <c r="D290" s="4">
        <v>1</v>
      </c>
      <c r="E290" s="4">
        <v>0.91120043772223669</v>
      </c>
      <c r="F290" s="4">
        <v>2.0438798942260039</v>
      </c>
      <c r="G290" s="4">
        <v>2.8683239054425256</v>
      </c>
    </row>
    <row r="291" spans="3:7" x14ac:dyDescent="0.25">
      <c r="C291" s="5" t="s">
        <v>796</v>
      </c>
      <c r="D291" s="4">
        <v>2</v>
      </c>
      <c r="E291" s="4">
        <v>2.0702550998548985</v>
      </c>
      <c r="F291" s="4">
        <v>0.5378389841966168</v>
      </c>
      <c r="G291" s="4">
        <v>2.4895460468422379</v>
      </c>
    </row>
    <row r="292" spans="3:7" x14ac:dyDescent="0.25">
      <c r="C292" s="5" t="s">
        <v>797</v>
      </c>
      <c r="D292" s="4">
        <v>1</v>
      </c>
      <c r="E292" s="4">
        <v>1.5262066258511791</v>
      </c>
      <c r="F292" s="4">
        <v>3.2227138697086022</v>
      </c>
      <c r="G292" s="4">
        <v>4.3448186890125733</v>
      </c>
    </row>
    <row r="293" spans="3:7" x14ac:dyDescent="0.25">
      <c r="C293" s="5" t="s">
        <v>798</v>
      </c>
      <c r="D293" s="4">
        <v>2</v>
      </c>
      <c r="E293" s="4">
        <v>2.0090521909259524</v>
      </c>
      <c r="F293" s="4">
        <v>0.35767126393174159</v>
      </c>
      <c r="G293" s="4">
        <v>3.1285439296974786</v>
      </c>
    </row>
    <row r="294" spans="3:7" x14ac:dyDescent="0.25">
      <c r="C294" s="5" t="s">
        <v>799</v>
      </c>
      <c r="D294" s="4">
        <v>2</v>
      </c>
      <c r="E294" s="4">
        <v>2.6941071461545145</v>
      </c>
      <c r="F294" s="4">
        <v>0.99149758436089508</v>
      </c>
      <c r="G294" s="4">
        <v>2.9186751702178881</v>
      </c>
    </row>
    <row r="295" spans="3:7" x14ac:dyDescent="0.25">
      <c r="C295" s="5" t="s">
        <v>800</v>
      </c>
      <c r="D295" s="4">
        <v>1</v>
      </c>
      <c r="E295" s="4">
        <v>0.59333422924512058</v>
      </c>
      <c r="F295" s="4">
        <v>1.1469355374252275</v>
      </c>
      <c r="G295" s="4">
        <v>3.3607958649102692</v>
      </c>
    </row>
    <row r="296" spans="3:7" x14ac:dyDescent="0.25">
      <c r="C296" s="5" t="s">
        <v>801</v>
      </c>
      <c r="D296" s="4">
        <v>1</v>
      </c>
      <c r="E296" s="4">
        <v>0.95576160367224816</v>
      </c>
      <c r="F296" s="4">
        <v>2.2651742736564326</v>
      </c>
      <c r="G296" s="4">
        <v>3.0722928649494889</v>
      </c>
    </row>
    <row r="297" spans="3:7" x14ac:dyDescent="0.25">
      <c r="C297" s="5" t="s">
        <v>802</v>
      </c>
      <c r="D297" s="4">
        <v>1</v>
      </c>
      <c r="E297" s="4">
        <v>0.32126747041959464</v>
      </c>
      <c r="F297" s="4">
        <v>1.5236994836246578</v>
      </c>
      <c r="G297" s="4">
        <v>3.1706785626021174</v>
      </c>
    </row>
    <row r="298" spans="3:7" x14ac:dyDescent="0.25">
      <c r="C298" s="5" t="s">
        <v>803</v>
      </c>
      <c r="D298" s="4">
        <v>1</v>
      </c>
      <c r="E298" s="4">
        <v>0.65980855095054303</v>
      </c>
      <c r="F298" s="4">
        <v>1.0553637405211866</v>
      </c>
      <c r="G298" s="4">
        <v>3.2569328011973879</v>
      </c>
    </row>
    <row r="299" spans="3:7" x14ac:dyDescent="0.25">
      <c r="C299" s="5" t="s">
        <v>804</v>
      </c>
      <c r="D299" s="4">
        <v>1</v>
      </c>
      <c r="E299" s="4">
        <v>0.4196278065415503</v>
      </c>
      <c r="F299" s="4">
        <v>1.3838162564401497</v>
      </c>
      <c r="G299" s="4">
        <v>3.5283820825166909</v>
      </c>
    </row>
    <row r="300" spans="3:7" x14ac:dyDescent="0.25">
      <c r="C300" s="5" t="s">
        <v>805</v>
      </c>
      <c r="D300" s="4">
        <v>1</v>
      </c>
      <c r="E300" s="4">
        <v>0.62344848579578171</v>
      </c>
      <c r="F300" s="4">
        <v>1.4876475473466073</v>
      </c>
      <c r="G300" s="4">
        <v>2.8672294207022113</v>
      </c>
    </row>
    <row r="301" spans="3:7" x14ac:dyDescent="0.25">
      <c r="C301" s="5" t="s">
        <v>806</v>
      </c>
      <c r="D301" s="4">
        <v>1</v>
      </c>
      <c r="E301" s="4">
        <v>0.32119369847391804</v>
      </c>
      <c r="F301" s="4">
        <v>1.6665773292093464</v>
      </c>
      <c r="G301" s="4">
        <v>3.1914894774386262</v>
      </c>
    </row>
    <row r="302" spans="3:7" x14ac:dyDescent="0.25">
      <c r="C302" s="5" t="s">
        <v>807</v>
      </c>
      <c r="D302" s="4">
        <v>2</v>
      </c>
      <c r="E302" s="4">
        <v>1.7727175565361111</v>
      </c>
      <c r="F302" s="4">
        <v>0.386878323896862</v>
      </c>
      <c r="G302" s="4">
        <v>2.5410118935301478</v>
      </c>
    </row>
    <row r="303" spans="3:7" x14ac:dyDescent="0.25">
      <c r="C303" s="5" t="s">
        <v>808</v>
      </c>
      <c r="D303" s="4">
        <v>1</v>
      </c>
      <c r="E303" s="4">
        <v>0.52766434281674091</v>
      </c>
      <c r="F303" s="4">
        <v>1.2228054502024039</v>
      </c>
      <c r="G303" s="4">
        <v>3.4061958393630163</v>
      </c>
    </row>
    <row r="304" spans="3:7" x14ac:dyDescent="0.25">
      <c r="C304" s="5" t="s">
        <v>809</v>
      </c>
      <c r="D304" s="4">
        <v>1</v>
      </c>
      <c r="E304" s="4">
        <v>0.14834664824334576</v>
      </c>
      <c r="F304" s="4">
        <v>1.781079035317592</v>
      </c>
      <c r="G304" s="4">
        <v>3.6377695600824107</v>
      </c>
    </row>
    <row r="305" spans="3:7" x14ac:dyDescent="0.25">
      <c r="C305" s="5" t="s">
        <v>810</v>
      </c>
      <c r="D305" s="4">
        <v>3</v>
      </c>
      <c r="E305" s="4">
        <v>1.9819611653018787</v>
      </c>
      <c r="F305" s="4">
        <v>1.9113962414652841</v>
      </c>
      <c r="G305" s="4">
        <v>1.5259335746602076</v>
      </c>
    </row>
    <row r="306" spans="3:7" x14ac:dyDescent="0.25">
      <c r="C306" s="5" t="s">
        <v>811</v>
      </c>
      <c r="D306" s="4">
        <v>2</v>
      </c>
      <c r="E306" s="4">
        <v>1.9633575710370974</v>
      </c>
      <c r="F306" s="4">
        <v>0.63557959624242621</v>
      </c>
      <c r="G306" s="4">
        <v>3.5367086131530741</v>
      </c>
    </row>
    <row r="307" spans="3:7" x14ac:dyDescent="0.25">
      <c r="C307" s="5" t="s">
        <v>812</v>
      </c>
      <c r="D307" s="4">
        <v>2</v>
      </c>
      <c r="E307" s="4">
        <v>1.5855238544163401</v>
      </c>
      <c r="F307" s="4">
        <v>0.38717445186425609</v>
      </c>
      <c r="G307" s="4">
        <v>3.293323496078</v>
      </c>
    </row>
    <row r="308" spans="3:7" x14ac:dyDescent="0.25">
      <c r="C308" s="5" t="s">
        <v>813</v>
      </c>
      <c r="D308" s="4">
        <v>2</v>
      </c>
      <c r="E308" s="4">
        <v>2.5028041611685428</v>
      </c>
      <c r="F308" s="4">
        <v>0.96424156073589107</v>
      </c>
      <c r="G308" s="4">
        <v>2.3239015565404655</v>
      </c>
    </row>
    <row r="309" spans="3:7" x14ac:dyDescent="0.25">
      <c r="C309" s="5" t="s">
        <v>814</v>
      </c>
      <c r="D309" s="4">
        <v>3</v>
      </c>
      <c r="E309" s="4">
        <v>4.2885076886547813</v>
      </c>
      <c r="F309" s="4">
        <v>3.7005201447004232</v>
      </c>
      <c r="G309" s="4">
        <v>0.80833703083153152</v>
      </c>
    </row>
    <row r="310" spans="3:7" x14ac:dyDescent="0.25">
      <c r="C310" s="5" t="s">
        <v>815</v>
      </c>
      <c r="D310" s="4">
        <v>1</v>
      </c>
      <c r="E310" s="4">
        <v>0.18747907640027278</v>
      </c>
      <c r="F310" s="4">
        <v>1.7233725096125074</v>
      </c>
      <c r="G310" s="4">
        <v>3.6517708343938478</v>
      </c>
    </row>
    <row r="311" spans="3:7" x14ac:dyDescent="0.25">
      <c r="C311" s="5" t="s">
        <v>816</v>
      </c>
      <c r="D311" s="4">
        <v>1</v>
      </c>
      <c r="E311" s="4">
        <v>0.14834664824334576</v>
      </c>
      <c r="F311" s="4">
        <v>1.781079035317592</v>
      </c>
      <c r="G311" s="4">
        <v>3.6377695600824107</v>
      </c>
    </row>
    <row r="312" spans="3:7" x14ac:dyDescent="0.25">
      <c r="C312" s="5" t="s">
        <v>817</v>
      </c>
      <c r="D312" s="4">
        <v>2</v>
      </c>
      <c r="E312" s="4">
        <v>2.4112906756612555</v>
      </c>
      <c r="F312" s="4">
        <v>0.71302373801957719</v>
      </c>
      <c r="G312" s="4">
        <v>2.8372001622761291</v>
      </c>
    </row>
    <row r="313" spans="3:7" x14ac:dyDescent="0.25">
      <c r="C313" s="5" t="s">
        <v>818</v>
      </c>
      <c r="D313" s="4">
        <v>1</v>
      </c>
      <c r="E313" s="4">
        <v>1.1980974263088602</v>
      </c>
      <c r="F313" s="4">
        <v>2.871562489113002</v>
      </c>
      <c r="G313" s="4">
        <v>3.9837366192347647</v>
      </c>
    </row>
    <row r="314" spans="3:7" x14ac:dyDescent="0.25">
      <c r="C314" s="5" t="s">
        <v>819</v>
      </c>
      <c r="D314" s="4">
        <v>1</v>
      </c>
      <c r="E314" s="4">
        <v>0.36430997861808873</v>
      </c>
      <c r="F314" s="4">
        <v>1.4551153870581142</v>
      </c>
      <c r="G314" s="4">
        <v>3.562686389674683</v>
      </c>
    </row>
    <row r="315" spans="3:7" x14ac:dyDescent="0.25">
      <c r="C315" s="5" t="s">
        <v>820</v>
      </c>
      <c r="D315" s="4">
        <v>1</v>
      </c>
      <c r="E315" s="4">
        <v>0.20182977401558846</v>
      </c>
      <c r="F315" s="4">
        <v>1.9054505431016087</v>
      </c>
      <c r="G315" s="4">
        <v>3.6312188159136274</v>
      </c>
    </row>
    <row r="316" spans="3:7" x14ac:dyDescent="0.25">
      <c r="C316" s="5" t="s">
        <v>821</v>
      </c>
      <c r="D316" s="4">
        <v>1</v>
      </c>
      <c r="E316" s="4">
        <v>0.75183798490781195</v>
      </c>
      <c r="F316" s="4">
        <v>1.5964326751140969</v>
      </c>
      <c r="G316" s="4">
        <v>2.7589109607998048</v>
      </c>
    </row>
    <row r="317" spans="3:7" x14ac:dyDescent="0.25">
      <c r="C317" s="5" t="s">
        <v>822</v>
      </c>
      <c r="D317" s="4">
        <v>1</v>
      </c>
      <c r="E317" s="4">
        <v>0.25879164137543503</v>
      </c>
      <c r="F317" s="4">
        <v>1.5908768046229915</v>
      </c>
      <c r="G317" s="4">
        <v>3.6122774989931346</v>
      </c>
    </row>
    <row r="318" spans="3:7" x14ac:dyDescent="0.25">
      <c r="C318" s="5" t="s">
        <v>823</v>
      </c>
      <c r="D318" s="4">
        <v>2</v>
      </c>
      <c r="E318" s="4">
        <v>2.5056645042548364</v>
      </c>
      <c r="F318" s="4">
        <v>0.89708480999548124</v>
      </c>
      <c r="G318" s="4">
        <v>3.4555081317102418</v>
      </c>
    </row>
    <row r="319" spans="3:7" x14ac:dyDescent="0.25">
      <c r="C319" s="5" t="s">
        <v>824</v>
      </c>
      <c r="D319" s="4">
        <v>1</v>
      </c>
      <c r="E319" s="4">
        <v>0.20710807073046808</v>
      </c>
      <c r="F319" s="4">
        <v>1.7957233302030517</v>
      </c>
      <c r="G319" s="4">
        <v>3.6936696970796929</v>
      </c>
    </row>
    <row r="320" spans="3:7" x14ac:dyDescent="0.25">
      <c r="C320" s="5" t="s">
        <v>825</v>
      </c>
      <c r="D320" s="4">
        <v>1</v>
      </c>
      <c r="E320" s="4">
        <v>1.1129649297613262</v>
      </c>
      <c r="F320" s="4">
        <v>2.8100762832136619</v>
      </c>
      <c r="G320" s="4">
        <v>4.0666475193955751</v>
      </c>
    </row>
    <row r="321" spans="3:7" x14ac:dyDescent="0.25">
      <c r="C321" s="5" t="s">
        <v>826</v>
      </c>
      <c r="D321" s="4">
        <v>1</v>
      </c>
      <c r="E321" s="4">
        <v>1.2029067901839918</v>
      </c>
      <c r="F321" s="4">
        <v>1.8520739375196746</v>
      </c>
      <c r="G321" s="4">
        <v>2.3964008474544722</v>
      </c>
    </row>
    <row r="322" spans="3:7" x14ac:dyDescent="0.25">
      <c r="C322" s="5" t="s">
        <v>827</v>
      </c>
      <c r="D322" s="4">
        <v>2</v>
      </c>
      <c r="E322" s="4">
        <v>2.1014721130326182</v>
      </c>
      <c r="F322" s="4">
        <v>0.39507996194918582</v>
      </c>
      <c r="G322" s="4">
        <v>2.9278808421236802</v>
      </c>
    </row>
    <row r="323" spans="3:7" x14ac:dyDescent="0.25">
      <c r="C323" s="5" t="s">
        <v>828</v>
      </c>
      <c r="D323" s="4">
        <v>1</v>
      </c>
      <c r="E323" s="4">
        <v>0.61655721878294911</v>
      </c>
      <c r="F323" s="4">
        <v>2.3174345150862812</v>
      </c>
      <c r="G323" s="4">
        <v>3.7851018683165525</v>
      </c>
    </row>
    <row r="324" spans="3:7" x14ac:dyDescent="0.25">
      <c r="C324" s="5" t="s">
        <v>829</v>
      </c>
      <c r="D324" s="4">
        <v>2</v>
      </c>
      <c r="E324" s="4">
        <v>1.8008053671706883</v>
      </c>
      <c r="F324" s="4">
        <v>0.42697845666600626</v>
      </c>
      <c r="G324" s="4">
        <v>3.3493513547313034</v>
      </c>
    </row>
    <row r="325" spans="3:7" x14ac:dyDescent="0.25">
      <c r="C325" s="5" t="s">
        <v>830</v>
      </c>
      <c r="D325" s="4">
        <v>1</v>
      </c>
      <c r="E325" s="4">
        <v>0.51882196442947348</v>
      </c>
      <c r="F325" s="4">
        <v>1.1905525219120519</v>
      </c>
      <c r="G325" s="4">
        <v>3.2780917008568338</v>
      </c>
    </row>
    <row r="326" spans="3:7" x14ac:dyDescent="0.25">
      <c r="C326" s="5" t="s">
        <v>831</v>
      </c>
      <c r="D326" s="4">
        <v>1</v>
      </c>
      <c r="E326" s="4">
        <v>0.70289603238155507</v>
      </c>
      <c r="F326" s="4">
        <v>1.9886164592172002</v>
      </c>
      <c r="G326" s="4">
        <v>3.04815481617503</v>
      </c>
    </row>
    <row r="327" spans="3:7" x14ac:dyDescent="0.25">
      <c r="C327" s="5" t="s">
        <v>832</v>
      </c>
      <c r="D327" s="4">
        <v>1</v>
      </c>
      <c r="E327" s="4">
        <v>0.26549757994374967</v>
      </c>
      <c r="F327" s="4">
        <v>1.5933655701412655</v>
      </c>
      <c r="G327" s="4">
        <v>3.6202923061259464</v>
      </c>
    </row>
    <row r="328" spans="3:7" x14ac:dyDescent="0.25">
      <c r="C328" s="5" t="s">
        <v>833</v>
      </c>
      <c r="D328" s="4">
        <v>2</v>
      </c>
      <c r="E328" s="4">
        <v>2.1001605585318157</v>
      </c>
      <c r="F328" s="4">
        <v>0.7307102110539242</v>
      </c>
      <c r="G328" s="4">
        <v>2.2483647366485116</v>
      </c>
    </row>
    <row r="329" spans="3:7" x14ac:dyDescent="0.25">
      <c r="C329" s="5" t="s">
        <v>834</v>
      </c>
      <c r="D329" s="4">
        <v>1</v>
      </c>
      <c r="E329" s="4">
        <v>0.20188481989566101</v>
      </c>
      <c r="F329" s="4">
        <v>1.727158117035031</v>
      </c>
      <c r="G329" s="4">
        <v>3.6651178393124666</v>
      </c>
    </row>
    <row r="330" spans="3:7" x14ac:dyDescent="0.25">
      <c r="C330" s="5" t="s">
        <v>835</v>
      </c>
      <c r="D330" s="4">
        <v>1</v>
      </c>
      <c r="E330" s="4">
        <v>0.68969685442836226</v>
      </c>
      <c r="F330" s="4">
        <v>1.1249629281928313</v>
      </c>
      <c r="G330" s="4">
        <v>3.4675549768885556</v>
      </c>
    </row>
    <row r="331" spans="3:7" x14ac:dyDescent="0.25">
      <c r="C331" s="5" t="s">
        <v>836</v>
      </c>
      <c r="D331" s="4">
        <v>3</v>
      </c>
      <c r="E331" s="4">
        <v>2.4371073871586759</v>
      </c>
      <c r="F331" s="4">
        <v>2.3767493522188934</v>
      </c>
      <c r="G331" s="4">
        <v>1.1813588412756182</v>
      </c>
    </row>
    <row r="332" spans="3:7" x14ac:dyDescent="0.25">
      <c r="C332" s="5" t="s">
        <v>837</v>
      </c>
      <c r="D332" s="4">
        <v>2</v>
      </c>
      <c r="E332" s="4">
        <v>1.1560257223384394</v>
      </c>
      <c r="F332" s="4">
        <v>0.58346766618078094</v>
      </c>
      <c r="G332" s="4">
        <v>3.1734861808775134</v>
      </c>
    </row>
    <row r="333" spans="3:7" x14ac:dyDescent="0.25">
      <c r="C333" s="5" t="s">
        <v>838</v>
      </c>
      <c r="D333" s="4">
        <v>1</v>
      </c>
      <c r="E333" s="4">
        <v>0.64278103714088042</v>
      </c>
      <c r="F333" s="4">
        <v>1.7093669334695372</v>
      </c>
      <c r="G333" s="4">
        <v>2.907072700030187</v>
      </c>
    </row>
    <row r="334" spans="3:7" x14ac:dyDescent="0.25">
      <c r="C334" s="5" t="s">
        <v>839</v>
      </c>
      <c r="D334" s="4">
        <v>1</v>
      </c>
      <c r="E334" s="4">
        <v>0.55300088552956694</v>
      </c>
      <c r="F334" s="4">
        <v>2.028269812377947</v>
      </c>
      <c r="G334" s="4">
        <v>3.2628716344551161</v>
      </c>
    </row>
    <row r="335" spans="3:7" x14ac:dyDescent="0.25">
      <c r="C335" s="5" t="s">
        <v>840</v>
      </c>
      <c r="D335" s="4">
        <v>2</v>
      </c>
      <c r="E335" s="4">
        <v>1.5155857837731936</v>
      </c>
      <c r="F335" s="4">
        <v>0.2204385815697428</v>
      </c>
      <c r="G335" s="4">
        <v>3.0508464587790103</v>
      </c>
    </row>
    <row r="336" spans="3:7" x14ac:dyDescent="0.25">
      <c r="C336" s="5" t="s">
        <v>841</v>
      </c>
      <c r="D336" s="4">
        <v>1</v>
      </c>
      <c r="E336" s="4">
        <v>0.1572430911586378</v>
      </c>
      <c r="F336" s="4">
        <v>1.8423684944261813</v>
      </c>
      <c r="G336" s="4">
        <v>3.632689192633503</v>
      </c>
    </row>
    <row r="337" spans="3:7" x14ac:dyDescent="0.25">
      <c r="C337" s="5" t="s">
        <v>842</v>
      </c>
      <c r="D337" s="4">
        <v>1</v>
      </c>
      <c r="E337" s="4">
        <v>0.18152692365815395</v>
      </c>
      <c r="F337" s="4">
        <v>1.647174580536984</v>
      </c>
      <c r="G337" s="4">
        <v>3.5968423241077692</v>
      </c>
    </row>
    <row r="338" spans="3:7" x14ac:dyDescent="0.25">
      <c r="C338" s="5" t="s">
        <v>843</v>
      </c>
      <c r="D338" s="4">
        <v>3</v>
      </c>
      <c r="E338" s="4">
        <v>3.7151369158107244</v>
      </c>
      <c r="F338" s="4">
        <v>2.8872201623945095</v>
      </c>
      <c r="G338" s="4">
        <v>0.56044843789807086</v>
      </c>
    </row>
    <row r="339" spans="3:7" x14ac:dyDescent="0.25">
      <c r="C339" s="5" t="s">
        <v>844</v>
      </c>
      <c r="D339" s="4">
        <v>1</v>
      </c>
      <c r="E339" s="4">
        <v>1.3295153295293956</v>
      </c>
      <c r="F339" s="4">
        <v>3.0338683738436827</v>
      </c>
      <c r="G339" s="4">
        <v>4.2941605661075535</v>
      </c>
    </row>
    <row r="340" spans="3:7" x14ac:dyDescent="0.25">
      <c r="C340" s="5" t="s">
        <v>845</v>
      </c>
      <c r="D340" s="4">
        <v>2</v>
      </c>
      <c r="E340" s="4">
        <v>1.575395831249399</v>
      </c>
      <c r="F340" s="4">
        <v>1.0703484711944684</v>
      </c>
      <c r="G340" s="4">
        <v>2.0652715438297276</v>
      </c>
    </row>
    <row r="341" spans="3:7" x14ac:dyDescent="0.25">
      <c r="C341" s="5" t="s">
        <v>846</v>
      </c>
      <c r="D341" s="4">
        <v>1</v>
      </c>
      <c r="E341" s="4">
        <v>0.48994325636625791</v>
      </c>
      <c r="F341" s="4">
        <v>1.321800557766714</v>
      </c>
      <c r="G341" s="4">
        <v>3.5213787997932458</v>
      </c>
    </row>
    <row r="342" spans="3:7" x14ac:dyDescent="0.25">
      <c r="C342" s="5" t="s">
        <v>847</v>
      </c>
      <c r="D342" s="4">
        <v>2</v>
      </c>
      <c r="E342" s="4">
        <v>1.9000289422998413</v>
      </c>
      <c r="F342" s="4">
        <v>1.27935870343363</v>
      </c>
      <c r="G342" s="4">
        <v>1.7385522711924464</v>
      </c>
    </row>
    <row r="343" spans="3:7" x14ac:dyDescent="0.25">
      <c r="C343" s="5" t="s">
        <v>848</v>
      </c>
      <c r="D343" s="4">
        <v>2</v>
      </c>
      <c r="E343" s="4">
        <v>1.2096207877172744</v>
      </c>
      <c r="F343" s="4">
        <v>0.68051037483032484</v>
      </c>
      <c r="G343" s="4">
        <v>3.3942939163928316</v>
      </c>
    </row>
  </sheetData>
  <mergeCells count="7">
    <mergeCell ref="N3:Q3"/>
    <mergeCell ref="B4:C4"/>
    <mergeCell ref="D4:E4"/>
    <mergeCell ref="F4:G4"/>
    <mergeCell ref="H4:I4"/>
    <mergeCell ref="J4:K4"/>
    <mergeCell ref="B3:K3"/>
  </mergeCells>
  <hyperlinks>
    <hyperlink ref="B4" location="'KMC_Clusters'!$B$10:$B$10" display="Cluster Labels" xr:uid="{00000000-0004-0000-0200-000000000000}"/>
    <hyperlink ref="D4" location="'KMC_Output'!$B$10:$B$10" display="Inputs" xr:uid="{00000000-0004-0000-0200-000001000000}"/>
    <hyperlink ref="F4" location="'KMC_Output'!$B$33:$B$33" display="Cluster Centers" xr:uid="{00000000-0004-0000-0200-000002000000}"/>
    <hyperlink ref="H4" location="'KMC_Output'!$B$40:$B$40" display="Inter-Cluster Distances" xr:uid="{00000000-0004-0000-0200-000003000000}"/>
    <hyperlink ref="J4" location="'KMC_Output'!$B$47:$B$47" display="Cluster Summary" xr:uid="{00000000-0004-0000-0200-000004000000}"/>
  </hyperlink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2A182-6028-46BD-8A3E-76851AE193C2}">
  <dimension ref="A1:G332"/>
  <sheetViews>
    <sheetView workbookViewId="0">
      <selection activeCell="J47" sqref="J47"/>
    </sheetView>
  </sheetViews>
  <sheetFormatPr defaultRowHeight="15" x14ac:dyDescent="0.25"/>
  <cols>
    <col min="5" max="7" width="16.85546875" customWidth="1"/>
  </cols>
  <sheetData>
    <row r="1" spans="1:7" x14ac:dyDescent="0.25">
      <c r="A1" t="str">
        <f>NormalizedData!A1</f>
        <v>Number</v>
      </c>
      <c r="B1" t="str">
        <f>TitanicDataClustering!F1</f>
        <v>Age</v>
      </c>
      <c r="C1" t="str">
        <f>TitanicDataClustering!J1</f>
        <v>Fare</v>
      </c>
      <c r="E1" t="s">
        <v>891</v>
      </c>
      <c r="F1" t="s">
        <v>890</v>
      </c>
      <c r="G1" t="s">
        <v>889</v>
      </c>
    </row>
    <row r="2" spans="1:7" x14ac:dyDescent="0.25">
      <c r="A2">
        <f>NormalizedData!A2</f>
        <v>1</v>
      </c>
      <c r="B2">
        <f>TitanicDataClustering!F2</f>
        <v>34.5</v>
      </c>
      <c r="C2">
        <f>TitanicDataClustering!J2</f>
        <v>7.8292000000000002</v>
      </c>
      <c r="E2">
        <f>IF(KMC_Clusters!$D13=2, C2, NA())</f>
        <v>7.8292000000000002</v>
      </c>
      <c r="F2" t="e">
        <f>IF(KMC_Clusters!$D13=1, C2, NA())</f>
        <v>#N/A</v>
      </c>
      <c r="G2" t="e">
        <f>IF(KMC_Clusters!$D13=3, C2, NA())</f>
        <v>#N/A</v>
      </c>
    </row>
    <row r="3" spans="1:7" x14ac:dyDescent="0.25">
      <c r="A3">
        <f>NormalizedData!A3</f>
        <v>2</v>
      </c>
      <c r="B3">
        <f>TitanicDataClustering!F3</f>
        <v>47</v>
      </c>
      <c r="C3">
        <f>TitanicDataClustering!J3</f>
        <v>7</v>
      </c>
      <c r="E3">
        <f>IF(KMC_Clusters!$D14=2, C3, NA())</f>
        <v>7</v>
      </c>
      <c r="F3" t="e">
        <f>IF(KMC_Clusters!$D14=1, C3, NA())</f>
        <v>#N/A</v>
      </c>
      <c r="G3" t="e">
        <f>IF(KMC_Clusters!$D14=3, C3, NA())</f>
        <v>#N/A</v>
      </c>
    </row>
    <row r="4" spans="1:7" x14ac:dyDescent="0.25">
      <c r="A4">
        <f>NormalizedData!A4</f>
        <v>3</v>
      </c>
      <c r="B4">
        <f>TitanicDataClustering!F4</f>
        <v>62</v>
      </c>
      <c r="C4">
        <f>TitanicDataClustering!J4</f>
        <v>9.6875</v>
      </c>
      <c r="E4">
        <f>IF(KMC_Clusters!$D15=2, C4, NA())</f>
        <v>9.6875</v>
      </c>
      <c r="F4" t="e">
        <f>IF(KMC_Clusters!$D15=1, C4, NA())</f>
        <v>#N/A</v>
      </c>
      <c r="G4" t="e">
        <f>IF(KMC_Clusters!$D15=3, C4, NA())</f>
        <v>#N/A</v>
      </c>
    </row>
    <row r="5" spans="1:7" x14ac:dyDescent="0.25">
      <c r="A5">
        <f>NormalizedData!A5</f>
        <v>4</v>
      </c>
      <c r="B5">
        <f>TitanicDataClustering!F5</f>
        <v>27</v>
      </c>
      <c r="C5">
        <f>TitanicDataClustering!J5</f>
        <v>8.6624999999999996</v>
      </c>
      <c r="E5" t="e">
        <f>IF(KMC_Clusters!$D16=2, C5, NA())</f>
        <v>#N/A</v>
      </c>
      <c r="F5">
        <f>IF(KMC_Clusters!$D16=1, C5, NA())</f>
        <v>8.6624999999999996</v>
      </c>
      <c r="G5" t="e">
        <f>IF(KMC_Clusters!$D16=3, C5, NA())</f>
        <v>#N/A</v>
      </c>
    </row>
    <row r="6" spans="1:7" x14ac:dyDescent="0.25">
      <c r="A6">
        <f>NormalizedData!A6</f>
        <v>5</v>
      </c>
      <c r="B6">
        <f>TitanicDataClustering!F6</f>
        <v>22</v>
      </c>
      <c r="C6">
        <f>TitanicDataClustering!J6</f>
        <v>12.2875</v>
      </c>
      <c r="E6" t="e">
        <f>IF(KMC_Clusters!$D17=2, C6, NA())</f>
        <v>#N/A</v>
      </c>
      <c r="F6">
        <f>IF(KMC_Clusters!$D17=1, C6, NA())</f>
        <v>12.2875</v>
      </c>
      <c r="G6" t="e">
        <f>IF(KMC_Clusters!$D17=3, C6, NA())</f>
        <v>#N/A</v>
      </c>
    </row>
    <row r="7" spans="1:7" x14ac:dyDescent="0.25">
      <c r="A7">
        <f>NormalizedData!A7</f>
        <v>6</v>
      </c>
      <c r="B7">
        <f>TitanicDataClustering!F7</f>
        <v>14</v>
      </c>
      <c r="C7">
        <f>TitanicDataClustering!J7</f>
        <v>9.2249999999999996</v>
      </c>
      <c r="E7" t="e">
        <f>IF(KMC_Clusters!$D18=2, C7, NA())</f>
        <v>#N/A</v>
      </c>
      <c r="F7">
        <f>IF(KMC_Clusters!$D18=1, C7, NA())</f>
        <v>9.2249999999999996</v>
      </c>
      <c r="G7" t="e">
        <f>IF(KMC_Clusters!$D18=3, C7, NA())</f>
        <v>#N/A</v>
      </c>
    </row>
    <row r="8" spans="1:7" x14ac:dyDescent="0.25">
      <c r="A8">
        <f>NormalizedData!A8</f>
        <v>7</v>
      </c>
      <c r="B8">
        <f>TitanicDataClustering!F8</f>
        <v>30</v>
      </c>
      <c r="C8">
        <f>TitanicDataClustering!J8</f>
        <v>7.6292</v>
      </c>
      <c r="E8" t="e">
        <f>IF(KMC_Clusters!$D19=2, C8, NA())</f>
        <v>#N/A</v>
      </c>
      <c r="F8">
        <f>IF(KMC_Clusters!$D19=1, C8, NA())</f>
        <v>7.6292</v>
      </c>
      <c r="G8" t="e">
        <f>IF(KMC_Clusters!$D19=3, C8, NA())</f>
        <v>#N/A</v>
      </c>
    </row>
    <row r="9" spans="1:7" x14ac:dyDescent="0.25">
      <c r="A9">
        <f>NormalizedData!A9</f>
        <v>8</v>
      </c>
      <c r="B9">
        <f>TitanicDataClustering!F9</f>
        <v>26</v>
      </c>
      <c r="C9">
        <f>TitanicDataClustering!J9</f>
        <v>29</v>
      </c>
      <c r="E9" t="e">
        <f>IF(KMC_Clusters!$D20=2, C9, NA())</f>
        <v>#N/A</v>
      </c>
      <c r="F9">
        <f>IF(KMC_Clusters!$D20=1, C9, NA())</f>
        <v>29</v>
      </c>
      <c r="G9" t="e">
        <f>IF(KMC_Clusters!$D20=3, C9, NA())</f>
        <v>#N/A</v>
      </c>
    </row>
    <row r="10" spans="1:7" x14ac:dyDescent="0.25">
      <c r="A10">
        <f>NormalizedData!A10</f>
        <v>9</v>
      </c>
      <c r="B10">
        <f>TitanicDataClustering!F10</f>
        <v>18</v>
      </c>
      <c r="C10">
        <f>TitanicDataClustering!J10</f>
        <v>7.2291999999999996</v>
      </c>
      <c r="E10" t="e">
        <f>IF(KMC_Clusters!$D21=2, C10, NA())</f>
        <v>#N/A</v>
      </c>
      <c r="F10">
        <f>IF(KMC_Clusters!$D21=1, C10, NA())</f>
        <v>7.2291999999999996</v>
      </c>
      <c r="G10" t="e">
        <f>IF(KMC_Clusters!$D21=3, C10, NA())</f>
        <v>#N/A</v>
      </c>
    </row>
    <row r="11" spans="1:7" x14ac:dyDescent="0.25">
      <c r="A11">
        <f>NormalizedData!A11</f>
        <v>10</v>
      </c>
      <c r="B11">
        <f>TitanicDataClustering!F11</f>
        <v>21</v>
      </c>
      <c r="C11">
        <f>TitanicDataClustering!J11</f>
        <v>24.15</v>
      </c>
      <c r="E11" t="e">
        <f>IF(KMC_Clusters!$D22=2, C11, NA())</f>
        <v>#N/A</v>
      </c>
      <c r="F11">
        <f>IF(KMC_Clusters!$D22=1, C11, NA())</f>
        <v>24.15</v>
      </c>
      <c r="G11" t="e">
        <f>IF(KMC_Clusters!$D22=3, C11, NA())</f>
        <v>#N/A</v>
      </c>
    </row>
    <row r="12" spans="1:7" x14ac:dyDescent="0.25">
      <c r="A12">
        <f>NormalizedData!A12</f>
        <v>11</v>
      </c>
      <c r="B12">
        <f>TitanicDataClustering!F12</f>
        <v>46</v>
      </c>
      <c r="C12">
        <f>TitanicDataClustering!J12</f>
        <v>26</v>
      </c>
      <c r="E12">
        <f>IF(KMC_Clusters!$D23=2, C12, NA())</f>
        <v>26</v>
      </c>
      <c r="F12" t="e">
        <f>IF(KMC_Clusters!$D23=1, C12, NA())</f>
        <v>#N/A</v>
      </c>
      <c r="G12" t="e">
        <f>IF(KMC_Clusters!$D23=3, C12, NA())</f>
        <v>#N/A</v>
      </c>
    </row>
    <row r="13" spans="1:7" x14ac:dyDescent="0.25">
      <c r="A13">
        <f>NormalizedData!A13</f>
        <v>12</v>
      </c>
      <c r="B13">
        <f>TitanicDataClustering!F13</f>
        <v>23</v>
      </c>
      <c r="C13">
        <f>TitanicDataClustering!J13</f>
        <v>82.2667</v>
      </c>
      <c r="E13" t="e">
        <f>IF(KMC_Clusters!$D24=2, C13, NA())</f>
        <v>#N/A</v>
      </c>
      <c r="F13">
        <f>IF(KMC_Clusters!$D24=1, C13, NA())</f>
        <v>82.2667</v>
      </c>
      <c r="G13" t="e">
        <f>IF(KMC_Clusters!$D24=3, C13, NA())</f>
        <v>#N/A</v>
      </c>
    </row>
    <row r="14" spans="1:7" x14ac:dyDescent="0.25">
      <c r="A14">
        <f>NormalizedData!A14</f>
        <v>13</v>
      </c>
      <c r="B14">
        <f>TitanicDataClustering!F14</f>
        <v>63</v>
      </c>
      <c r="C14">
        <f>TitanicDataClustering!J14</f>
        <v>26</v>
      </c>
      <c r="E14">
        <f>IF(KMC_Clusters!$D25=2, C14, NA())</f>
        <v>26</v>
      </c>
      <c r="F14" t="e">
        <f>IF(KMC_Clusters!$D25=1, C14, NA())</f>
        <v>#N/A</v>
      </c>
      <c r="G14" t="e">
        <f>IF(KMC_Clusters!$D25=3, C14, NA())</f>
        <v>#N/A</v>
      </c>
    </row>
    <row r="15" spans="1:7" x14ac:dyDescent="0.25">
      <c r="A15">
        <f>NormalizedData!A15</f>
        <v>14</v>
      </c>
      <c r="B15">
        <f>TitanicDataClustering!F15</f>
        <v>47</v>
      </c>
      <c r="C15">
        <f>TitanicDataClustering!J15</f>
        <v>61.174999999999997</v>
      </c>
      <c r="E15">
        <f>IF(KMC_Clusters!$D26=2, C15, NA())</f>
        <v>61.174999999999997</v>
      </c>
      <c r="F15" t="e">
        <f>IF(KMC_Clusters!$D26=1, C15, NA())</f>
        <v>#N/A</v>
      </c>
      <c r="G15" t="e">
        <f>IF(KMC_Clusters!$D26=3, C15, NA())</f>
        <v>#N/A</v>
      </c>
    </row>
    <row r="16" spans="1:7" x14ac:dyDescent="0.25">
      <c r="A16">
        <f>NormalizedData!A16</f>
        <v>15</v>
      </c>
      <c r="B16">
        <f>TitanicDataClustering!F16</f>
        <v>24</v>
      </c>
      <c r="C16">
        <f>TitanicDataClustering!J16</f>
        <v>27.720800000000001</v>
      </c>
      <c r="E16" t="e">
        <f>IF(KMC_Clusters!$D27=2, C16, NA())</f>
        <v>#N/A</v>
      </c>
      <c r="F16">
        <f>IF(KMC_Clusters!$D27=1, C16, NA())</f>
        <v>27.720800000000001</v>
      </c>
      <c r="G16" t="e">
        <f>IF(KMC_Clusters!$D27=3, C16, NA())</f>
        <v>#N/A</v>
      </c>
    </row>
    <row r="17" spans="1:7" x14ac:dyDescent="0.25">
      <c r="A17">
        <f>NormalizedData!A17</f>
        <v>16</v>
      </c>
      <c r="B17">
        <f>TitanicDataClustering!F17</f>
        <v>35</v>
      </c>
      <c r="C17">
        <f>TitanicDataClustering!J17</f>
        <v>12.35</v>
      </c>
      <c r="E17">
        <f>IF(KMC_Clusters!$D28=2, C17, NA())</f>
        <v>12.35</v>
      </c>
      <c r="F17" t="e">
        <f>IF(KMC_Clusters!$D28=1, C17, NA())</f>
        <v>#N/A</v>
      </c>
      <c r="G17" t="e">
        <f>IF(KMC_Clusters!$D28=3, C17, NA())</f>
        <v>#N/A</v>
      </c>
    </row>
    <row r="18" spans="1:7" x14ac:dyDescent="0.25">
      <c r="A18">
        <f>NormalizedData!A18</f>
        <v>17</v>
      </c>
      <c r="B18">
        <f>TitanicDataClustering!F18</f>
        <v>21</v>
      </c>
      <c r="C18">
        <f>TitanicDataClustering!J18</f>
        <v>7.2249999999999996</v>
      </c>
      <c r="E18" t="e">
        <f>IF(KMC_Clusters!$D29=2, C18, NA())</f>
        <v>#N/A</v>
      </c>
      <c r="F18">
        <f>IF(KMC_Clusters!$D29=1, C18, NA())</f>
        <v>7.2249999999999996</v>
      </c>
      <c r="G18" t="e">
        <f>IF(KMC_Clusters!$D29=3, C18, NA())</f>
        <v>#N/A</v>
      </c>
    </row>
    <row r="19" spans="1:7" x14ac:dyDescent="0.25">
      <c r="A19">
        <f>NormalizedData!A19</f>
        <v>18</v>
      </c>
      <c r="B19">
        <f>TitanicDataClustering!F19</f>
        <v>27</v>
      </c>
      <c r="C19">
        <f>TitanicDataClustering!J19</f>
        <v>7.9249999999999998</v>
      </c>
      <c r="E19" t="e">
        <f>IF(KMC_Clusters!$D30=2, C19, NA())</f>
        <v>#N/A</v>
      </c>
      <c r="F19">
        <f>IF(KMC_Clusters!$D30=1, C19, NA())</f>
        <v>7.9249999999999998</v>
      </c>
      <c r="G19" t="e">
        <f>IF(KMC_Clusters!$D30=3, C19, NA())</f>
        <v>#N/A</v>
      </c>
    </row>
    <row r="20" spans="1:7" x14ac:dyDescent="0.25">
      <c r="A20">
        <f>NormalizedData!A20</f>
        <v>19</v>
      </c>
      <c r="B20">
        <f>TitanicDataClustering!F20</f>
        <v>45</v>
      </c>
      <c r="C20">
        <f>TitanicDataClustering!J20</f>
        <v>7.2249999999999996</v>
      </c>
      <c r="E20">
        <f>IF(KMC_Clusters!$D31=2, C20, NA())</f>
        <v>7.2249999999999996</v>
      </c>
      <c r="F20" t="e">
        <f>IF(KMC_Clusters!$D31=1, C20, NA())</f>
        <v>#N/A</v>
      </c>
      <c r="G20" t="e">
        <f>IF(KMC_Clusters!$D31=3, C20, NA())</f>
        <v>#N/A</v>
      </c>
    </row>
    <row r="21" spans="1:7" x14ac:dyDescent="0.25">
      <c r="A21">
        <f>NormalizedData!A21</f>
        <v>20</v>
      </c>
      <c r="B21">
        <f>TitanicDataClustering!F21</f>
        <v>55</v>
      </c>
      <c r="C21">
        <f>TitanicDataClustering!J21</f>
        <v>59.4</v>
      </c>
      <c r="E21">
        <f>IF(KMC_Clusters!$D32=2, C21, NA())</f>
        <v>59.4</v>
      </c>
      <c r="F21" t="e">
        <f>IF(KMC_Clusters!$D32=1, C21, NA())</f>
        <v>#N/A</v>
      </c>
      <c r="G21" t="e">
        <f>IF(KMC_Clusters!$D32=3, C21, NA())</f>
        <v>#N/A</v>
      </c>
    </row>
    <row r="22" spans="1:7" x14ac:dyDescent="0.25">
      <c r="A22">
        <f>NormalizedData!A22</f>
        <v>21</v>
      </c>
      <c r="B22">
        <f>TitanicDataClustering!F22</f>
        <v>9</v>
      </c>
      <c r="C22">
        <f>TitanicDataClustering!J22</f>
        <v>3.1707999999999998</v>
      </c>
      <c r="E22" t="e">
        <f>IF(KMC_Clusters!$D33=2, C22, NA())</f>
        <v>#N/A</v>
      </c>
      <c r="F22">
        <f>IF(KMC_Clusters!$D33=1, C22, NA())</f>
        <v>3.1707999999999998</v>
      </c>
      <c r="G22" t="e">
        <f>IF(KMC_Clusters!$D33=3, C22, NA())</f>
        <v>#N/A</v>
      </c>
    </row>
    <row r="23" spans="1:7" x14ac:dyDescent="0.25">
      <c r="A23">
        <f>NormalizedData!A23</f>
        <v>22</v>
      </c>
      <c r="B23">
        <f>TitanicDataClustering!F23</f>
        <v>21</v>
      </c>
      <c r="C23">
        <f>TitanicDataClustering!J23</f>
        <v>61.379199999999997</v>
      </c>
      <c r="E23" t="e">
        <f>IF(KMC_Clusters!$D34=2, C23, NA())</f>
        <v>#N/A</v>
      </c>
      <c r="F23">
        <f>IF(KMC_Clusters!$D34=1, C23, NA())</f>
        <v>61.379199999999997</v>
      </c>
      <c r="G23" t="e">
        <f>IF(KMC_Clusters!$D34=3, C23, NA())</f>
        <v>#N/A</v>
      </c>
    </row>
    <row r="24" spans="1:7" x14ac:dyDescent="0.25">
      <c r="A24">
        <f>NormalizedData!A24</f>
        <v>23</v>
      </c>
      <c r="B24">
        <f>TitanicDataClustering!F24</f>
        <v>48</v>
      </c>
      <c r="C24">
        <f>TitanicDataClustering!J24</f>
        <v>262.375</v>
      </c>
      <c r="E24" t="e">
        <f>IF(KMC_Clusters!$D35=2, C24, NA())</f>
        <v>#N/A</v>
      </c>
      <c r="F24" t="e">
        <f>IF(KMC_Clusters!$D35=1, C24, NA())</f>
        <v>#N/A</v>
      </c>
      <c r="G24">
        <f>IF(KMC_Clusters!$D35=3, C24, NA())</f>
        <v>262.375</v>
      </c>
    </row>
    <row r="25" spans="1:7" x14ac:dyDescent="0.25">
      <c r="A25">
        <f>NormalizedData!A25</f>
        <v>24</v>
      </c>
      <c r="B25">
        <f>TitanicDataClustering!F25</f>
        <v>50</v>
      </c>
      <c r="C25">
        <f>TitanicDataClustering!J25</f>
        <v>14.5</v>
      </c>
      <c r="E25">
        <f>IF(KMC_Clusters!$D36=2, C25, NA())</f>
        <v>14.5</v>
      </c>
      <c r="F25" t="e">
        <f>IF(KMC_Clusters!$D36=1, C25, NA())</f>
        <v>#N/A</v>
      </c>
      <c r="G25" t="e">
        <f>IF(KMC_Clusters!$D36=3, C25, NA())</f>
        <v>#N/A</v>
      </c>
    </row>
    <row r="26" spans="1:7" x14ac:dyDescent="0.25">
      <c r="A26">
        <f>NormalizedData!A26</f>
        <v>25</v>
      </c>
      <c r="B26">
        <f>TitanicDataClustering!F26</f>
        <v>22</v>
      </c>
      <c r="C26">
        <f>TitanicDataClustering!J26</f>
        <v>61.979199999999999</v>
      </c>
      <c r="E26" t="e">
        <f>IF(KMC_Clusters!$D37=2, C26, NA())</f>
        <v>#N/A</v>
      </c>
      <c r="F26">
        <f>IF(KMC_Clusters!$D37=1, C26, NA())</f>
        <v>61.979199999999999</v>
      </c>
      <c r="G26" t="e">
        <f>IF(KMC_Clusters!$D37=3, C26, NA())</f>
        <v>#N/A</v>
      </c>
    </row>
    <row r="27" spans="1:7" x14ac:dyDescent="0.25">
      <c r="A27">
        <f>NormalizedData!A27</f>
        <v>26</v>
      </c>
      <c r="B27">
        <f>TitanicDataClustering!F27</f>
        <v>22.5</v>
      </c>
      <c r="C27">
        <f>TitanicDataClustering!J27</f>
        <v>7.2249999999999996</v>
      </c>
      <c r="E27" t="e">
        <f>IF(KMC_Clusters!$D38=2, C27, NA())</f>
        <v>#N/A</v>
      </c>
      <c r="F27">
        <f>IF(KMC_Clusters!$D38=1, C27, NA())</f>
        <v>7.2249999999999996</v>
      </c>
      <c r="G27" t="e">
        <f>IF(KMC_Clusters!$D38=3, C27, NA())</f>
        <v>#N/A</v>
      </c>
    </row>
    <row r="28" spans="1:7" x14ac:dyDescent="0.25">
      <c r="A28">
        <f>NormalizedData!A28</f>
        <v>27</v>
      </c>
      <c r="B28">
        <f>TitanicDataClustering!F28</f>
        <v>41</v>
      </c>
      <c r="C28">
        <f>TitanicDataClustering!J28</f>
        <v>30.5</v>
      </c>
      <c r="E28">
        <f>IF(KMC_Clusters!$D39=2, C28, NA())</f>
        <v>30.5</v>
      </c>
      <c r="F28" t="e">
        <f>IF(KMC_Clusters!$D39=1, C28, NA())</f>
        <v>#N/A</v>
      </c>
      <c r="G28" t="e">
        <f>IF(KMC_Clusters!$D39=3, C28, NA())</f>
        <v>#N/A</v>
      </c>
    </row>
    <row r="29" spans="1:7" x14ac:dyDescent="0.25">
      <c r="A29">
        <f>NormalizedData!A29</f>
        <v>28</v>
      </c>
      <c r="B29">
        <f>TitanicDataClustering!F29</f>
        <v>50</v>
      </c>
      <c r="C29">
        <f>TitanicDataClustering!J29</f>
        <v>26</v>
      </c>
      <c r="E29">
        <f>IF(KMC_Clusters!$D40=2, C29, NA())</f>
        <v>26</v>
      </c>
      <c r="F29" t="e">
        <f>IF(KMC_Clusters!$D40=1, C29, NA())</f>
        <v>#N/A</v>
      </c>
      <c r="G29" t="e">
        <f>IF(KMC_Clusters!$D40=3, C29, NA())</f>
        <v>#N/A</v>
      </c>
    </row>
    <row r="30" spans="1:7" x14ac:dyDescent="0.25">
      <c r="A30">
        <f>NormalizedData!A30</f>
        <v>29</v>
      </c>
      <c r="B30">
        <f>TitanicDataClustering!F30</f>
        <v>24</v>
      </c>
      <c r="C30">
        <f>TitanicDataClustering!J30</f>
        <v>31.5</v>
      </c>
      <c r="E30" t="e">
        <f>IF(KMC_Clusters!$D41=2, C30, NA())</f>
        <v>#N/A</v>
      </c>
      <c r="F30">
        <f>IF(KMC_Clusters!$D41=1, C30, NA())</f>
        <v>31.5</v>
      </c>
      <c r="G30" t="e">
        <f>IF(KMC_Clusters!$D41=3, C30, NA())</f>
        <v>#N/A</v>
      </c>
    </row>
    <row r="31" spans="1:7" x14ac:dyDescent="0.25">
      <c r="A31">
        <f>NormalizedData!A31</f>
        <v>30</v>
      </c>
      <c r="B31">
        <f>TitanicDataClustering!F31</f>
        <v>33</v>
      </c>
      <c r="C31">
        <f>TitanicDataClustering!J31</f>
        <v>20.574999999999999</v>
      </c>
      <c r="E31" t="e">
        <f>IF(KMC_Clusters!$D42=2, C31, NA())</f>
        <v>#N/A</v>
      </c>
      <c r="F31">
        <f>IF(KMC_Clusters!$D42=1, C31, NA())</f>
        <v>20.574999999999999</v>
      </c>
      <c r="G31" t="e">
        <f>IF(KMC_Clusters!$D42=3, C31, NA())</f>
        <v>#N/A</v>
      </c>
    </row>
    <row r="32" spans="1:7" x14ac:dyDescent="0.25">
      <c r="A32">
        <f>NormalizedData!A32</f>
        <v>31</v>
      </c>
      <c r="B32">
        <f>TitanicDataClustering!F32</f>
        <v>30</v>
      </c>
      <c r="C32">
        <f>TitanicDataClustering!J32</f>
        <v>57.75</v>
      </c>
      <c r="E32" t="e">
        <f>IF(KMC_Clusters!$D43=2, C32, NA())</f>
        <v>#N/A</v>
      </c>
      <c r="F32">
        <f>IF(KMC_Clusters!$D43=1, C32, NA())</f>
        <v>57.75</v>
      </c>
      <c r="G32" t="e">
        <f>IF(KMC_Clusters!$D43=3, C32, NA())</f>
        <v>#N/A</v>
      </c>
    </row>
    <row r="33" spans="1:7" x14ac:dyDescent="0.25">
      <c r="A33">
        <f>NormalizedData!A33</f>
        <v>32</v>
      </c>
      <c r="B33">
        <f>TitanicDataClustering!F33</f>
        <v>18.5</v>
      </c>
      <c r="C33">
        <f>TitanicDataClustering!J33</f>
        <v>7.2291999999999996</v>
      </c>
      <c r="E33" t="e">
        <f>IF(KMC_Clusters!$D44=2, C33, NA())</f>
        <v>#N/A</v>
      </c>
      <c r="F33">
        <f>IF(KMC_Clusters!$D44=1, C33, NA())</f>
        <v>7.2291999999999996</v>
      </c>
      <c r="G33" t="e">
        <f>IF(KMC_Clusters!$D44=3, C33, NA())</f>
        <v>#N/A</v>
      </c>
    </row>
    <row r="34" spans="1:7" x14ac:dyDescent="0.25">
      <c r="A34">
        <f>NormalizedData!A34</f>
        <v>33</v>
      </c>
      <c r="B34">
        <f>TitanicDataClustering!F34</f>
        <v>21</v>
      </c>
      <c r="C34">
        <f>TitanicDataClustering!J34</f>
        <v>8.6624999999999996</v>
      </c>
      <c r="E34" t="e">
        <f>IF(KMC_Clusters!$D45=2, C34, NA())</f>
        <v>#N/A</v>
      </c>
      <c r="F34">
        <f>IF(KMC_Clusters!$D45=1, C34, NA())</f>
        <v>8.6624999999999996</v>
      </c>
      <c r="G34" t="e">
        <f>IF(KMC_Clusters!$D45=3, C34, NA())</f>
        <v>#N/A</v>
      </c>
    </row>
    <row r="35" spans="1:7" x14ac:dyDescent="0.25">
      <c r="A35">
        <f>NormalizedData!A35</f>
        <v>34</v>
      </c>
      <c r="B35">
        <f>TitanicDataClustering!F35</f>
        <v>25</v>
      </c>
      <c r="C35">
        <f>TitanicDataClustering!J35</f>
        <v>9.5</v>
      </c>
      <c r="E35" t="e">
        <f>IF(KMC_Clusters!$D46=2, C35, NA())</f>
        <v>#N/A</v>
      </c>
      <c r="F35">
        <f>IF(KMC_Clusters!$D46=1, C35, NA())</f>
        <v>9.5</v>
      </c>
      <c r="G35" t="e">
        <f>IF(KMC_Clusters!$D46=3, C35, NA())</f>
        <v>#N/A</v>
      </c>
    </row>
    <row r="36" spans="1:7" x14ac:dyDescent="0.25">
      <c r="A36">
        <f>NormalizedData!A36</f>
        <v>35</v>
      </c>
      <c r="B36">
        <f>TitanicDataClustering!F36</f>
        <v>39</v>
      </c>
      <c r="C36">
        <f>TitanicDataClustering!J36</f>
        <v>13.416700000000001</v>
      </c>
      <c r="E36">
        <f>IF(KMC_Clusters!$D47=2, C36, NA())</f>
        <v>13.416700000000001</v>
      </c>
      <c r="F36" t="e">
        <f>IF(KMC_Clusters!$D47=1, C36, NA())</f>
        <v>#N/A</v>
      </c>
      <c r="G36" t="e">
        <f>IF(KMC_Clusters!$D47=3, C36, NA())</f>
        <v>#N/A</v>
      </c>
    </row>
    <row r="37" spans="1:7" x14ac:dyDescent="0.25">
      <c r="A37">
        <f>NormalizedData!A37</f>
        <v>36</v>
      </c>
      <c r="B37">
        <f>TitanicDataClustering!F37</f>
        <v>41</v>
      </c>
      <c r="C37">
        <f>TitanicDataClustering!J37</f>
        <v>7.85</v>
      </c>
      <c r="E37">
        <f>IF(KMC_Clusters!$D48=2, C37, NA())</f>
        <v>7.85</v>
      </c>
      <c r="F37" t="e">
        <f>IF(KMC_Clusters!$D48=1, C37, NA())</f>
        <v>#N/A</v>
      </c>
      <c r="G37" t="e">
        <f>IF(KMC_Clusters!$D48=3, C37, NA())</f>
        <v>#N/A</v>
      </c>
    </row>
    <row r="38" spans="1:7" x14ac:dyDescent="0.25">
      <c r="A38">
        <f>NormalizedData!A38</f>
        <v>37</v>
      </c>
      <c r="B38">
        <f>TitanicDataClustering!F38</f>
        <v>30</v>
      </c>
      <c r="C38">
        <f>TitanicDataClustering!J38</f>
        <v>13</v>
      </c>
      <c r="E38" t="e">
        <f>IF(KMC_Clusters!$D49=2, C38, NA())</f>
        <v>#N/A</v>
      </c>
      <c r="F38">
        <f>IF(KMC_Clusters!$D49=1, C38, NA())</f>
        <v>13</v>
      </c>
      <c r="G38" t="e">
        <f>IF(KMC_Clusters!$D49=3, C38, NA())</f>
        <v>#N/A</v>
      </c>
    </row>
    <row r="39" spans="1:7" x14ac:dyDescent="0.25">
      <c r="A39">
        <f>NormalizedData!A39</f>
        <v>38</v>
      </c>
      <c r="B39">
        <f>TitanicDataClustering!F39</f>
        <v>45</v>
      </c>
      <c r="C39">
        <f>TitanicDataClustering!J39</f>
        <v>52.554200000000002</v>
      </c>
      <c r="E39">
        <f>IF(KMC_Clusters!$D50=2, C39, NA())</f>
        <v>52.554200000000002</v>
      </c>
      <c r="F39" t="e">
        <f>IF(KMC_Clusters!$D50=1, C39, NA())</f>
        <v>#N/A</v>
      </c>
      <c r="G39" t="e">
        <f>IF(KMC_Clusters!$D50=3, C39, NA())</f>
        <v>#N/A</v>
      </c>
    </row>
    <row r="40" spans="1:7" x14ac:dyDescent="0.25">
      <c r="A40">
        <f>NormalizedData!A40</f>
        <v>39</v>
      </c>
      <c r="B40">
        <f>TitanicDataClustering!F40</f>
        <v>25</v>
      </c>
      <c r="C40">
        <f>TitanicDataClustering!J40</f>
        <v>7.9249999999999998</v>
      </c>
      <c r="E40" t="e">
        <f>IF(KMC_Clusters!$D51=2, C40, NA())</f>
        <v>#N/A</v>
      </c>
      <c r="F40">
        <f>IF(KMC_Clusters!$D51=1, C40, NA())</f>
        <v>7.9249999999999998</v>
      </c>
      <c r="G40" t="e">
        <f>IF(KMC_Clusters!$D51=3, C40, NA())</f>
        <v>#N/A</v>
      </c>
    </row>
    <row r="41" spans="1:7" x14ac:dyDescent="0.25">
      <c r="A41">
        <f>NormalizedData!A41</f>
        <v>40</v>
      </c>
      <c r="B41">
        <f>TitanicDataClustering!F41</f>
        <v>45</v>
      </c>
      <c r="C41">
        <f>TitanicDataClustering!J41</f>
        <v>29.7</v>
      </c>
      <c r="E41">
        <f>IF(KMC_Clusters!$D52=2, C41, NA())</f>
        <v>29.7</v>
      </c>
      <c r="F41" t="e">
        <f>IF(KMC_Clusters!$D52=1, C41, NA())</f>
        <v>#N/A</v>
      </c>
      <c r="G41" t="e">
        <f>IF(KMC_Clusters!$D52=3, C41, NA())</f>
        <v>#N/A</v>
      </c>
    </row>
    <row r="42" spans="1:7" x14ac:dyDescent="0.25">
      <c r="A42">
        <f>NormalizedData!A42</f>
        <v>41</v>
      </c>
      <c r="B42">
        <f>TitanicDataClustering!F42</f>
        <v>60</v>
      </c>
      <c r="C42">
        <f>TitanicDataClustering!J42</f>
        <v>76.291700000000006</v>
      </c>
      <c r="E42">
        <f>IF(KMC_Clusters!$D53=2, C42, NA())</f>
        <v>76.291700000000006</v>
      </c>
      <c r="F42" t="e">
        <f>IF(KMC_Clusters!$D53=1, C42, NA())</f>
        <v>#N/A</v>
      </c>
      <c r="G42" t="e">
        <f>IF(KMC_Clusters!$D53=3, C42, NA())</f>
        <v>#N/A</v>
      </c>
    </row>
    <row r="43" spans="1:7" x14ac:dyDescent="0.25">
      <c r="A43">
        <f>NormalizedData!A43</f>
        <v>42</v>
      </c>
      <c r="B43">
        <f>TitanicDataClustering!F43</f>
        <v>36</v>
      </c>
      <c r="C43">
        <f>TitanicDataClustering!J43</f>
        <v>15.9</v>
      </c>
      <c r="E43">
        <f>IF(KMC_Clusters!$D54=2, C43, NA())</f>
        <v>15.9</v>
      </c>
      <c r="F43" t="e">
        <f>IF(KMC_Clusters!$D54=1, C43, NA())</f>
        <v>#N/A</v>
      </c>
      <c r="G43" t="e">
        <f>IF(KMC_Clusters!$D54=3, C43, NA())</f>
        <v>#N/A</v>
      </c>
    </row>
    <row r="44" spans="1:7" x14ac:dyDescent="0.25">
      <c r="A44">
        <f>NormalizedData!A44</f>
        <v>43</v>
      </c>
      <c r="B44">
        <f>TitanicDataClustering!F44</f>
        <v>24</v>
      </c>
      <c r="C44">
        <f>TitanicDataClustering!J44</f>
        <v>60</v>
      </c>
      <c r="E44" t="e">
        <f>IF(KMC_Clusters!$D55=2, C44, NA())</f>
        <v>#N/A</v>
      </c>
      <c r="F44">
        <f>IF(KMC_Clusters!$D55=1, C44, NA())</f>
        <v>60</v>
      </c>
      <c r="G44" t="e">
        <f>IF(KMC_Clusters!$D55=3, C44, NA())</f>
        <v>#N/A</v>
      </c>
    </row>
    <row r="45" spans="1:7" x14ac:dyDescent="0.25">
      <c r="A45">
        <f>NormalizedData!A45</f>
        <v>44</v>
      </c>
      <c r="B45">
        <f>TitanicDataClustering!F45</f>
        <v>27</v>
      </c>
      <c r="C45">
        <f>TitanicDataClustering!J45</f>
        <v>15.033300000000001</v>
      </c>
      <c r="E45" t="e">
        <f>IF(KMC_Clusters!$D56=2, C45, NA())</f>
        <v>#N/A</v>
      </c>
      <c r="F45">
        <f>IF(KMC_Clusters!$D56=1, C45, NA())</f>
        <v>15.033300000000001</v>
      </c>
      <c r="G45" t="e">
        <f>IF(KMC_Clusters!$D56=3, C45, NA())</f>
        <v>#N/A</v>
      </c>
    </row>
    <row r="46" spans="1:7" x14ac:dyDescent="0.25">
      <c r="A46">
        <f>NormalizedData!A46</f>
        <v>45</v>
      </c>
      <c r="B46">
        <f>TitanicDataClustering!F46</f>
        <v>20</v>
      </c>
      <c r="C46">
        <f>TitanicDataClustering!J46</f>
        <v>23</v>
      </c>
      <c r="E46" t="e">
        <f>IF(KMC_Clusters!$D57=2, C46, NA())</f>
        <v>#N/A</v>
      </c>
      <c r="F46">
        <f>IF(KMC_Clusters!$D57=1, C46, NA())</f>
        <v>23</v>
      </c>
      <c r="G46" t="e">
        <f>IF(KMC_Clusters!$D57=3, C46, NA())</f>
        <v>#N/A</v>
      </c>
    </row>
    <row r="47" spans="1:7" x14ac:dyDescent="0.25">
      <c r="A47">
        <f>NormalizedData!A47</f>
        <v>46</v>
      </c>
      <c r="B47">
        <f>TitanicDataClustering!F47</f>
        <v>28</v>
      </c>
      <c r="C47">
        <f>TitanicDataClustering!J47</f>
        <v>263</v>
      </c>
      <c r="E47" t="e">
        <f>IF(KMC_Clusters!$D58=2, C47, NA())</f>
        <v>#N/A</v>
      </c>
      <c r="F47" t="e">
        <f>IF(KMC_Clusters!$D58=1, C47, NA())</f>
        <v>#N/A</v>
      </c>
      <c r="G47">
        <f>IF(KMC_Clusters!$D58=3, C47, NA())</f>
        <v>263</v>
      </c>
    </row>
    <row r="48" spans="1:7" x14ac:dyDescent="0.25">
      <c r="A48">
        <f>NormalizedData!A48</f>
        <v>47</v>
      </c>
      <c r="B48">
        <f>TitanicDataClustering!F48</f>
        <v>10</v>
      </c>
      <c r="C48">
        <f>TitanicDataClustering!J48</f>
        <v>29.125</v>
      </c>
      <c r="E48" t="e">
        <f>IF(KMC_Clusters!$D59=2, C48, NA())</f>
        <v>#N/A</v>
      </c>
      <c r="F48">
        <f>IF(KMC_Clusters!$D59=1, C48, NA())</f>
        <v>29.125</v>
      </c>
      <c r="G48" t="e">
        <f>IF(KMC_Clusters!$D59=3, C48, NA())</f>
        <v>#N/A</v>
      </c>
    </row>
    <row r="49" spans="1:7" x14ac:dyDescent="0.25">
      <c r="A49">
        <f>NormalizedData!A49</f>
        <v>48</v>
      </c>
      <c r="B49">
        <f>TitanicDataClustering!F49</f>
        <v>35</v>
      </c>
      <c r="C49">
        <f>TitanicDataClustering!J49</f>
        <v>7.8958000000000004</v>
      </c>
      <c r="E49">
        <f>IF(KMC_Clusters!$D60=2, C49, NA())</f>
        <v>7.8958000000000004</v>
      </c>
      <c r="F49" t="e">
        <f>IF(KMC_Clusters!$D60=1, C49, NA())</f>
        <v>#N/A</v>
      </c>
      <c r="G49" t="e">
        <f>IF(KMC_Clusters!$D60=3, C49, NA())</f>
        <v>#N/A</v>
      </c>
    </row>
    <row r="50" spans="1:7" x14ac:dyDescent="0.25">
      <c r="A50">
        <f>NormalizedData!A50</f>
        <v>49</v>
      </c>
      <c r="B50">
        <f>TitanicDataClustering!F50</f>
        <v>25</v>
      </c>
      <c r="C50">
        <f>TitanicDataClustering!J50</f>
        <v>7.65</v>
      </c>
      <c r="E50" t="e">
        <f>IF(KMC_Clusters!$D61=2, C50, NA())</f>
        <v>#N/A</v>
      </c>
      <c r="F50">
        <f>IF(KMC_Clusters!$D61=1, C50, NA())</f>
        <v>7.65</v>
      </c>
      <c r="G50" t="e">
        <f>IF(KMC_Clusters!$D61=3, C50, NA())</f>
        <v>#N/A</v>
      </c>
    </row>
    <row r="51" spans="1:7" x14ac:dyDescent="0.25">
      <c r="A51">
        <f>NormalizedData!A51</f>
        <v>50</v>
      </c>
      <c r="B51">
        <f>TitanicDataClustering!F51</f>
        <v>36</v>
      </c>
      <c r="C51">
        <f>TitanicDataClustering!J51</f>
        <v>262.375</v>
      </c>
      <c r="E51" t="e">
        <f>IF(KMC_Clusters!$D62=2, C51, NA())</f>
        <v>#N/A</v>
      </c>
      <c r="F51" t="e">
        <f>IF(KMC_Clusters!$D62=1, C51, NA())</f>
        <v>#N/A</v>
      </c>
      <c r="G51">
        <f>IF(KMC_Clusters!$D62=3, C51, NA())</f>
        <v>262.375</v>
      </c>
    </row>
    <row r="52" spans="1:7" x14ac:dyDescent="0.25">
      <c r="A52">
        <f>NormalizedData!A52</f>
        <v>51</v>
      </c>
      <c r="B52">
        <f>TitanicDataClustering!F52</f>
        <v>17</v>
      </c>
      <c r="C52">
        <f>TitanicDataClustering!J52</f>
        <v>7.8958000000000004</v>
      </c>
      <c r="E52" t="e">
        <f>IF(KMC_Clusters!$D63=2, C52, NA())</f>
        <v>#N/A</v>
      </c>
      <c r="F52">
        <f>IF(KMC_Clusters!$D63=1, C52, NA())</f>
        <v>7.8958000000000004</v>
      </c>
      <c r="G52" t="e">
        <f>IF(KMC_Clusters!$D63=3, C52, NA())</f>
        <v>#N/A</v>
      </c>
    </row>
    <row r="53" spans="1:7" x14ac:dyDescent="0.25">
      <c r="A53">
        <f>NormalizedData!A53</f>
        <v>52</v>
      </c>
      <c r="B53">
        <f>TitanicDataClustering!F53</f>
        <v>32</v>
      </c>
      <c r="C53">
        <f>TitanicDataClustering!J53</f>
        <v>13.5</v>
      </c>
      <c r="E53" t="e">
        <f>IF(KMC_Clusters!$D64=2, C53, NA())</f>
        <v>#N/A</v>
      </c>
      <c r="F53">
        <f>IF(KMC_Clusters!$D64=1, C53, NA())</f>
        <v>13.5</v>
      </c>
      <c r="G53" t="e">
        <f>IF(KMC_Clusters!$D64=3, C53, NA())</f>
        <v>#N/A</v>
      </c>
    </row>
    <row r="54" spans="1:7" x14ac:dyDescent="0.25">
      <c r="A54">
        <f>NormalizedData!A54</f>
        <v>53</v>
      </c>
      <c r="B54">
        <f>TitanicDataClustering!F54</f>
        <v>18</v>
      </c>
      <c r="C54">
        <f>TitanicDataClustering!J54</f>
        <v>7.75</v>
      </c>
      <c r="E54" t="e">
        <f>IF(KMC_Clusters!$D65=2, C54, NA())</f>
        <v>#N/A</v>
      </c>
      <c r="F54">
        <f>IF(KMC_Clusters!$D65=1, C54, NA())</f>
        <v>7.75</v>
      </c>
      <c r="G54" t="e">
        <f>IF(KMC_Clusters!$D65=3, C54, NA())</f>
        <v>#N/A</v>
      </c>
    </row>
    <row r="55" spans="1:7" x14ac:dyDescent="0.25">
      <c r="A55">
        <f>NormalizedData!A55</f>
        <v>54</v>
      </c>
      <c r="B55">
        <f>TitanicDataClustering!F55</f>
        <v>22</v>
      </c>
      <c r="C55">
        <f>TitanicDataClustering!J55</f>
        <v>7.7249999999999996</v>
      </c>
      <c r="E55" t="e">
        <f>IF(KMC_Clusters!$D66=2, C55, NA())</f>
        <v>#N/A</v>
      </c>
      <c r="F55">
        <f>IF(KMC_Clusters!$D66=1, C55, NA())</f>
        <v>7.7249999999999996</v>
      </c>
      <c r="G55" t="e">
        <f>IF(KMC_Clusters!$D66=3, C55, NA())</f>
        <v>#N/A</v>
      </c>
    </row>
    <row r="56" spans="1:7" x14ac:dyDescent="0.25">
      <c r="A56">
        <f>NormalizedData!A56</f>
        <v>55</v>
      </c>
      <c r="B56">
        <f>TitanicDataClustering!F56</f>
        <v>13</v>
      </c>
      <c r="C56">
        <f>TitanicDataClustering!J56</f>
        <v>262.375</v>
      </c>
      <c r="E56" t="e">
        <f>IF(KMC_Clusters!$D67=2, C56, NA())</f>
        <v>#N/A</v>
      </c>
      <c r="F56" t="e">
        <f>IF(KMC_Clusters!$D67=1, C56, NA())</f>
        <v>#N/A</v>
      </c>
      <c r="G56">
        <f>IF(KMC_Clusters!$D67=3, C56, NA())</f>
        <v>262.375</v>
      </c>
    </row>
    <row r="57" spans="1:7" x14ac:dyDescent="0.25">
      <c r="A57">
        <f>NormalizedData!A57</f>
        <v>56</v>
      </c>
      <c r="B57">
        <f>TitanicDataClustering!F57</f>
        <v>18</v>
      </c>
      <c r="C57">
        <f>TitanicDataClustering!J57</f>
        <v>7.8792</v>
      </c>
      <c r="E57" t="e">
        <f>IF(KMC_Clusters!$D68=2, C57, NA())</f>
        <v>#N/A</v>
      </c>
      <c r="F57">
        <f>IF(KMC_Clusters!$D68=1, C57, NA())</f>
        <v>7.8792</v>
      </c>
      <c r="G57" t="e">
        <f>IF(KMC_Clusters!$D68=3, C57, NA())</f>
        <v>#N/A</v>
      </c>
    </row>
    <row r="58" spans="1:7" x14ac:dyDescent="0.25">
      <c r="A58">
        <f>NormalizedData!A58</f>
        <v>57</v>
      </c>
      <c r="B58">
        <f>TitanicDataClustering!F58</f>
        <v>47</v>
      </c>
      <c r="C58">
        <f>TitanicDataClustering!J58</f>
        <v>42.4</v>
      </c>
      <c r="E58">
        <f>IF(KMC_Clusters!$D69=2, C58, NA())</f>
        <v>42.4</v>
      </c>
      <c r="F58" t="e">
        <f>IF(KMC_Clusters!$D69=1, C58, NA())</f>
        <v>#N/A</v>
      </c>
      <c r="G58" t="e">
        <f>IF(KMC_Clusters!$D69=3, C58, NA())</f>
        <v>#N/A</v>
      </c>
    </row>
    <row r="59" spans="1:7" x14ac:dyDescent="0.25">
      <c r="A59">
        <f>NormalizedData!A59</f>
        <v>58</v>
      </c>
      <c r="B59">
        <f>TitanicDataClustering!F59</f>
        <v>31</v>
      </c>
      <c r="C59">
        <f>TitanicDataClustering!J59</f>
        <v>28.537500000000001</v>
      </c>
      <c r="E59" t="e">
        <f>IF(KMC_Clusters!$D70=2, C59, NA())</f>
        <v>#N/A</v>
      </c>
      <c r="F59">
        <f>IF(KMC_Clusters!$D70=1, C59, NA())</f>
        <v>28.537500000000001</v>
      </c>
      <c r="G59" t="e">
        <f>IF(KMC_Clusters!$D70=3, C59, NA())</f>
        <v>#N/A</v>
      </c>
    </row>
    <row r="60" spans="1:7" x14ac:dyDescent="0.25">
      <c r="A60">
        <f>NormalizedData!A60</f>
        <v>59</v>
      </c>
      <c r="B60">
        <f>TitanicDataClustering!F60</f>
        <v>60</v>
      </c>
      <c r="C60">
        <f>TitanicDataClustering!J60</f>
        <v>263</v>
      </c>
      <c r="E60" t="e">
        <f>IF(KMC_Clusters!$D71=2, C60, NA())</f>
        <v>#N/A</v>
      </c>
      <c r="F60" t="e">
        <f>IF(KMC_Clusters!$D71=1, C60, NA())</f>
        <v>#N/A</v>
      </c>
      <c r="G60">
        <f>IF(KMC_Clusters!$D71=3, C60, NA())</f>
        <v>263</v>
      </c>
    </row>
    <row r="61" spans="1:7" x14ac:dyDescent="0.25">
      <c r="A61">
        <f>NormalizedData!A61</f>
        <v>60</v>
      </c>
      <c r="B61">
        <f>TitanicDataClustering!F61</f>
        <v>24</v>
      </c>
      <c r="C61">
        <f>TitanicDataClustering!J61</f>
        <v>7.75</v>
      </c>
      <c r="E61" t="e">
        <f>IF(KMC_Clusters!$D72=2, C61, NA())</f>
        <v>#N/A</v>
      </c>
      <c r="F61">
        <f>IF(KMC_Clusters!$D72=1, C61, NA())</f>
        <v>7.75</v>
      </c>
      <c r="G61" t="e">
        <f>IF(KMC_Clusters!$D72=3, C61, NA())</f>
        <v>#N/A</v>
      </c>
    </row>
    <row r="62" spans="1:7" x14ac:dyDescent="0.25">
      <c r="A62">
        <f>NormalizedData!A62</f>
        <v>61</v>
      </c>
      <c r="B62">
        <f>TitanicDataClustering!F62</f>
        <v>21</v>
      </c>
      <c r="C62">
        <f>TitanicDataClustering!J62</f>
        <v>7.8958000000000004</v>
      </c>
      <c r="E62" t="e">
        <f>IF(KMC_Clusters!$D73=2, C62, NA())</f>
        <v>#N/A</v>
      </c>
      <c r="F62">
        <f>IF(KMC_Clusters!$D73=1, C62, NA())</f>
        <v>7.8958000000000004</v>
      </c>
      <c r="G62" t="e">
        <f>IF(KMC_Clusters!$D73=3, C62, NA())</f>
        <v>#N/A</v>
      </c>
    </row>
    <row r="63" spans="1:7" x14ac:dyDescent="0.25">
      <c r="A63">
        <f>NormalizedData!A63</f>
        <v>62</v>
      </c>
      <c r="B63">
        <f>TitanicDataClustering!F63</f>
        <v>29</v>
      </c>
      <c r="C63">
        <f>TitanicDataClustering!J63</f>
        <v>7.9249999999999998</v>
      </c>
      <c r="E63" t="e">
        <f>IF(KMC_Clusters!$D74=2, C63, NA())</f>
        <v>#N/A</v>
      </c>
      <c r="F63">
        <f>IF(KMC_Clusters!$D74=1, C63, NA())</f>
        <v>7.9249999999999998</v>
      </c>
      <c r="G63" t="e">
        <f>IF(KMC_Clusters!$D74=3, C63, NA())</f>
        <v>#N/A</v>
      </c>
    </row>
    <row r="64" spans="1:7" x14ac:dyDescent="0.25">
      <c r="A64">
        <f>NormalizedData!A64</f>
        <v>63</v>
      </c>
      <c r="B64">
        <f>TitanicDataClustering!F64</f>
        <v>28.5</v>
      </c>
      <c r="C64">
        <f>TitanicDataClustering!J64</f>
        <v>27.720800000000001</v>
      </c>
      <c r="E64" t="e">
        <f>IF(KMC_Clusters!$D75=2, C64, NA())</f>
        <v>#N/A</v>
      </c>
      <c r="F64">
        <f>IF(KMC_Clusters!$D75=1, C64, NA())</f>
        <v>27.720800000000001</v>
      </c>
      <c r="G64" t="e">
        <f>IF(KMC_Clusters!$D75=3, C64, NA())</f>
        <v>#N/A</v>
      </c>
    </row>
    <row r="65" spans="1:7" x14ac:dyDescent="0.25">
      <c r="A65">
        <f>NormalizedData!A65</f>
        <v>64</v>
      </c>
      <c r="B65">
        <f>TitanicDataClustering!F65</f>
        <v>35</v>
      </c>
      <c r="C65">
        <f>TitanicDataClustering!J65</f>
        <v>211.5</v>
      </c>
      <c r="E65" t="e">
        <f>IF(KMC_Clusters!$D76=2, C65, NA())</f>
        <v>#N/A</v>
      </c>
      <c r="F65" t="e">
        <f>IF(KMC_Clusters!$D76=1, C65, NA())</f>
        <v>#N/A</v>
      </c>
      <c r="G65">
        <f>IF(KMC_Clusters!$D76=3, C65, NA())</f>
        <v>211.5</v>
      </c>
    </row>
    <row r="66" spans="1:7" x14ac:dyDescent="0.25">
      <c r="A66">
        <f>NormalizedData!A66</f>
        <v>65</v>
      </c>
      <c r="B66">
        <f>TitanicDataClustering!F66</f>
        <v>32.5</v>
      </c>
      <c r="C66">
        <f>TitanicDataClustering!J66</f>
        <v>211.5</v>
      </c>
      <c r="E66" t="e">
        <f>IF(KMC_Clusters!$D77=2, C66, NA())</f>
        <v>#N/A</v>
      </c>
      <c r="F66" t="e">
        <f>IF(KMC_Clusters!$D77=1, C66, NA())</f>
        <v>#N/A</v>
      </c>
      <c r="G66">
        <f>IF(KMC_Clusters!$D77=3, C66, NA())</f>
        <v>211.5</v>
      </c>
    </row>
    <row r="67" spans="1:7" x14ac:dyDescent="0.25">
      <c r="A67">
        <f>NormalizedData!A67</f>
        <v>66</v>
      </c>
      <c r="B67">
        <f>TitanicDataClustering!F67</f>
        <v>55</v>
      </c>
      <c r="C67">
        <f>TitanicDataClustering!J67</f>
        <v>25.7</v>
      </c>
      <c r="E67">
        <f>IF(KMC_Clusters!$D78=2, C67, NA())</f>
        <v>25.7</v>
      </c>
      <c r="F67" t="e">
        <f>IF(KMC_Clusters!$D78=1, C67, NA())</f>
        <v>#N/A</v>
      </c>
      <c r="G67" t="e">
        <f>IF(KMC_Clusters!$D78=3, C67, NA())</f>
        <v>#N/A</v>
      </c>
    </row>
    <row r="68" spans="1:7" x14ac:dyDescent="0.25">
      <c r="A68">
        <f>NormalizedData!A68</f>
        <v>67</v>
      </c>
      <c r="B68">
        <f>TitanicDataClustering!F68</f>
        <v>30</v>
      </c>
      <c r="C68">
        <f>TitanicDataClustering!J68</f>
        <v>13</v>
      </c>
      <c r="E68" t="e">
        <f>IF(KMC_Clusters!$D79=2, C68, NA())</f>
        <v>#N/A</v>
      </c>
      <c r="F68">
        <f>IF(KMC_Clusters!$D79=1, C68, NA())</f>
        <v>13</v>
      </c>
      <c r="G68" t="e">
        <f>IF(KMC_Clusters!$D79=3, C68, NA())</f>
        <v>#N/A</v>
      </c>
    </row>
    <row r="69" spans="1:7" x14ac:dyDescent="0.25">
      <c r="A69">
        <f>NormalizedData!A69</f>
        <v>68</v>
      </c>
      <c r="B69">
        <f>TitanicDataClustering!F69</f>
        <v>24</v>
      </c>
      <c r="C69">
        <f>TitanicDataClustering!J69</f>
        <v>7.75</v>
      </c>
      <c r="E69" t="e">
        <f>IF(KMC_Clusters!$D80=2, C69, NA())</f>
        <v>#N/A</v>
      </c>
      <c r="F69">
        <f>IF(KMC_Clusters!$D80=1, C69, NA())</f>
        <v>7.75</v>
      </c>
      <c r="G69" t="e">
        <f>IF(KMC_Clusters!$D80=3, C69, NA())</f>
        <v>#N/A</v>
      </c>
    </row>
    <row r="70" spans="1:7" x14ac:dyDescent="0.25">
      <c r="A70">
        <f>NormalizedData!A70</f>
        <v>69</v>
      </c>
      <c r="B70">
        <f>TitanicDataClustering!F70</f>
        <v>6</v>
      </c>
      <c r="C70">
        <f>TitanicDataClustering!J70</f>
        <v>15.245799999999999</v>
      </c>
      <c r="E70" t="e">
        <f>IF(KMC_Clusters!$D81=2, C70, NA())</f>
        <v>#N/A</v>
      </c>
      <c r="F70">
        <f>IF(KMC_Clusters!$D81=1, C70, NA())</f>
        <v>15.245799999999999</v>
      </c>
      <c r="G70" t="e">
        <f>IF(KMC_Clusters!$D81=3, C70, NA())</f>
        <v>#N/A</v>
      </c>
    </row>
    <row r="71" spans="1:7" x14ac:dyDescent="0.25">
      <c r="A71">
        <f>NormalizedData!A71</f>
        <v>70</v>
      </c>
      <c r="B71">
        <f>TitanicDataClustering!F71</f>
        <v>67</v>
      </c>
      <c r="C71">
        <f>TitanicDataClustering!J71</f>
        <v>221.7792</v>
      </c>
      <c r="E71" t="e">
        <f>IF(KMC_Clusters!$D82=2, C71, NA())</f>
        <v>#N/A</v>
      </c>
      <c r="F71" t="e">
        <f>IF(KMC_Clusters!$D82=1, C71, NA())</f>
        <v>#N/A</v>
      </c>
      <c r="G71">
        <f>IF(KMC_Clusters!$D82=3, C71, NA())</f>
        <v>221.7792</v>
      </c>
    </row>
    <row r="72" spans="1:7" x14ac:dyDescent="0.25">
      <c r="A72">
        <f>NormalizedData!A72</f>
        <v>71</v>
      </c>
      <c r="B72">
        <f>TitanicDataClustering!F72</f>
        <v>49</v>
      </c>
      <c r="C72">
        <f>TitanicDataClustering!J72</f>
        <v>26</v>
      </c>
      <c r="E72">
        <f>IF(KMC_Clusters!$D83=2, C72, NA())</f>
        <v>26</v>
      </c>
      <c r="F72" t="e">
        <f>IF(KMC_Clusters!$D83=1, C72, NA())</f>
        <v>#N/A</v>
      </c>
      <c r="G72" t="e">
        <f>IF(KMC_Clusters!$D83=3, C72, NA())</f>
        <v>#N/A</v>
      </c>
    </row>
    <row r="73" spans="1:7" x14ac:dyDescent="0.25">
      <c r="A73">
        <f>NormalizedData!A73</f>
        <v>72</v>
      </c>
      <c r="B73">
        <f>TitanicDataClustering!F73</f>
        <v>27</v>
      </c>
      <c r="C73">
        <f>TitanicDataClustering!J73</f>
        <v>7.8792</v>
      </c>
      <c r="E73" t="e">
        <f>IF(KMC_Clusters!$D84=2, C73, NA())</f>
        <v>#N/A</v>
      </c>
      <c r="F73">
        <f>IF(KMC_Clusters!$D84=1, C73, NA())</f>
        <v>7.8792</v>
      </c>
      <c r="G73" t="e">
        <f>IF(KMC_Clusters!$D84=3, C73, NA())</f>
        <v>#N/A</v>
      </c>
    </row>
    <row r="74" spans="1:7" x14ac:dyDescent="0.25">
      <c r="A74">
        <f>NormalizedData!A74</f>
        <v>73</v>
      </c>
      <c r="B74">
        <f>TitanicDataClustering!F74</f>
        <v>18</v>
      </c>
      <c r="C74">
        <f>TitanicDataClustering!J74</f>
        <v>8.0500000000000007</v>
      </c>
      <c r="E74" t="e">
        <f>IF(KMC_Clusters!$D85=2, C74, NA())</f>
        <v>#N/A</v>
      </c>
      <c r="F74">
        <f>IF(KMC_Clusters!$D85=1, C74, NA())</f>
        <v>8.0500000000000007</v>
      </c>
      <c r="G74" t="e">
        <f>IF(KMC_Clusters!$D85=3, C74, NA())</f>
        <v>#N/A</v>
      </c>
    </row>
    <row r="75" spans="1:7" x14ac:dyDescent="0.25">
      <c r="A75">
        <f>NormalizedData!A75</f>
        <v>74</v>
      </c>
      <c r="B75">
        <f>TitanicDataClustering!F75</f>
        <v>2</v>
      </c>
      <c r="C75">
        <f>TitanicDataClustering!J75</f>
        <v>23</v>
      </c>
      <c r="E75" t="e">
        <f>IF(KMC_Clusters!$D86=2, C75, NA())</f>
        <v>#N/A</v>
      </c>
      <c r="F75">
        <f>IF(KMC_Clusters!$D86=1, C75, NA())</f>
        <v>23</v>
      </c>
      <c r="G75" t="e">
        <f>IF(KMC_Clusters!$D86=3, C75, NA())</f>
        <v>#N/A</v>
      </c>
    </row>
    <row r="76" spans="1:7" x14ac:dyDescent="0.25">
      <c r="A76">
        <f>NormalizedData!A76</f>
        <v>75</v>
      </c>
      <c r="B76">
        <f>TitanicDataClustering!F76</f>
        <v>22</v>
      </c>
      <c r="C76">
        <f>TitanicDataClustering!J76</f>
        <v>13.9</v>
      </c>
      <c r="E76" t="e">
        <f>IF(KMC_Clusters!$D87=2, C76, NA())</f>
        <v>#N/A</v>
      </c>
      <c r="F76">
        <f>IF(KMC_Clusters!$D87=1, C76, NA())</f>
        <v>13.9</v>
      </c>
      <c r="G76" t="e">
        <f>IF(KMC_Clusters!$D87=3, C76, NA())</f>
        <v>#N/A</v>
      </c>
    </row>
    <row r="77" spans="1:7" x14ac:dyDescent="0.25">
      <c r="A77">
        <f>NormalizedData!A77</f>
        <v>76</v>
      </c>
      <c r="B77">
        <f>TitanicDataClustering!F77</f>
        <v>27</v>
      </c>
      <c r="C77">
        <f>TitanicDataClustering!J77</f>
        <v>52</v>
      </c>
      <c r="E77" t="e">
        <f>IF(KMC_Clusters!$D88=2, C77, NA())</f>
        <v>#N/A</v>
      </c>
      <c r="F77">
        <f>IF(KMC_Clusters!$D88=1, C77, NA())</f>
        <v>52</v>
      </c>
      <c r="G77" t="e">
        <f>IF(KMC_Clusters!$D88=3, C77, NA())</f>
        <v>#N/A</v>
      </c>
    </row>
    <row r="78" spans="1:7" x14ac:dyDescent="0.25">
      <c r="A78">
        <f>NormalizedData!A78</f>
        <v>77</v>
      </c>
      <c r="B78">
        <f>TitanicDataClustering!F78</f>
        <v>25</v>
      </c>
      <c r="C78">
        <f>TitanicDataClustering!J78</f>
        <v>26</v>
      </c>
      <c r="E78" t="e">
        <f>IF(KMC_Clusters!$D89=2, C78, NA())</f>
        <v>#N/A</v>
      </c>
      <c r="F78">
        <f>IF(KMC_Clusters!$D89=1, C78, NA())</f>
        <v>26</v>
      </c>
      <c r="G78" t="e">
        <f>IF(KMC_Clusters!$D89=3, C78, NA())</f>
        <v>#N/A</v>
      </c>
    </row>
    <row r="79" spans="1:7" x14ac:dyDescent="0.25">
      <c r="A79">
        <f>NormalizedData!A79</f>
        <v>78</v>
      </c>
      <c r="B79">
        <f>TitanicDataClustering!F79</f>
        <v>25</v>
      </c>
      <c r="C79">
        <f>TitanicDataClustering!J79</f>
        <v>7.7957999999999998</v>
      </c>
      <c r="E79" t="e">
        <f>IF(KMC_Clusters!$D90=2, C79, NA())</f>
        <v>#N/A</v>
      </c>
      <c r="F79">
        <f>IF(KMC_Clusters!$D90=1, C79, NA())</f>
        <v>7.7957999999999998</v>
      </c>
      <c r="G79" t="e">
        <f>IF(KMC_Clusters!$D90=3, C79, NA())</f>
        <v>#N/A</v>
      </c>
    </row>
    <row r="80" spans="1:7" x14ac:dyDescent="0.25">
      <c r="A80">
        <f>NormalizedData!A80</f>
        <v>79</v>
      </c>
      <c r="B80">
        <f>TitanicDataClustering!F80</f>
        <v>76</v>
      </c>
      <c r="C80">
        <f>TitanicDataClustering!J80</f>
        <v>78.849999999999994</v>
      </c>
      <c r="E80">
        <f>IF(KMC_Clusters!$D91=2, C80, NA())</f>
        <v>78.849999999999994</v>
      </c>
      <c r="F80" t="e">
        <f>IF(KMC_Clusters!$D91=1, C80, NA())</f>
        <v>#N/A</v>
      </c>
      <c r="G80" t="e">
        <f>IF(KMC_Clusters!$D91=3, C80, NA())</f>
        <v>#N/A</v>
      </c>
    </row>
    <row r="81" spans="1:7" x14ac:dyDescent="0.25">
      <c r="A81">
        <f>NormalizedData!A81</f>
        <v>80</v>
      </c>
      <c r="B81">
        <f>TitanicDataClustering!F81</f>
        <v>29</v>
      </c>
      <c r="C81">
        <f>TitanicDataClustering!J81</f>
        <v>7.9249999999999998</v>
      </c>
      <c r="E81" t="e">
        <f>IF(KMC_Clusters!$D92=2, C81, NA())</f>
        <v>#N/A</v>
      </c>
      <c r="F81">
        <f>IF(KMC_Clusters!$D92=1, C81, NA())</f>
        <v>7.9249999999999998</v>
      </c>
      <c r="G81" t="e">
        <f>IF(KMC_Clusters!$D92=3, C81, NA())</f>
        <v>#N/A</v>
      </c>
    </row>
    <row r="82" spans="1:7" x14ac:dyDescent="0.25">
      <c r="A82">
        <f>NormalizedData!A82</f>
        <v>81</v>
      </c>
      <c r="B82">
        <f>TitanicDataClustering!F82</f>
        <v>20</v>
      </c>
      <c r="C82">
        <f>TitanicDataClustering!J82</f>
        <v>7.8541999999999996</v>
      </c>
      <c r="E82" t="e">
        <f>IF(KMC_Clusters!$D93=2, C82, NA())</f>
        <v>#N/A</v>
      </c>
      <c r="F82">
        <f>IF(KMC_Clusters!$D93=1, C82, NA())</f>
        <v>7.8541999999999996</v>
      </c>
      <c r="G82" t="e">
        <f>IF(KMC_Clusters!$D93=3, C82, NA())</f>
        <v>#N/A</v>
      </c>
    </row>
    <row r="83" spans="1:7" x14ac:dyDescent="0.25">
      <c r="A83">
        <f>NormalizedData!A83</f>
        <v>82</v>
      </c>
      <c r="B83">
        <f>TitanicDataClustering!F83</f>
        <v>33</v>
      </c>
      <c r="C83">
        <f>TitanicDataClustering!J83</f>
        <v>8.0500000000000007</v>
      </c>
      <c r="E83" t="e">
        <f>IF(KMC_Clusters!$D94=2, C83, NA())</f>
        <v>#N/A</v>
      </c>
      <c r="F83">
        <f>IF(KMC_Clusters!$D94=1, C83, NA())</f>
        <v>8.0500000000000007</v>
      </c>
      <c r="G83" t="e">
        <f>IF(KMC_Clusters!$D94=3, C83, NA())</f>
        <v>#N/A</v>
      </c>
    </row>
    <row r="84" spans="1:7" x14ac:dyDescent="0.25">
      <c r="A84">
        <f>NormalizedData!A84</f>
        <v>83</v>
      </c>
      <c r="B84">
        <f>TitanicDataClustering!F84</f>
        <v>43</v>
      </c>
      <c r="C84">
        <f>TitanicDataClustering!J84</f>
        <v>55.441699999999997</v>
      </c>
      <c r="E84">
        <f>IF(KMC_Clusters!$D95=2, C84, NA())</f>
        <v>55.441699999999997</v>
      </c>
      <c r="F84" t="e">
        <f>IF(KMC_Clusters!$D95=1, C84, NA())</f>
        <v>#N/A</v>
      </c>
      <c r="G84" t="e">
        <f>IF(KMC_Clusters!$D95=3, C84, NA())</f>
        <v>#N/A</v>
      </c>
    </row>
    <row r="85" spans="1:7" x14ac:dyDescent="0.25">
      <c r="A85">
        <f>NormalizedData!A85</f>
        <v>84</v>
      </c>
      <c r="B85">
        <f>TitanicDataClustering!F85</f>
        <v>27</v>
      </c>
      <c r="C85">
        <f>TitanicDataClustering!J85</f>
        <v>26</v>
      </c>
      <c r="E85" t="e">
        <f>IF(KMC_Clusters!$D96=2, C85, NA())</f>
        <v>#N/A</v>
      </c>
      <c r="F85">
        <f>IF(KMC_Clusters!$D96=1, C85, NA())</f>
        <v>26</v>
      </c>
      <c r="G85" t="e">
        <f>IF(KMC_Clusters!$D96=3, C85, NA())</f>
        <v>#N/A</v>
      </c>
    </row>
    <row r="86" spans="1:7" x14ac:dyDescent="0.25">
      <c r="A86">
        <f>NormalizedData!A86</f>
        <v>85</v>
      </c>
      <c r="B86">
        <f>TitanicDataClustering!F86</f>
        <v>26</v>
      </c>
      <c r="C86">
        <f>TitanicDataClustering!J86</f>
        <v>7.7750000000000004</v>
      </c>
      <c r="E86" t="e">
        <f>IF(KMC_Clusters!$D97=2, C86, NA())</f>
        <v>#N/A</v>
      </c>
      <c r="F86">
        <f>IF(KMC_Clusters!$D97=1, C86, NA())</f>
        <v>7.7750000000000004</v>
      </c>
      <c r="G86" t="e">
        <f>IF(KMC_Clusters!$D97=3, C86, NA())</f>
        <v>#N/A</v>
      </c>
    </row>
    <row r="87" spans="1:7" x14ac:dyDescent="0.25">
      <c r="A87">
        <f>NormalizedData!A87</f>
        <v>86</v>
      </c>
      <c r="B87">
        <f>TitanicDataClustering!F87</f>
        <v>16</v>
      </c>
      <c r="C87">
        <f>TitanicDataClustering!J87</f>
        <v>8.5167000000000002</v>
      </c>
      <c r="E87" t="e">
        <f>IF(KMC_Clusters!$D98=2, C87, NA())</f>
        <v>#N/A</v>
      </c>
      <c r="F87">
        <f>IF(KMC_Clusters!$D98=1, C87, NA())</f>
        <v>8.5167000000000002</v>
      </c>
      <c r="G87" t="e">
        <f>IF(KMC_Clusters!$D98=3, C87, NA())</f>
        <v>#N/A</v>
      </c>
    </row>
    <row r="88" spans="1:7" x14ac:dyDescent="0.25">
      <c r="A88">
        <f>NormalizedData!A88</f>
        <v>87</v>
      </c>
      <c r="B88">
        <f>TitanicDataClustering!F88</f>
        <v>28</v>
      </c>
      <c r="C88">
        <f>TitanicDataClustering!J88</f>
        <v>22.524999999999999</v>
      </c>
      <c r="E88" t="e">
        <f>IF(KMC_Clusters!$D99=2, C88, NA())</f>
        <v>#N/A</v>
      </c>
      <c r="F88">
        <f>IF(KMC_Clusters!$D99=1, C88, NA())</f>
        <v>22.524999999999999</v>
      </c>
      <c r="G88" t="e">
        <f>IF(KMC_Clusters!$D99=3, C88, NA())</f>
        <v>#N/A</v>
      </c>
    </row>
    <row r="89" spans="1:7" x14ac:dyDescent="0.25">
      <c r="A89">
        <f>NormalizedData!A89</f>
        <v>88</v>
      </c>
      <c r="B89">
        <f>TitanicDataClustering!F89</f>
        <v>21</v>
      </c>
      <c r="C89">
        <f>TitanicDataClustering!J89</f>
        <v>7.8208000000000002</v>
      </c>
      <c r="E89" t="e">
        <f>IF(KMC_Clusters!$D100=2, C89, NA())</f>
        <v>#N/A</v>
      </c>
      <c r="F89">
        <f>IF(KMC_Clusters!$D100=1, C89, NA())</f>
        <v>7.8208000000000002</v>
      </c>
      <c r="G89" t="e">
        <f>IF(KMC_Clusters!$D100=3, C89, NA())</f>
        <v>#N/A</v>
      </c>
    </row>
    <row r="90" spans="1:7" x14ac:dyDescent="0.25">
      <c r="A90">
        <f>NormalizedData!A90</f>
        <v>89</v>
      </c>
      <c r="B90">
        <f>TitanicDataClustering!F90</f>
        <v>18.5</v>
      </c>
      <c r="C90">
        <f>TitanicDataClustering!J90</f>
        <v>13</v>
      </c>
      <c r="E90" t="e">
        <f>IF(KMC_Clusters!$D101=2, C90, NA())</f>
        <v>#N/A</v>
      </c>
      <c r="F90">
        <f>IF(KMC_Clusters!$D101=1, C90, NA())</f>
        <v>13</v>
      </c>
      <c r="G90" t="e">
        <f>IF(KMC_Clusters!$D101=3, C90, NA())</f>
        <v>#N/A</v>
      </c>
    </row>
    <row r="91" spans="1:7" x14ac:dyDescent="0.25">
      <c r="A91">
        <f>NormalizedData!A91</f>
        <v>90</v>
      </c>
      <c r="B91">
        <f>TitanicDataClustering!F91</f>
        <v>41</v>
      </c>
      <c r="C91">
        <f>TitanicDataClustering!J91</f>
        <v>15.0458</v>
      </c>
      <c r="E91">
        <f>IF(KMC_Clusters!$D102=2, C91, NA())</f>
        <v>15.0458</v>
      </c>
      <c r="F91" t="e">
        <f>IF(KMC_Clusters!$D102=1, C91, NA())</f>
        <v>#N/A</v>
      </c>
      <c r="G91" t="e">
        <f>IF(KMC_Clusters!$D102=3, C91, NA())</f>
        <v>#N/A</v>
      </c>
    </row>
    <row r="92" spans="1:7" x14ac:dyDescent="0.25">
      <c r="A92">
        <f>NormalizedData!A92</f>
        <v>91</v>
      </c>
      <c r="B92">
        <f>TitanicDataClustering!F92</f>
        <v>36</v>
      </c>
      <c r="C92">
        <f>TitanicDataClustering!J92</f>
        <v>31.679200000000002</v>
      </c>
      <c r="E92">
        <f>IF(KMC_Clusters!$D103=2, C92, NA())</f>
        <v>31.679200000000002</v>
      </c>
      <c r="F92" t="e">
        <f>IF(KMC_Clusters!$D103=1, C92, NA())</f>
        <v>#N/A</v>
      </c>
      <c r="G92" t="e">
        <f>IF(KMC_Clusters!$D103=3, C92, NA())</f>
        <v>#N/A</v>
      </c>
    </row>
    <row r="93" spans="1:7" x14ac:dyDescent="0.25">
      <c r="A93">
        <f>NormalizedData!A93</f>
        <v>92</v>
      </c>
      <c r="B93">
        <f>TitanicDataClustering!F93</f>
        <v>18.5</v>
      </c>
      <c r="C93">
        <f>TitanicDataClustering!J93</f>
        <v>7.2832999999999997</v>
      </c>
      <c r="E93" t="e">
        <f>IF(KMC_Clusters!$D104=2, C93, NA())</f>
        <v>#N/A</v>
      </c>
      <c r="F93">
        <f>IF(KMC_Clusters!$D104=1, C93, NA())</f>
        <v>7.2832999999999997</v>
      </c>
      <c r="G93" t="e">
        <f>IF(KMC_Clusters!$D104=3, C93, NA())</f>
        <v>#N/A</v>
      </c>
    </row>
    <row r="94" spans="1:7" x14ac:dyDescent="0.25">
      <c r="A94">
        <f>NormalizedData!A94</f>
        <v>93</v>
      </c>
      <c r="B94">
        <f>TitanicDataClustering!F94</f>
        <v>63</v>
      </c>
      <c r="C94">
        <f>TitanicDataClustering!J94</f>
        <v>221.7792</v>
      </c>
      <c r="E94" t="e">
        <f>IF(KMC_Clusters!$D105=2, C94, NA())</f>
        <v>#N/A</v>
      </c>
      <c r="F94" t="e">
        <f>IF(KMC_Clusters!$D105=1, C94, NA())</f>
        <v>#N/A</v>
      </c>
      <c r="G94">
        <f>IF(KMC_Clusters!$D105=3, C94, NA())</f>
        <v>221.7792</v>
      </c>
    </row>
    <row r="95" spans="1:7" x14ac:dyDescent="0.25">
      <c r="A95">
        <f>NormalizedData!A95</f>
        <v>94</v>
      </c>
      <c r="B95">
        <f>TitanicDataClustering!F95</f>
        <v>18</v>
      </c>
      <c r="C95">
        <f>TitanicDataClustering!J95</f>
        <v>14.4542</v>
      </c>
      <c r="E95" t="e">
        <f>IF(KMC_Clusters!$D106=2, C95, NA())</f>
        <v>#N/A</v>
      </c>
      <c r="F95">
        <f>IF(KMC_Clusters!$D106=1, C95, NA())</f>
        <v>14.4542</v>
      </c>
      <c r="G95" t="e">
        <f>IF(KMC_Clusters!$D106=3, C95, NA())</f>
        <v>#N/A</v>
      </c>
    </row>
    <row r="96" spans="1:7" x14ac:dyDescent="0.25">
      <c r="A96">
        <f>NormalizedData!A96</f>
        <v>95</v>
      </c>
      <c r="B96">
        <f>TitanicDataClustering!F96</f>
        <v>1</v>
      </c>
      <c r="C96">
        <f>TitanicDataClustering!J96</f>
        <v>16.7</v>
      </c>
      <c r="E96" t="e">
        <f>IF(KMC_Clusters!$D107=2, C96, NA())</f>
        <v>#N/A</v>
      </c>
      <c r="F96">
        <f>IF(KMC_Clusters!$D107=1, C96, NA())</f>
        <v>16.7</v>
      </c>
      <c r="G96" t="e">
        <f>IF(KMC_Clusters!$D107=3, C96, NA())</f>
        <v>#N/A</v>
      </c>
    </row>
    <row r="97" spans="1:7" x14ac:dyDescent="0.25">
      <c r="A97">
        <f>NormalizedData!A97</f>
        <v>96</v>
      </c>
      <c r="B97">
        <f>TitanicDataClustering!F97</f>
        <v>36</v>
      </c>
      <c r="C97">
        <f>TitanicDataClustering!J97</f>
        <v>75.241699999999994</v>
      </c>
      <c r="E97">
        <f>IF(KMC_Clusters!$D108=2, C97, NA())</f>
        <v>75.241699999999994</v>
      </c>
      <c r="F97" t="e">
        <f>IF(KMC_Clusters!$D108=1, C97, NA())</f>
        <v>#N/A</v>
      </c>
      <c r="G97" t="e">
        <f>IF(KMC_Clusters!$D108=3, C97, NA())</f>
        <v>#N/A</v>
      </c>
    </row>
    <row r="98" spans="1:7" x14ac:dyDescent="0.25">
      <c r="A98">
        <f>NormalizedData!A98</f>
        <v>97</v>
      </c>
      <c r="B98">
        <f>TitanicDataClustering!F98</f>
        <v>29</v>
      </c>
      <c r="C98">
        <f>TitanicDataClustering!J98</f>
        <v>26</v>
      </c>
      <c r="E98" t="e">
        <f>IF(KMC_Clusters!$D109=2, C98, NA())</f>
        <v>#N/A</v>
      </c>
      <c r="F98">
        <f>IF(KMC_Clusters!$D109=1, C98, NA())</f>
        <v>26</v>
      </c>
      <c r="G98" t="e">
        <f>IF(KMC_Clusters!$D109=3, C98, NA())</f>
        <v>#N/A</v>
      </c>
    </row>
    <row r="99" spans="1:7" x14ac:dyDescent="0.25">
      <c r="A99">
        <f>NormalizedData!A99</f>
        <v>98</v>
      </c>
      <c r="B99">
        <f>TitanicDataClustering!F99</f>
        <v>12</v>
      </c>
      <c r="C99">
        <f>TitanicDataClustering!J99</f>
        <v>15.75</v>
      </c>
      <c r="E99" t="e">
        <f>IF(KMC_Clusters!$D110=2, C99, NA())</f>
        <v>#N/A</v>
      </c>
      <c r="F99">
        <f>IF(KMC_Clusters!$D110=1, C99, NA())</f>
        <v>15.75</v>
      </c>
      <c r="G99" t="e">
        <f>IF(KMC_Clusters!$D110=3, C99, NA())</f>
        <v>#N/A</v>
      </c>
    </row>
    <row r="100" spans="1:7" x14ac:dyDescent="0.25">
      <c r="A100">
        <f>NormalizedData!A100</f>
        <v>99</v>
      </c>
      <c r="B100">
        <f>TitanicDataClustering!F100</f>
        <v>35</v>
      </c>
      <c r="C100">
        <f>TitanicDataClustering!J100</f>
        <v>57.75</v>
      </c>
      <c r="E100">
        <f>IF(KMC_Clusters!$D111=2, C100, NA())</f>
        <v>57.75</v>
      </c>
      <c r="F100" t="e">
        <f>IF(KMC_Clusters!$D111=1, C100, NA())</f>
        <v>#N/A</v>
      </c>
      <c r="G100" t="e">
        <f>IF(KMC_Clusters!$D111=3, C100, NA())</f>
        <v>#N/A</v>
      </c>
    </row>
    <row r="101" spans="1:7" x14ac:dyDescent="0.25">
      <c r="A101">
        <f>NormalizedData!A101</f>
        <v>100</v>
      </c>
      <c r="B101">
        <f>TitanicDataClustering!F101</f>
        <v>28</v>
      </c>
      <c r="C101">
        <f>TitanicDataClustering!J101</f>
        <v>7.25</v>
      </c>
      <c r="E101" t="e">
        <f>IF(KMC_Clusters!$D112=2, C101, NA())</f>
        <v>#N/A</v>
      </c>
      <c r="F101">
        <f>IF(KMC_Clusters!$D112=1, C101, NA())</f>
        <v>7.25</v>
      </c>
      <c r="G101" t="e">
        <f>IF(KMC_Clusters!$D112=3, C101, NA())</f>
        <v>#N/A</v>
      </c>
    </row>
    <row r="102" spans="1:7" x14ac:dyDescent="0.25">
      <c r="A102">
        <f>NormalizedData!A102</f>
        <v>101</v>
      </c>
      <c r="B102">
        <f>TitanicDataClustering!F102</f>
        <v>17</v>
      </c>
      <c r="C102">
        <f>TitanicDataClustering!J102</f>
        <v>16.100000000000001</v>
      </c>
      <c r="E102" t="e">
        <f>IF(KMC_Clusters!$D113=2, C102, NA())</f>
        <v>#N/A</v>
      </c>
      <c r="F102">
        <f>IF(KMC_Clusters!$D113=1, C102, NA())</f>
        <v>16.100000000000001</v>
      </c>
      <c r="G102" t="e">
        <f>IF(KMC_Clusters!$D113=3, C102, NA())</f>
        <v>#N/A</v>
      </c>
    </row>
    <row r="103" spans="1:7" x14ac:dyDescent="0.25">
      <c r="A103">
        <f>NormalizedData!A103</f>
        <v>102</v>
      </c>
      <c r="B103">
        <f>TitanicDataClustering!F103</f>
        <v>22</v>
      </c>
      <c r="C103">
        <f>TitanicDataClustering!J103</f>
        <v>7.7957999999999998</v>
      </c>
      <c r="E103" t="e">
        <f>IF(KMC_Clusters!$D114=2, C103, NA())</f>
        <v>#N/A</v>
      </c>
      <c r="F103">
        <f>IF(KMC_Clusters!$D114=1, C103, NA())</f>
        <v>7.7957999999999998</v>
      </c>
      <c r="G103" t="e">
        <f>IF(KMC_Clusters!$D114=3, C103, NA())</f>
        <v>#N/A</v>
      </c>
    </row>
    <row r="104" spans="1:7" x14ac:dyDescent="0.25">
      <c r="A104">
        <f>NormalizedData!A104</f>
        <v>103</v>
      </c>
      <c r="B104">
        <f>TitanicDataClustering!F104</f>
        <v>42</v>
      </c>
      <c r="C104">
        <f>TitanicDataClustering!J104</f>
        <v>13</v>
      </c>
      <c r="E104">
        <f>IF(KMC_Clusters!$D115=2, C104, NA())</f>
        <v>13</v>
      </c>
      <c r="F104" t="e">
        <f>IF(KMC_Clusters!$D115=1, C104, NA())</f>
        <v>#N/A</v>
      </c>
      <c r="G104" t="e">
        <f>IF(KMC_Clusters!$D115=3, C104, NA())</f>
        <v>#N/A</v>
      </c>
    </row>
    <row r="105" spans="1:7" x14ac:dyDescent="0.25">
      <c r="A105">
        <f>NormalizedData!A105</f>
        <v>104</v>
      </c>
      <c r="B105">
        <f>TitanicDataClustering!F105</f>
        <v>24</v>
      </c>
      <c r="C105">
        <f>TitanicDataClustering!J105</f>
        <v>8.0500000000000007</v>
      </c>
      <c r="E105" t="e">
        <f>IF(KMC_Clusters!$D116=2, C105, NA())</f>
        <v>#N/A</v>
      </c>
      <c r="F105">
        <f>IF(KMC_Clusters!$D116=1, C105, NA())</f>
        <v>8.0500000000000007</v>
      </c>
      <c r="G105" t="e">
        <f>IF(KMC_Clusters!$D116=3, C105, NA())</f>
        <v>#N/A</v>
      </c>
    </row>
    <row r="106" spans="1:7" x14ac:dyDescent="0.25">
      <c r="A106">
        <f>NormalizedData!A106</f>
        <v>105</v>
      </c>
      <c r="B106">
        <f>TitanicDataClustering!F106</f>
        <v>32</v>
      </c>
      <c r="C106">
        <f>TitanicDataClustering!J106</f>
        <v>8.0500000000000007</v>
      </c>
      <c r="E106" t="e">
        <f>IF(KMC_Clusters!$D117=2, C106, NA())</f>
        <v>#N/A</v>
      </c>
      <c r="F106">
        <f>IF(KMC_Clusters!$D117=1, C106, NA())</f>
        <v>8.0500000000000007</v>
      </c>
      <c r="G106" t="e">
        <f>IF(KMC_Clusters!$D117=3, C106, NA())</f>
        <v>#N/A</v>
      </c>
    </row>
    <row r="107" spans="1:7" x14ac:dyDescent="0.25">
      <c r="A107">
        <f>NormalizedData!A107</f>
        <v>106</v>
      </c>
      <c r="B107">
        <f>TitanicDataClustering!F107</f>
        <v>53</v>
      </c>
      <c r="C107">
        <f>TitanicDataClustering!J107</f>
        <v>28.5</v>
      </c>
      <c r="E107">
        <f>IF(KMC_Clusters!$D118=2, C107, NA())</f>
        <v>28.5</v>
      </c>
      <c r="F107" t="e">
        <f>IF(KMC_Clusters!$D118=1, C107, NA())</f>
        <v>#N/A</v>
      </c>
      <c r="G107" t="e">
        <f>IF(KMC_Clusters!$D118=3, C107, NA())</f>
        <v>#N/A</v>
      </c>
    </row>
    <row r="108" spans="1:7" x14ac:dyDescent="0.25">
      <c r="A108">
        <f>NormalizedData!A108</f>
        <v>107</v>
      </c>
      <c r="B108">
        <f>TitanicDataClustering!F108</f>
        <v>43</v>
      </c>
      <c r="C108">
        <f>TitanicDataClustering!J108</f>
        <v>7.8958000000000004</v>
      </c>
      <c r="E108">
        <f>IF(KMC_Clusters!$D119=2, C108, NA())</f>
        <v>7.8958000000000004</v>
      </c>
      <c r="F108" t="e">
        <f>IF(KMC_Clusters!$D119=1, C108, NA())</f>
        <v>#N/A</v>
      </c>
      <c r="G108" t="e">
        <f>IF(KMC_Clusters!$D119=3, C108, NA())</f>
        <v>#N/A</v>
      </c>
    </row>
    <row r="109" spans="1:7" x14ac:dyDescent="0.25">
      <c r="A109">
        <f>NormalizedData!A109</f>
        <v>108</v>
      </c>
      <c r="B109">
        <f>TitanicDataClustering!F109</f>
        <v>24</v>
      </c>
      <c r="C109">
        <f>TitanicDataClustering!J109</f>
        <v>7.8541999999999996</v>
      </c>
      <c r="E109" t="e">
        <f>IF(KMC_Clusters!$D120=2, C109, NA())</f>
        <v>#N/A</v>
      </c>
      <c r="F109">
        <f>IF(KMC_Clusters!$D120=1, C109, NA())</f>
        <v>7.8541999999999996</v>
      </c>
      <c r="G109" t="e">
        <f>IF(KMC_Clusters!$D120=3, C109, NA())</f>
        <v>#N/A</v>
      </c>
    </row>
    <row r="110" spans="1:7" x14ac:dyDescent="0.25">
      <c r="A110">
        <f>NormalizedData!A110</f>
        <v>109</v>
      </c>
      <c r="B110">
        <f>TitanicDataClustering!F110</f>
        <v>26.5</v>
      </c>
      <c r="C110">
        <f>TitanicDataClustering!J110</f>
        <v>7.2249999999999996</v>
      </c>
      <c r="E110" t="e">
        <f>IF(KMC_Clusters!$D121=2, C110, NA())</f>
        <v>#N/A</v>
      </c>
      <c r="F110">
        <f>IF(KMC_Clusters!$D121=1, C110, NA())</f>
        <v>7.2249999999999996</v>
      </c>
      <c r="G110" t="e">
        <f>IF(KMC_Clusters!$D121=3, C110, NA())</f>
        <v>#N/A</v>
      </c>
    </row>
    <row r="111" spans="1:7" x14ac:dyDescent="0.25">
      <c r="A111">
        <f>NormalizedData!A111</f>
        <v>110</v>
      </c>
      <c r="B111">
        <f>TitanicDataClustering!F111</f>
        <v>26</v>
      </c>
      <c r="C111">
        <f>TitanicDataClustering!J111</f>
        <v>13</v>
      </c>
      <c r="E111" t="e">
        <f>IF(KMC_Clusters!$D122=2, C111, NA())</f>
        <v>#N/A</v>
      </c>
      <c r="F111">
        <f>IF(KMC_Clusters!$D122=1, C111, NA())</f>
        <v>13</v>
      </c>
      <c r="G111" t="e">
        <f>IF(KMC_Clusters!$D122=3, C111, NA())</f>
        <v>#N/A</v>
      </c>
    </row>
    <row r="112" spans="1:7" x14ac:dyDescent="0.25">
      <c r="A112">
        <f>NormalizedData!A112</f>
        <v>111</v>
      </c>
      <c r="B112">
        <f>TitanicDataClustering!F112</f>
        <v>23</v>
      </c>
      <c r="C112">
        <f>TitanicDataClustering!J112</f>
        <v>8.0500000000000007</v>
      </c>
      <c r="E112" t="e">
        <f>IF(KMC_Clusters!$D123=2, C112, NA())</f>
        <v>#N/A</v>
      </c>
      <c r="F112">
        <f>IF(KMC_Clusters!$D123=1, C112, NA())</f>
        <v>8.0500000000000007</v>
      </c>
      <c r="G112" t="e">
        <f>IF(KMC_Clusters!$D123=3, C112, NA())</f>
        <v>#N/A</v>
      </c>
    </row>
    <row r="113" spans="1:7" x14ac:dyDescent="0.25">
      <c r="A113">
        <f>NormalizedData!A113</f>
        <v>112</v>
      </c>
      <c r="B113">
        <f>TitanicDataClustering!F113</f>
        <v>40</v>
      </c>
      <c r="C113">
        <f>TitanicDataClustering!J113</f>
        <v>46.9</v>
      </c>
      <c r="E113">
        <f>IF(KMC_Clusters!$D124=2, C113, NA())</f>
        <v>46.9</v>
      </c>
      <c r="F113" t="e">
        <f>IF(KMC_Clusters!$D124=1, C113, NA())</f>
        <v>#N/A</v>
      </c>
      <c r="G113" t="e">
        <f>IF(KMC_Clusters!$D124=3, C113, NA())</f>
        <v>#N/A</v>
      </c>
    </row>
    <row r="114" spans="1:7" x14ac:dyDescent="0.25">
      <c r="A114">
        <f>NormalizedData!A114</f>
        <v>113</v>
      </c>
      <c r="B114">
        <f>TitanicDataClustering!F114</f>
        <v>10</v>
      </c>
      <c r="C114">
        <f>TitanicDataClustering!J114</f>
        <v>46.9</v>
      </c>
      <c r="E114" t="e">
        <f>IF(KMC_Clusters!$D125=2, C114, NA())</f>
        <v>#N/A</v>
      </c>
      <c r="F114">
        <f>IF(KMC_Clusters!$D125=1, C114, NA())</f>
        <v>46.9</v>
      </c>
      <c r="G114" t="e">
        <f>IF(KMC_Clusters!$D125=3, C114, NA())</f>
        <v>#N/A</v>
      </c>
    </row>
    <row r="115" spans="1:7" x14ac:dyDescent="0.25">
      <c r="A115">
        <f>NormalizedData!A115</f>
        <v>114</v>
      </c>
      <c r="B115">
        <f>TitanicDataClustering!F115</f>
        <v>33</v>
      </c>
      <c r="C115">
        <f>TitanicDataClustering!J115</f>
        <v>151.55000000000001</v>
      </c>
      <c r="E115" t="e">
        <f>IF(KMC_Clusters!$D126=2, C115, NA())</f>
        <v>#N/A</v>
      </c>
      <c r="F115" t="e">
        <f>IF(KMC_Clusters!$D126=1, C115, NA())</f>
        <v>#N/A</v>
      </c>
      <c r="G115">
        <f>IF(KMC_Clusters!$D126=3, C115, NA())</f>
        <v>151.55000000000001</v>
      </c>
    </row>
    <row r="116" spans="1:7" x14ac:dyDescent="0.25">
      <c r="A116">
        <f>NormalizedData!A116</f>
        <v>115</v>
      </c>
      <c r="B116">
        <f>TitanicDataClustering!F116</f>
        <v>61</v>
      </c>
      <c r="C116">
        <f>TitanicDataClustering!J116</f>
        <v>262.375</v>
      </c>
      <c r="E116" t="e">
        <f>IF(KMC_Clusters!$D127=2, C116, NA())</f>
        <v>#N/A</v>
      </c>
      <c r="F116" t="e">
        <f>IF(KMC_Clusters!$D127=1, C116, NA())</f>
        <v>#N/A</v>
      </c>
      <c r="G116">
        <f>IF(KMC_Clusters!$D127=3, C116, NA())</f>
        <v>262.375</v>
      </c>
    </row>
    <row r="117" spans="1:7" x14ac:dyDescent="0.25">
      <c r="A117">
        <f>NormalizedData!A117</f>
        <v>116</v>
      </c>
      <c r="B117">
        <f>TitanicDataClustering!F117</f>
        <v>28</v>
      </c>
      <c r="C117">
        <f>TitanicDataClustering!J117</f>
        <v>26</v>
      </c>
      <c r="E117" t="e">
        <f>IF(KMC_Clusters!$D128=2, C117, NA())</f>
        <v>#N/A</v>
      </c>
      <c r="F117">
        <f>IF(KMC_Clusters!$D128=1, C117, NA())</f>
        <v>26</v>
      </c>
      <c r="G117" t="e">
        <f>IF(KMC_Clusters!$D128=3, C117, NA())</f>
        <v>#N/A</v>
      </c>
    </row>
    <row r="118" spans="1:7" x14ac:dyDescent="0.25">
      <c r="A118">
        <f>NormalizedData!A118</f>
        <v>117</v>
      </c>
      <c r="B118">
        <f>TitanicDataClustering!F118</f>
        <v>42</v>
      </c>
      <c r="C118">
        <f>TitanicDataClustering!J118</f>
        <v>26.55</v>
      </c>
      <c r="E118">
        <f>IF(KMC_Clusters!$D129=2, C118, NA())</f>
        <v>26.55</v>
      </c>
      <c r="F118" t="e">
        <f>IF(KMC_Clusters!$D129=1, C118, NA())</f>
        <v>#N/A</v>
      </c>
      <c r="G118" t="e">
        <f>IF(KMC_Clusters!$D129=3, C118, NA())</f>
        <v>#N/A</v>
      </c>
    </row>
    <row r="119" spans="1:7" x14ac:dyDescent="0.25">
      <c r="A119">
        <f>NormalizedData!A119</f>
        <v>118</v>
      </c>
      <c r="B119">
        <f>TitanicDataClustering!F119</f>
        <v>31</v>
      </c>
      <c r="C119">
        <f>TitanicDataClustering!J119</f>
        <v>18</v>
      </c>
      <c r="E119" t="e">
        <f>IF(KMC_Clusters!$D130=2, C119, NA())</f>
        <v>#N/A</v>
      </c>
      <c r="F119">
        <f>IF(KMC_Clusters!$D130=1, C119, NA())</f>
        <v>18</v>
      </c>
      <c r="G119" t="e">
        <f>IF(KMC_Clusters!$D130=3, C119, NA())</f>
        <v>#N/A</v>
      </c>
    </row>
    <row r="120" spans="1:7" x14ac:dyDescent="0.25">
      <c r="A120">
        <f>NormalizedData!A120</f>
        <v>119</v>
      </c>
      <c r="B120">
        <f>TitanicDataClustering!F120</f>
        <v>22</v>
      </c>
      <c r="C120">
        <f>TitanicDataClustering!J120</f>
        <v>8.0500000000000007</v>
      </c>
      <c r="E120" t="e">
        <f>IF(KMC_Clusters!$D131=2, C120, NA())</f>
        <v>#N/A</v>
      </c>
      <c r="F120">
        <f>IF(KMC_Clusters!$D131=1, C120, NA())</f>
        <v>8.0500000000000007</v>
      </c>
      <c r="G120" t="e">
        <f>IF(KMC_Clusters!$D131=3, C120, NA())</f>
        <v>#N/A</v>
      </c>
    </row>
    <row r="121" spans="1:7" x14ac:dyDescent="0.25">
      <c r="A121">
        <f>NormalizedData!A121</f>
        <v>120</v>
      </c>
      <c r="B121">
        <f>TitanicDataClustering!F121</f>
        <v>30</v>
      </c>
      <c r="C121">
        <f>TitanicDataClustering!J121</f>
        <v>26</v>
      </c>
      <c r="E121" t="e">
        <f>IF(KMC_Clusters!$D132=2, C121, NA())</f>
        <v>#N/A</v>
      </c>
      <c r="F121">
        <f>IF(KMC_Clusters!$D132=1, C121, NA())</f>
        <v>26</v>
      </c>
      <c r="G121" t="e">
        <f>IF(KMC_Clusters!$D132=3, C121, NA())</f>
        <v>#N/A</v>
      </c>
    </row>
    <row r="122" spans="1:7" x14ac:dyDescent="0.25">
      <c r="A122">
        <f>NormalizedData!A122</f>
        <v>121</v>
      </c>
      <c r="B122">
        <f>TitanicDataClustering!F122</f>
        <v>23</v>
      </c>
      <c r="C122">
        <f>TitanicDataClustering!J122</f>
        <v>83.158299999999997</v>
      </c>
      <c r="E122" t="e">
        <f>IF(KMC_Clusters!$D133=2, C122, NA())</f>
        <v>#N/A</v>
      </c>
      <c r="F122">
        <f>IF(KMC_Clusters!$D133=1, C122, NA())</f>
        <v>83.158299999999997</v>
      </c>
      <c r="G122" t="e">
        <f>IF(KMC_Clusters!$D133=3, C122, NA())</f>
        <v>#N/A</v>
      </c>
    </row>
    <row r="123" spans="1:7" x14ac:dyDescent="0.25">
      <c r="A123">
        <f>NormalizedData!A123</f>
        <v>122</v>
      </c>
      <c r="B123">
        <f>TitanicDataClustering!F123</f>
        <v>36</v>
      </c>
      <c r="C123">
        <f>TitanicDataClustering!J123</f>
        <v>12.183299999999999</v>
      </c>
      <c r="E123">
        <f>IF(KMC_Clusters!$D134=2, C123, NA())</f>
        <v>12.183299999999999</v>
      </c>
      <c r="F123" t="e">
        <f>IF(KMC_Clusters!$D134=1, C123, NA())</f>
        <v>#N/A</v>
      </c>
      <c r="G123" t="e">
        <f>IF(KMC_Clusters!$D134=3, C123, NA())</f>
        <v>#N/A</v>
      </c>
    </row>
    <row r="124" spans="1:7" x14ac:dyDescent="0.25">
      <c r="A124">
        <f>NormalizedData!A124</f>
        <v>123</v>
      </c>
      <c r="B124">
        <f>TitanicDataClustering!F124</f>
        <v>13</v>
      </c>
      <c r="C124">
        <f>TitanicDataClustering!J124</f>
        <v>31.387499999999999</v>
      </c>
      <c r="E124" t="e">
        <f>IF(KMC_Clusters!$D135=2, C124, NA())</f>
        <v>#N/A</v>
      </c>
      <c r="F124">
        <f>IF(KMC_Clusters!$D135=1, C124, NA())</f>
        <v>31.387499999999999</v>
      </c>
      <c r="G124" t="e">
        <f>IF(KMC_Clusters!$D135=3, C124, NA())</f>
        <v>#N/A</v>
      </c>
    </row>
    <row r="125" spans="1:7" x14ac:dyDescent="0.25">
      <c r="A125">
        <f>NormalizedData!A125</f>
        <v>124</v>
      </c>
      <c r="B125">
        <f>TitanicDataClustering!F125</f>
        <v>24</v>
      </c>
      <c r="C125">
        <f>TitanicDataClustering!J125</f>
        <v>7.55</v>
      </c>
      <c r="E125" t="e">
        <f>IF(KMC_Clusters!$D136=2, C125, NA())</f>
        <v>#N/A</v>
      </c>
      <c r="F125">
        <f>IF(KMC_Clusters!$D136=1, C125, NA())</f>
        <v>7.55</v>
      </c>
      <c r="G125" t="e">
        <f>IF(KMC_Clusters!$D136=3, C125, NA())</f>
        <v>#N/A</v>
      </c>
    </row>
    <row r="126" spans="1:7" x14ac:dyDescent="0.25">
      <c r="A126">
        <f>NormalizedData!A126</f>
        <v>125</v>
      </c>
      <c r="B126">
        <f>TitanicDataClustering!F126</f>
        <v>29</v>
      </c>
      <c r="C126">
        <f>TitanicDataClustering!J126</f>
        <v>221.7792</v>
      </c>
      <c r="E126" t="e">
        <f>IF(KMC_Clusters!$D137=2, C126, NA())</f>
        <v>#N/A</v>
      </c>
      <c r="F126" t="e">
        <f>IF(KMC_Clusters!$D137=1, C126, NA())</f>
        <v>#N/A</v>
      </c>
      <c r="G126">
        <f>IF(KMC_Clusters!$D137=3, C126, NA())</f>
        <v>221.7792</v>
      </c>
    </row>
    <row r="127" spans="1:7" x14ac:dyDescent="0.25">
      <c r="A127">
        <f>NormalizedData!A127</f>
        <v>126</v>
      </c>
      <c r="B127">
        <f>TitanicDataClustering!F127</f>
        <v>23</v>
      </c>
      <c r="C127">
        <f>TitanicDataClustering!J127</f>
        <v>7.8541999999999996</v>
      </c>
      <c r="E127" t="e">
        <f>IF(KMC_Clusters!$D138=2, C127, NA())</f>
        <v>#N/A</v>
      </c>
      <c r="F127">
        <f>IF(KMC_Clusters!$D138=1, C127, NA())</f>
        <v>7.8541999999999996</v>
      </c>
      <c r="G127" t="e">
        <f>IF(KMC_Clusters!$D138=3, C127, NA())</f>
        <v>#N/A</v>
      </c>
    </row>
    <row r="128" spans="1:7" x14ac:dyDescent="0.25">
      <c r="A128">
        <f>NormalizedData!A128</f>
        <v>127</v>
      </c>
      <c r="B128">
        <f>TitanicDataClustering!F128</f>
        <v>42</v>
      </c>
      <c r="C128">
        <f>TitanicDataClustering!J128</f>
        <v>26.55</v>
      </c>
      <c r="E128">
        <f>IF(KMC_Clusters!$D139=2, C128, NA())</f>
        <v>26.55</v>
      </c>
      <c r="F128" t="e">
        <f>IF(KMC_Clusters!$D139=1, C128, NA())</f>
        <v>#N/A</v>
      </c>
      <c r="G128" t="e">
        <f>IF(KMC_Clusters!$D139=3, C128, NA())</f>
        <v>#N/A</v>
      </c>
    </row>
    <row r="129" spans="1:7" x14ac:dyDescent="0.25">
      <c r="A129">
        <f>NormalizedData!A129</f>
        <v>128</v>
      </c>
      <c r="B129">
        <f>TitanicDataClustering!F129</f>
        <v>26</v>
      </c>
      <c r="C129">
        <f>TitanicDataClustering!J129</f>
        <v>13.775</v>
      </c>
      <c r="E129" t="e">
        <f>IF(KMC_Clusters!$D140=2, C129, NA())</f>
        <v>#N/A</v>
      </c>
      <c r="F129">
        <f>IF(KMC_Clusters!$D140=1, C129, NA())</f>
        <v>13.775</v>
      </c>
      <c r="G129" t="e">
        <f>IF(KMC_Clusters!$D140=3, C129, NA())</f>
        <v>#N/A</v>
      </c>
    </row>
    <row r="130" spans="1:7" x14ac:dyDescent="0.25">
      <c r="A130">
        <f>NormalizedData!A130</f>
        <v>129</v>
      </c>
      <c r="B130">
        <f>TitanicDataClustering!F130</f>
        <v>7</v>
      </c>
      <c r="C130">
        <f>TitanicDataClustering!J130</f>
        <v>15.245799999999999</v>
      </c>
      <c r="E130" t="e">
        <f>IF(KMC_Clusters!$D141=2, C130, NA())</f>
        <v>#N/A</v>
      </c>
      <c r="F130">
        <f>IF(KMC_Clusters!$D141=1, C130, NA())</f>
        <v>15.245799999999999</v>
      </c>
      <c r="G130" t="e">
        <f>IF(KMC_Clusters!$D141=3, C130, NA())</f>
        <v>#N/A</v>
      </c>
    </row>
    <row r="131" spans="1:7" x14ac:dyDescent="0.25">
      <c r="A131">
        <f>NormalizedData!A131</f>
        <v>130</v>
      </c>
      <c r="B131">
        <f>TitanicDataClustering!F131</f>
        <v>26</v>
      </c>
      <c r="C131">
        <f>TitanicDataClustering!J131</f>
        <v>13.5</v>
      </c>
      <c r="E131" t="e">
        <f>IF(KMC_Clusters!$D142=2, C131, NA())</f>
        <v>#N/A</v>
      </c>
      <c r="F131">
        <f>IF(KMC_Clusters!$D142=1, C131, NA())</f>
        <v>13.5</v>
      </c>
      <c r="G131" t="e">
        <f>IF(KMC_Clusters!$D142=3, C131, NA())</f>
        <v>#N/A</v>
      </c>
    </row>
    <row r="132" spans="1:7" x14ac:dyDescent="0.25">
      <c r="A132">
        <f>NormalizedData!A132</f>
        <v>131</v>
      </c>
      <c r="B132">
        <f>TitanicDataClustering!F132</f>
        <v>41</v>
      </c>
      <c r="C132">
        <f>TitanicDataClustering!J132</f>
        <v>13</v>
      </c>
      <c r="E132">
        <f>IF(KMC_Clusters!$D143=2, C132, NA())</f>
        <v>13</v>
      </c>
      <c r="F132" t="e">
        <f>IF(KMC_Clusters!$D143=1, C132, NA())</f>
        <v>#N/A</v>
      </c>
      <c r="G132" t="e">
        <f>IF(KMC_Clusters!$D143=3, C132, NA())</f>
        <v>#N/A</v>
      </c>
    </row>
    <row r="133" spans="1:7" x14ac:dyDescent="0.25">
      <c r="A133">
        <f>NormalizedData!A133</f>
        <v>132</v>
      </c>
      <c r="B133">
        <f>TitanicDataClustering!F133</f>
        <v>26</v>
      </c>
      <c r="C133">
        <f>TitanicDataClustering!J133</f>
        <v>22.024999999999999</v>
      </c>
      <c r="E133" t="e">
        <f>IF(KMC_Clusters!$D144=2, C133, NA())</f>
        <v>#N/A</v>
      </c>
      <c r="F133">
        <f>IF(KMC_Clusters!$D144=1, C133, NA())</f>
        <v>22.024999999999999</v>
      </c>
      <c r="G133" t="e">
        <f>IF(KMC_Clusters!$D144=3, C133, NA())</f>
        <v>#N/A</v>
      </c>
    </row>
    <row r="134" spans="1:7" x14ac:dyDescent="0.25">
      <c r="A134">
        <f>NormalizedData!A134</f>
        <v>133</v>
      </c>
      <c r="B134">
        <f>TitanicDataClustering!F134</f>
        <v>48</v>
      </c>
      <c r="C134">
        <f>TitanicDataClustering!J134</f>
        <v>50.495800000000003</v>
      </c>
      <c r="E134">
        <f>IF(KMC_Clusters!$D145=2, C134, NA())</f>
        <v>50.495800000000003</v>
      </c>
      <c r="F134" t="e">
        <f>IF(KMC_Clusters!$D145=1, C134, NA())</f>
        <v>#N/A</v>
      </c>
      <c r="G134" t="e">
        <f>IF(KMC_Clusters!$D145=3, C134, NA())</f>
        <v>#N/A</v>
      </c>
    </row>
    <row r="135" spans="1:7" x14ac:dyDescent="0.25">
      <c r="A135">
        <f>NormalizedData!A135</f>
        <v>134</v>
      </c>
      <c r="B135">
        <f>TitanicDataClustering!F135</f>
        <v>18</v>
      </c>
      <c r="C135">
        <f>TitanicDataClustering!J135</f>
        <v>34.375</v>
      </c>
      <c r="E135" t="e">
        <f>IF(KMC_Clusters!$D146=2, C135, NA())</f>
        <v>#N/A</v>
      </c>
      <c r="F135">
        <f>IF(KMC_Clusters!$D146=1, C135, NA())</f>
        <v>34.375</v>
      </c>
      <c r="G135" t="e">
        <f>IF(KMC_Clusters!$D146=3, C135, NA())</f>
        <v>#N/A</v>
      </c>
    </row>
    <row r="136" spans="1:7" x14ac:dyDescent="0.25">
      <c r="A136">
        <f>NormalizedData!A136</f>
        <v>135</v>
      </c>
      <c r="B136">
        <f>TitanicDataClustering!F136</f>
        <v>22</v>
      </c>
      <c r="C136">
        <f>TitanicDataClustering!J136</f>
        <v>8.9625000000000004</v>
      </c>
      <c r="E136" t="e">
        <f>IF(KMC_Clusters!$D147=2, C136, NA())</f>
        <v>#N/A</v>
      </c>
      <c r="F136">
        <f>IF(KMC_Clusters!$D147=1, C136, NA())</f>
        <v>8.9625000000000004</v>
      </c>
      <c r="G136" t="e">
        <f>IF(KMC_Clusters!$D147=3, C136, NA())</f>
        <v>#N/A</v>
      </c>
    </row>
    <row r="137" spans="1:7" x14ac:dyDescent="0.25">
      <c r="A137">
        <f>NormalizedData!A137</f>
        <v>136</v>
      </c>
      <c r="B137">
        <f>TitanicDataClustering!F137</f>
        <v>27</v>
      </c>
      <c r="C137">
        <f>TitanicDataClustering!J137</f>
        <v>7.2249999999999996</v>
      </c>
      <c r="E137" t="e">
        <f>IF(KMC_Clusters!$D148=2, C137, NA())</f>
        <v>#N/A</v>
      </c>
      <c r="F137">
        <f>IF(KMC_Clusters!$D148=1, C137, NA())</f>
        <v>7.2249999999999996</v>
      </c>
      <c r="G137" t="e">
        <f>IF(KMC_Clusters!$D148=3, C137, NA())</f>
        <v>#N/A</v>
      </c>
    </row>
    <row r="138" spans="1:7" x14ac:dyDescent="0.25">
      <c r="A138">
        <f>NormalizedData!A138</f>
        <v>137</v>
      </c>
      <c r="B138">
        <f>TitanicDataClustering!F138</f>
        <v>23</v>
      </c>
      <c r="C138">
        <f>TitanicDataClustering!J138</f>
        <v>13.9</v>
      </c>
      <c r="E138" t="e">
        <f>IF(KMC_Clusters!$D149=2, C138, NA())</f>
        <v>#N/A</v>
      </c>
      <c r="F138">
        <f>IF(KMC_Clusters!$D149=1, C138, NA())</f>
        <v>13.9</v>
      </c>
      <c r="G138" t="e">
        <f>IF(KMC_Clusters!$D149=3, C138, NA())</f>
        <v>#N/A</v>
      </c>
    </row>
    <row r="139" spans="1:7" x14ac:dyDescent="0.25">
      <c r="A139">
        <f>NormalizedData!A139</f>
        <v>138</v>
      </c>
      <c r="B139">
        <f>TitanicDataClustering!F139</f>
        <v>40</v>
      </c>
      <c r="C139">
        <f>TitanicDataClustering!J139</f>
        <v>31.387499999999999</v>
      </c>
      <c r="E139">
        <f>IF(KMC_Clusters!$D150=2, C139, NA())</f>
        <v>31.387499999999999</v>
      </c>
      <c r="F139" t="e">
        <f>IF(KMC_Clusters!$D150=1, C139, NA())</f>
        <v>#N/A</v>
      </c>
      <c r="G139" t="e">
        <f>IF(KMC_Clusters!$D150=3, C139, NA())</f>
        <v>#N/A</v>
      </c>
    </row>
    <row r="140" spans="1:7" x14ac:dyDescent="0.25">
      <c r="A140">
        <f>NormalizedData!A140</f>
        <v>139</v>
      </c>
      <c r="B140">
        <f>TitanicDataClustering!F140</f>
        <v>15</v>
      </c>
      <c r="C140">
        <f>TitanicDataClustering!J140</f>
        <v>39</v>
      </c>
      <c r="E140" t="e">
        <f>IF(KMC_Clusters!$D151=2, C140, NA())</f>
        <v>#N/A</v>
      </c>
      <c r="F140">
        <f>IF(KMC_Clusters!$D151=1, C140, NA())</f>
        <v>39</v>
      </c>
      <c r="G140" t="e">
        <f>IF(KMC_Clusters!$D151=3, C140, NA())</f>
        <v>#N/A</v>
      </c>
    </row>
    <row r="141" spans="1:7" x14ac:dyDescent="0.25">
      <c r="A141">
        <f>NormalizedData!A141</f>
        <v>140</v>
      </c>
      <c r="B141">
        <f>TitanicDataClustering!F141</f>
        <v>20</v>
      </c>
      <c r="C141">
        <f>TitanicDataClustering!J141</f>
        <v>36.75</v>
      </c>
      <c r="E141" t="e">
        <f>IF(KMC_Clusters!$D152=2, C141, NA())</f>
        <v>#N/A</v>
      </c>
      <c r="F141">
        <f>IF(KMC_Clusters!$D152=1, C141, NA())</f>
        <v>36.75</v>
      </c>
      <c r="G141" t="e">
        <f>IF(KMC_Clusters!$D152=3, C141, NA())</f>
        <v>#N/A</v>
      </c>
    </row>
    <row r="142" spans="1:7" x14ac:dyDescent="0.25">
      <c r="A142">
        <f>NormalizedData!A142</f>
        <v>141</v>
      </c>
      <c r="B142">
        <f>TitanicDataClustering!F142</f>
        <v>54</v>
      </c>
      <c r="C142">
        <f>TitanicDataClustering!J142</f>
        <v>55.441699999999997</v>
      </c>
      <c r="E142">
        <f>IF(KMC_Clusters!$D153=2, C142, NA())</f>
        <v>55.441699999999997</v>
      </c>
      <c r="F142" t="e">
        <f>IF(KMC_Clusters!$D153=1, C142, NA())</f>
        <v>#N/A</v>
      </c>
      <c r="G142" t="e">
        <f>IF(KMC_Clusters!$D153=3, C142, NA())</f>
        <v>#N/A</v>
      </c>
    </row>
    <row r="143" spans="1:7" x14ac:dyDescent="0.25">
      <c r="A143">
        <f>NormalizedData!A143</f>
        <v>142</v>
      </c>
      <c r="B143">
        <f>TitanicDataClustering!F143</f>
        <v>36</v>
      </c>
      <c r="C143">
        <f>TitanicDataClustering!J143</f>
        <v>39</v>
      </c>
      <c r="E143">
        <f>IF(KMC_Clusters!$D154=2, C143, NA())</f>
        <v>39</v>
      </c>
      <c r="F143" t="e">
        <f>IF(KMC_Clusters!$D154=1, C143, NA())</f>
        <v>#N/A</v>
      </c>
      <c r="G143" t="e">
        <f>IF(KMC_Clusters!$D154=3, C143, NA())</f>
        <v>#N/A</v>
      </c>
    </row>
    <row r="144" spans="1:7" x14ac:dyDescent="0.25">
      <c r="A144">
        <f>NormalizedData!A144</f>
        <v>143</v>
      </c>
      <c r="B144">
        <f>TitanicDataClustering!F144</f>
        <v>64</v>
      </c>
      <c r="C144">
        <f>TitanicDataClustering!J144</f>
        <v>83.158299999999997</v>
      </c>
      <c r="E144">
        <f>IF(KMC_Clusters!$D155=2, C144, NA())</f>
        <v>83.158299999999997</v>
      </c>
      <c r="F144" t="e">
        <f>IF(KMC_Clusters!$D155=1, C144, NA())</f>
        <v>#N/A</v>
      </c>
      <c r="G144" t="e">
        <f>IF(KMC_Clusters!$D155=3, C144, NA())</f>
        <v>#N/A</v>
      </c>
    </row>
    <row r="145" spans="1:7" x14ac:dyDescent="0.25">
      <c r="A145">
        <f>NormalizedData!A145</f>
        <v>144</v>
      </c>
      <c r="B145">
        <f>TitanicDataClustering!F145</f>
        <v>30</v>
      </c>
      <c r="C145">
        <f>TitanicDataClustering!J145</f>
        <v>13</v>
      </c>
      <c r="E145" t="e">
        <f>IF(KMC_Clusters!$D156=2, C145, NA())</f>
        <v>#N/A</v>
      </c>
      <c r="F145">
        <f>IF(KMC_Clusters!$D156=1, C145, NA())</f>
        <v>13</v>
      </c>
      <c r="G145" t="e">
        <f>IF(KMC_Clusters!$D156=3, C145, NA())</f>
        <v>#N/A</v>
      </c>
    </row>
    <row r="146" spans="1:7" x14ac:dyDescent="0.25">
      <c r="A146">
        <f>NormalizedData!A146</f>
        <v>145</v>
      </c>
      <c r="B146">
        <f>TitanicDataClustering!F146</f>
        <v>37</v>
      </c>
      <c r="C146">
        <f>TitanicDataClustering!J146</f>
        <v>83.158299999999997</v>
      </c>
      <c r="E146">
        <f>IF(KMC_Clusters!$D157=2, C146, NA())</f>
        <v>83.158299999999997</v>
      </c>
      <c r="F146" t="e">
        <f>IF(KMC_Clusters!$D157=1, C146, NA())</f>
        <v>#N/A</v>
      </c>
      <c r="G146" t="e">
        <f>IF(KMC_Clusters!$D157=3, C146, NA())</f>
        <v>#N/A</v>
      </c>
    </row>
    <row r="147" spans="1:7" x14ac:dyDescent="0.25">
      <c r="A147">
        <f>NormalizedData!A147</f>
        <v>146</v>
      </c>
      <c r="B147">
        <f>TitanicDataClustering!F147</f>
        <v>18</v>
      </c>
      <c r="C147">
        <f>TitanicDataClustering!J147</f>
        <v>53.1</v>
      </c>
      <c r="E147" t="e">
        <f>IF(KMC_Clusters!$D158=2, C147, NA())</f>
        <v>#N/A</v>
      </c>
      <c r="F147">
        <f>IF(KMC_Clusters!$D158=1, C147, NA())</f>
        <v>53.1</v>
      </c>
      <c r="G147" t="e">
        <f>IF(KMC_Clusters!$D158=3, C147, NA())</f>
        <v>#N/A</v>
      </c>
    </row>
    <row r="148" spans="1:7" x14ac:dyDescent="0.25">
      <c r="A148">
        <f>NormalizedData!A148</f>
        <v>147</v>
      </c>
      <c r="B148">
        <f>TitanicDataClustering!F148</f>
        <v>27</v>
      </c>
      <c r="C148">
        <f>TitanicDataClustering!J148</f>
        <v>247.52080000000001</v>
      </c>
      <c r="E148" t="e">
        <f>IF(KMC_Clusters!$D159=2, C148, NA())</f>
        <v>#N/A</v>
      </c>
      <c r="F148" t="e">
        <f>IF(KMC_Clusters!$D159=1, C148, NA())</f>
        <v>#N/A</v>
      </c>
      <c r="G148">
        <f>IF(KMC_Clusters!$D159=3, C148, NA())</f>
        <v>247.52080000000001</v>
      </c>
    </row>
    <row r="149" spans="1:7" x14ac:dyDescent="0.25">
      <c r="A149">
        <f>NormalizedData!A149</f>
        <v>148</v>
      </c>
      <c r="B149">
        <f>TitanicDataClustering!F149</f>
        <v>40</v>
      </c>
      <c r="C149">
        <f>TitanicDataClustering!J149</f>
        <v>16</v>
      </c>
      <c r="E149">
        <f>IF(KMC_Clusters!$D160=2, C149, NA())</f>
        <v>16</v>
      </c>
      <c r="F149" t="e">
        <f>IF(KMC_Clusters!$D160=1, C149, NA())</f>
        <v>#N/A</v>
      </c>
      <c r="G149" t="e">
        <f>IF(KMC_Clusters!$D160=3, C149, NA())</f>
        <v>#N/A</v>
      </c>
    </row>
    <row r="150" spans="1:7" x14ac:dyDescent="0.25">
      <c r="A150">
        <f>NormalizedData!A150</f>
        <v>149</v>
      </c>
      <c r="B150">
        <f>TitanicDataClustering!F150</f>
        <v>21</v>
      </c>
      <c r="C150">
        <f>TitanicDataClustering!J150</f>
        <v>21</v>
      </c>
      <c r="E150" t="e">
        <f>IF(KMC_Clusters!$D161=2, C150, NA())</f>
        <v>#N/A</v>
      </c>
      <c r="F150">
        <f>IF(KMC_Clusters!$D161=1, C150, NA())</f>
        <v>21</v>
      </c>
      <c r="G150" t="e">
        <f>IF(KMC_Clusters!$D161=3, C150, NA())</f>
        <v>#N/A</v>
      </c>
    </row>
    <row r="151" spans="1:7" x14ac:dyDescent="0.25">
      <c r="A151">
        <f>NormalizedData!A151</f>
        <v>150</v>
      </c>
      <c r="B151">
        <f>TitanicDataClustering!F151</f>
        <v>17</v>
      </c>
      <c r="C151">
        <f>TitanicDataClustering!J151</f>
        <v>8.0500000000000007</v>
      </c>
      <c r="E151" t="e">
        <f>IF(KMC_Clusters!$D162=2, C151, NA())</f>
        <v>#N/A</v>
      </c>
      <c r="F151">
        <f>IF(KMC_Clusters!$D162=1, C151, NA())</f>
        <v>8.0500000000000007</v>
      </c>
      <c r="G151" t="e">
        <f>IF(KMC_Clusters!$D162=3, C151, NA())</f>
        <v>#N/A</v>
      </c>
    </row>
    <row r="152" spans="1:7" x14ac:dyDescent="0.25">
      <c r="A152">
        <f>NormalizedData!A152</f>
        <v>151</v>
      </c>
      <c r="B152">
        <f>TitanicDataClustering!F152</f>
        <v>40</v>
      </c>
      <c r="C152">
        <f>TitanicDataClustering!J152</f>
        <v>13</v>
      </c>
      <c r="E152">
        <f>IF(KMC_Clusters!$D163=2, C152, NA())</f>
        <v>13</v>
      </c>
      <c r="F152" t="e">
        <f>IF(KMC_Clusters!$D163=1, C152, NA())</f>
        <v>#N/A</v>
      </c>
      <c r="G152" t="e">
        <f>IF(KMC_Clusters!$D163=3, C152, NA())</f>
        <v>#N/A</v>
      </c>
    </row>
    <row r="153" spans="1:7" x14ac:dyDescent="0.25">
      <c r="A153">
        <f>NormalizedData!A153</f>
        <v>152</v>
      </c>
      <c r="B153">
        <f>TitanicDataClustering!F153</f>
        <v>34</v>
      </c>
      <c r="C153">
        <f>TitanicDataClustering!J153</f>
        <v>26</v>
      </c>
      <c r="E153">
        <f>IF(KMC_Clusters!$D164=2, C153, NA())</f>
        <v>26</v>
      </c>
      <c r="F153" t="e">
        <f>IF(KMC_Clusters!$D164=1, C153, NA())</f>
        <v>#N/A</v>
      </c>
      <c r="G153" t="e">
        <f>IF(KMC_Clusters!$D164=3, C153, NA())</f>
        <v>#N/A</v>
      </c>
    </row>
    <row r="154" spans="1:7" x14ac:dyDescent="0.25">
      <c r="A154">
        <f>NormalizedData!A154</f>
        <v>153</v>
      </c>
      <c r="B154">
        <f>TitanicDataClustering!F154</f>
        <v>11.5</v>
      </c>
      <c r="C154">
        <f>TitanicDataClustering!J154</f>
        <v>14.5</v>
      </c>
      <c r="E154" t="e">
        <f>IF(KMC_Clusters!$D165=2, C154, NA())</f>
        <v>#N/A</v>
      </c>
      <c r="F154">
        <f>IF(KMC_Clusters!$D165=1, C154, NA())</f>
        <v>14.5</v>
      </c>
      <c r="G154" t="e">
        <f>IF(KMC_Clusters!$D165=3, C154, NA())</f>
        <v>#N/A</v>
      </c>
    </row>
    <row r="155" spans="1:7" x14ac:dyDescent="0.25">
      <c r="A155">
        <f>NormalizedData!A155</f>
        <v>154</v>
      </c>
      <c r="B155">
        <f>TitanicDataClustering!F155</f>
        <v>61</v>
      </c>
      <c r="C155">
        <f>TitanicDataClustering!J155</f>
        <v>12.35</v>
      </c>
      <c r="E155">
        <f>IF(KMC_Clusters!$D166=2, C155, NA())</f>
        <v>12.35</v>
      </c>
      <c r="F155" t="e">
        <f>IF(KMC_Clusters!$D166=1, C155, NA())</f>
        <v>#N/A</v>
      </c>
      <c r="G155" t="e">
        <f>IF(KMC_Clusters!$D166=3, C155, NA())</f>
        <v>#N/A</v>
      </c>
    </row>
    <row r="156" spans="1:7" x14ac:dyDescent="0.25">
      <c r="A156">
        <f>NormalizedData!A156</f>
        <v>155</v>
      </c>
      <c r="B156">
        <f>TitanicDataClustering!F156</f>
        <v>8</v>
      </c>
      <c r="C156">
        <f>TitanicDataClustering!J156</f>
        <v>32.5</v>
      </c>
      <c r="E156" t="e">
        <f>IF(KMC_Clusters!$D167=2, C156, NA())</f>
        <v>#N/A</v>
      </c>
      <c r="F156">
        <f>IF(KMC_Clusters!$D167=1, C156, NA())</f>
        <v>32.5</v>
      </c>
      <c r="G156" t="e">
        <f>IF(KMC_Clusters!$D167=3, C156, NA())</f>
        <v>#N/A</v>
      </c>
    </row>
    <row r="157" spans="1:7" x14ac:dyDescent="0.25">
      <c r="A157">
        <f>NormalizedData!A157</f>
        <v>156</v>
      </c>
      <c r="B157">
        <f>TitanicDataClustering!F157</f>
        <v>33</v>
      </c>
      <c r="C157">
        <f>TitanicDataClustering!J157</f>
        <v>7.8541999999999996</v>
      </c>
      <c r="E157" t="e">
        <f>IF(KMC_Clusters!$D168=2, C157, NA())</f>
        <v>#N/A</v>
      </c>
      <c r="F157">
        <f>IF(KMC_Clusters!$D168=1, C157, NA())</f>
        <v>7.8541999999999996</v>
      </c>
      <c r="G157" t="e">
        <f>IF(KMC_Clusters!$D168=3, C157, NA())</f>
        <v>#N/A</v>
      </c>
    </row>
    <row r="158" spans="1:7" x14ac:dyDescent="0.25">
      <c r="A158">
        <f>NormalizedData!A158</f>
        <v>157</v>
      </c>
      <c r="B158">
        <f>TitanicDataClustering!F158</f>
        <v>6</v>
      </c>
      <c r="C158">
        <f>TitanicDataClustering!J158</f>
        <v>134.5</v>
      </c>
      <c r="E158" t="e">
        <f>IF(KMC_Clusters!$D169=2, C158, NA())</f>
        <v>#N/A</v>
      </c>
      <c r="F158">
        <f>IF(KMC_Clusters!$D169=1, C158, NA())</f>
        <v>134.5</v>
      </c>
      <c r="G158" t="e">
        <f>IF(KMC_Clusters!$D169=3, C158, NA())</f>
        <v>#N/A</v>
      </c>
    </row>
    <row r="159" spans="1:7" x14ac:dyDescent="0.25">
      <c r="A159">
        <f>NormalizedData!A159</f>
        <v>158</v>
      </c>
      <c r="B159">
        <f>TitanicDataClustering!F159</f>
        <v>18</v>
      </c>
      <c r="C159">
        <f>TitanicDataClustering!J159</f>
        <v>7.7750000000000004</v>
      </c>
      <c r="E159" t="e">
        <f>IF(KMC_Clusters!$D170=2, C159, NA())</f>
        <v>#N/A</v>
      </c>
      <c r="F159">
        <f>IF(KMC_Clusters!$D170=1, C159, NA())</f>
        <v>7.7750000000000004</v>
      </c>
      <c r="G159" t="e">
        <f>IF(KMC_Clusters!$D170=3, C159, NA())</f>
        <v>#N/A</v>
      </c>
    </row>
    <row r="160" spans="1:7" x14ac:dyDescent="0.25">
      <c r="A160">
        <f>NormalizedData!A160</f>
        <v>159</v>
      </c>
      <c r="B160">
        <f>TitanicDataClustering!F160</f>
        <v>23</v>
      </c>
      <c r="C160">
        <f>TitanicDataClustering!J160</f>
        <v>10.5</v>
      </c>
      <c r="E160" t="e">
        <f>IF(KMC_Clusters!$D171=2, C160, NA())</f>
        <v>#N/A</v>
      </c>
      <c r="F160">
        <f>IF(KMC_Clusters!$D171=1, C160, NA())</f>
        <v>10.5</v>
      </c>
      <c r="G160" t="e">
        <f>IF(KMC_Clusters!$D171=3, C160, NA())</f>
        <v>#N/A</v>
      </c>
    </row>
    <row r="161" spans="1:7" x14ac:dyDescent="0.25">
      <c r="A161">
        <f>NormalizedData!A161</f>
        <v>160</v>
      </c>
      <c r="B161">
        <f>TitanicDataClustering!F161</f>
        <v>0.33</v>
      </c>
      <c r="C161">
        <f>TitanicDataClustering!J161</f>
        <v>14.4</v>
      </c>
      <c r="E161" t="e">
        <f>IF(KMC_Clusters!$D172=2, C161, NA())</f>
        <v>#N/A</v>
      </c>
      <c r="F161">
        <f>IF(KMC_Clusters!$D172=1, C161, NA())</f>
        <v>14.4</v>
      </c>
      <c r="G161" t="e">
        <f>IF(KMC_Clusters!$D172=3, C161, NA())</f>
        <v>#N/A</v>
      </c>
    </row>
    <row r="162" spans="1:7" x14ac:dyDescent="0.25">
      <c r="A162">
        <f>NormalizedData!A162</f>
        <v>161</v>
      </c>
      <c r="B162">
        <f>TitanicDataClustering!F162</f>
        <v>47</v>
      </c>
      <c r="C162">
        <f>TitanicDataClustering!J162</f>
        <v>227.52500000000001</v>
      </c>
      <c r="E162" t="e">
        <f>IF(KMC_Clusters!$D173=2, C162, NA())</f>
        <v>#N/A</v>
      </c>
      <c r="F162" t="e">
        <f>IF(KMC_Clusters!$D173=1, C162, NA())</f>
        <v>#N/A</v>
      </c>
      <c r="G162">
        <f>IF(KMC_Clusters!$D173=3, C162, NA())</f>
        <v>227.52500000000001</v>
      </c>
    </row>
    <row r="163" spans="1:7" x14ac:dyDescent="0.25">
      <c r="A163">
        <f>NormalizedData!A163</f>
        <v>162</v>
      </c>
      <c r="B163">
        <f>TitanicDataClustering!F163</f>
        <v>8</v>
      </c>
      <c r="C163">
        <f>TitanicDataClustering!J163</f>
        <v>26</v>
      </c>
      <c r="E163" t="e">
        <f>IF(KMC_Clusters!$D174=2, C163, NA())</f>
        <v>#N/A</v>
      </c>
      <c r="F163">
        <f>IF(KMC_Clusters!$D174=1, C163, NA())</f>
        <v>26</v>
      </c>
      <c r="G163" t="e">
        <f>IF(KMC_Clusters!$D174=3, C163, NA())</f>
        <v>#N/A</v>
      </c>
    </row>
    <row r="164" spans="1:7" x14ac:dyDescent="0.25">
      <c r="A164">
        <f>NormalizedData!A164</f>
        <v>163</v>
      </c>
      <c r="B164">
        <f>TitanicDataClustering!F164</f>
        <v>25</v>
      </c>
      <c r="C164">
        <f>TitanicDataClustering!J164</f>
        <v>10.5</v>
      </c>
      <c r="E164" t="e">
        <f>IF(KMC_Clusters!$D175=2, C164, NA())</f>
        <v>#N/A</v>
      </c>
      <c r="F164">
        <f>IF(KMC_Clusters!$D175=1, C164, NA())</f>
        <v>10.5</v>
      </c>
      <c r="G164" t="e">
        <f>IF(KMC_Clusters!$D175=3, C164, NA())</f>
        <v>#N/A</v>
      </c>
    </row>
    <row r="165" spans="1:7" x14ac:dyDescent="0.25">
      <c r="A165">
        <f>NormalizedData!A165</f>
        <v>164</v>
      </c>
      <c r="B165">
        <f>TitanicDataClustering!F165</f>
        <v>35</v>
      </c>
      <c r="C165">
        <f>TitanicDataClustering!J165</f>
        <v>7.75</v>
      </c>
      <c r="E165">
        <f>IF(KMC_Clusters!$D176=2, C165, NA())</f>
        <v>7.75</v>
      </c>
      <c r="F165" t="e">
        <f>IF(KMC_Clusters!$D176=1, C165, NA())</f>
        <v>#N/A</v>
      </c>
      <c r="G165" t="e">
        <f>IF(KMC_Clusters!$D176=3, C165, NA())</f>
        <v>#N/A</v>
      </c>
    </row>
    <row r="166" spans="1:7" x14ac:dyDescent="0.25">
      <c r="A166">
        <f>NormalizedData!A166</f>
        <v>165</v>
      </c>
      <c r="B166">
        <f>TitanicDataClustering!F166</f>
        <v>24</v>
      </c>
      <c r="C166">
        <f>TitanicDataClustering!J166</f>
        <v>10.5</v>
      </c>
      <c r="E166" t="e">
        <f>IF(KMC_Clusters!$D177=2, C166, NA())</f>
        <v>#N/A</v>
      </c>
      <c r="F166">
        <f>IF(KMC_Clusters!$D177=1, C166, NA())</f>
        <v>10.5</v>
      </c>
      <c r="G166" t="e">
        <f>IF(KMC_Clusters!$D177=3, C166, NA())</f>
        <v>#N/A</v>
      </c>
    </row>
    <row r="167" spans="1:7" x14ac:dyDescent="0.25">
      <c r="A167">
        <f>NormalizedData!A167</f>
        <v>166</v>
      </c>
      <c r="B167">
        <f>TitanicDataClustering!F167</f>
        <v>33</v>
      </c>
      <c r="C167">
        <f>TitanicDataClustering!J167</f>
        <v>27.720800000000001</v>
      </c>
      <c r="E167" t="e">
        <f>IF(KMC_Clusters!$D178=2, C167, NA())</f>
        <v>#N/A</v>
      </c>
      <c r="F167">
        <f>IF(KMC_Clusters!$D178=1, C167, NA())</f>
        <v>27.720800000000001</v>
      </c>
      <c r="G167" t="e">
        <f>IF(KMC_Clusters!$D178=3, C167, NA())</f>
        <v>#N/A</v>
      </c>
    </row>
    <row r="168" spans="1:7" x14ac:dyDescent="0.25">
      <c r="A168">
        <f>NormalizedData!A168</f>
        <v>167</v>
      </c>
      <c r="B168">
        <f>TitanicDataClustering!F168</f>
        <v>25</v>
      </c>
      <c r="C168">
        <f>TitanicDataClustering!J168</f>
        <v>7.8958000000000004</v>
      </c>
      <c r="E168" t="e">
        <f>IF(KMC_Clusters!$D179=2, C168, NA())</f>
        <v>#N/A</v>
      </c>
      <c r="F168">
        <f>IF(KMC_Clusters!$D179=1, C168, NA())</f>
        <v>7.8958000000000004</v>
      </c>
      <c r="G168" t="e">
        <f>IF(KMC_Clusters!$D179=3, C168, NA())</f>
        <v>#N/A</v>
      </c>
    </row>
    <row r="169" spans="1:7" x14ac:dyDescent="0.25">
      <c r="A169">
        <f>NormalizedData!A169</f>
        <v>168</v>
      </c>
      <c r="B169">
        <f>TitanicDataClustering!F169</f>
        <v>32</v>
      </c>
      <c r="C169">
        <f>TitanicDataClustering!J169</f>
        <v>22.524999999999999</v>
      </c>
      <c r="E169" t="e">
        <f>IF(KMC_Clusters!$D180=2, C169, NA())</f>
        <v>#N/A</v>
      </c>
      <c r="F169">
        <f>IF(KMC_Clusters!$D180=1, C169, NA())</f>
        <v>22.524999999999999</v>
      </c>
      <c r="G169" t="e">
        <f>IF(KMC_Clusters!$D180=3, C169, NA())</f>
        <v>#N/A</v>
      </c>
    </row>
    <row r="170" spans="1:7" x14ac:dyDescent="0.25">
      <c r="A170">
        <f>NormalizedData!A170</f>
        <v>169</v>
      </c>
      <c r="B170">
        <f>TitanicDataClustering!F170</f>
        <v>17</v>
      </c>
      <c r="C170">
        <f>TitanicDataClustering!J170</f>
        <v>73.5</v>
      </c>
      <c r="E170" t="e">
        <f>IF(KMC_Clusters!$D181=2, C170, NA())</f>
        <v>#N/A</v>
      </c>
      <c r="F170">
        <f>IF(KMC_Clusters!$D181=1, C170, NA())</f>
        <v>73.5</v>
      </c>
      <c r="G170" t="e">
        <f>IF(KMC_Clusters!$D181=3, C170, NA())</f>
        <v>#N/A</v>
      </c>
    </row>
    <row r="171" spans="1:7" x14ac:dyDescent="0.25">
      <c r="A171">
        <f>NormalizedData!A171</f>
        <v>170</v>
      </c>
      <c r="B171">
        <f>TitanicDataClustering!F171</f>
        <v>60</v>
      </c>
      <c r="C171">
        <f>TitanicDataClustering!J171</f>
        <v>26</v>
      </c>
      <c r="E171">
        <f>IF(KMC_Clusters!$D182=2, C171, NA())</f>
        <v>26</v>
      </c>
      <c r="F171" t="e">
        <f>IF(KMC_Clusters!$D182=1, C171, NA())</f>
        <v>#N/A</v>
      </c>
      <c r="G171" t="e">
        <f>IF(KMC_Clusters!$D182=3, C171, NA())</f>
        <v>#N/A</v>
      </c>
    </row>
    <row r="172" spans="1:7" x14ac:dyDescent="0.25">
      <c r="A172">
        <f>NormalizedData!A172</f>
        <v>171</v>
      </c>
      <c r="B172">
        <f>TitanicDataClustering!F172</f>
        <v>38</v>
      </c>
      <c r="C172">
        <f>TitanicDataClustering!J172</f>
        <v>7.7750000000000004</v>
      </c>
      <c r="E172">
        <f>IF(KMC_Clusters!$D183=2, C172, NA())</f>
        <v>7.7750000000000004</v>
      </c>
      <c r="F172" t="e">
        <f>IF(KMC_Clusters!$D183=1, C172, NA())</f>
        <v>#N/A</v>
      </c>
      <c r="G172" t="e">
        <f>IF(KMC_Clusters!$D183=3, C172, NA())</f>
        <v>#N/A</v>
      </c>
    </row>
    <row r="173" spans="1:7" x14ac:dyDescent="0.25">
      <c r="A173">
        <f>NormalizedData!A173</f>
        <v>172</v>
      </c>
      <c r="B173">
        <f>TitanicDataClustering!F173</f>
        <v>42</v>
      </c>
      <c r="C173">
        <f>TitanicDataClustering!J173</f>
        <v>42.5</v>
      </c>
      <c r="E173">
        <f>IF(KMC_Clusters!$D184=2, C173, NA())</f>
        <v>42.5</v>
      </c>
      <c r="F173" t="e">
        <f>IF(KMC_Clusters!$D184=1, C173, NA())</f>
        <v>#N/A</v>
      </c>
      <c r="G173" t="e">
        <f>IF(KMC_Clusters!$D184=3, C173, NA())</f>
        <v>#N/A</v>
      </c>
    </row>
    <row r="174" spans="1:7" x14ac:dyDescent="0.25">
      <c r="A174">
        <f>NormalizedData!A174</f>
        <v>173</v>
      </c>
      <c r="B174">
        <f>TitanicDataClustering!F174</f>
        <v>57</v>
      </c>
      <c r="C174">
        <f>TitanicDataClustering!J174</f>
        <v>164.86670000000001</v>
      </c>
      <c r="E174" t="e">
        <f>IF(KMC_Clusters!$D185=2, C174, NA())</f>
        <v>#N/A</v>
      </c>
      <c r="F174" t="e">
        <f>IF(KMC_Clusters!$D185=1, C174, NA())</f>
        <v>#N/A</v>
      </c>
      <c r="G174">
        <f>IF(KMC_Clusters!$D185=3, C174, NA())</f>
        <v>164.86670000000001</v>
      </c>
    </row>
    <row r="175" spans="1:7" x14ac:dyDescent="0.25">
      <c r="A175">
        <f>NormalizedData!A175</f>
        <v>174</v>
      </c>
      <c r="B175">
        <f>TitanicDataClustering!F175</f>
        <v>50</v>
      </c>
      <c r="C175">
        <f>TitanicDataClustering!J175</f>
        <v>211.5</v>
      </c>
      <c r="E175" t="e">
        <f>IF(KMC_Clusters!$D186=2, C175, NA())</f>
        <v>#N/A</v>
      </c>
      <c r="F175" t="e">
        <f>IF(KMC_Clusters!$D186=1, C175, NA())</f>
        <v>#N/A</v>
      </c>
      <c r="G175">
        <f>IF(KMC_Clusters!$D186=3, C175, NA())</f>
        <v>211.5</v>
      </c>
    </row>
    <row r="176" spans="1:7" x14ac:dyDescent="0.25">
      <c r="A176">
        <f>NormalizedData!A176</f>
        <v>175</v>
      </c>
      <c r="B176">
        <f>TitanicDataClustering!F176</f>
        <v>30</v>
      </c>
      <c r="C176">
        <f>TitanicDataClustering!J176</f>
        <v>13.8583</v>
      </c>
      <c r="E176" t="e">
        <f>IF(KMC_Clusters!$D187=2, C176, NA())</f>
        <v>#N/A</v>
      </c>
      <c r="F176">
        <f>IF(KMC_Clusters!$D187=1, C176, NA())</f>
        <v>13.8583</v>
      </c>
      <c r="G176" t="e">
        <f>IF(KMC_Clusters!$D187=3, C176, NA())</f>
        <v>#N/A</v>
      </c>
    </row>
    <row r="177" spans="1:7" x14ac:dyDescent="0.25">
      <c r="A177">
        <f>NormalizedData!A177</f>
        <v>176</v>
      </c>
      <c r="B177">
        <f>TitanicDataClustering!F177</f>
        <v>21</v>
      </c>
      <c r="C177">
        <f>TitanicDataClustering!J177</f>
        <v>8.0500000000000007</v>
      </c>
      <c r="E177" t="e">
        <f>IF(KMC_Clusters!$D188=2, C177, NA())</f>
        <v>#N/A</v>
      </c>
      <c r="F177">
        <f>IF(KMC_Clusters!$D188=1, C177, NA())</f>
        <v>8.0500000000000007</v>
      </c>
      <c r="G177" t="e">
        <f>IF(KMC_Clusters!$D188=3, C177, NA())</f>
        <v>#N/A</v>
      </c>
    </row>
    <row r="178" spans="1:7" x14ac:dyDescent="0.25">
      <c r="A178">
        <f>NormalizedData!A178</f>
        <v>177</v>
      </c>
      <c r="B178">
        <f>TitanicDataClustering!F178</f>
        <v>22</v>
      </c>
      <c r="C178">
        <f>TitanicDataClustering!J178</f>
        <v>10.5</v>
      </c>
      <c r="E178" t="e">
        <f>IF(KMC_Clusters!$D189=2, C178, NA())</f>
        <v>#N/A</v>
      </c>
      <c r="F178">
        <f>IF(KMC_Clusters!$D189=1, C178, NA())</f>
        <v>10.5</v>
      </c>
      <c r="G178" t="e">
        <f>IF(KMC_Clusters!$D189=3, C178, NA())</f>
        <v>#N/A</v>
      </c>
    </row>
    <row r="179" spans="1:7" x14ac:dyDescent="0.25">
      <c r="A179">
        <f>NormalizedData!A179</f>
        <v>178</v>
      </c>
      <c r="B179">
        <f>TitanicDataClustering!F179</f>
        <v>21</v>
      </c>
      <c r="C179">
        <f>TitanicDataClustering!J179</f>
        <v>7.7957999999999998</v>
      </c>
      <c r="E179" t="e">
        <f>IF(KMC_Clusters!$D190=2, C179, NA())</f>
        <v>#N/A</v>
      </c>
      <c r="F179">
        <f>IF(KMC_Clusters!$D190=1, C179, NA())</f>
        <v>7.7957999999999998</v>
      </c>
      <c r="G179" t="e">
        <f>IF(KMC_Clusters!$D190=3, C179, NA())</f>
        <v>#N/A</v>
      </c>
    </row>
    <row r="180" spans="1:7" x14ac:dyDescent="0.25">
      <c r="A180">
        <f>NormalizedData!A180</f>
        <v>179</v>
      </c>
      <c r="B180">
        <f>TitanicDataClustering!F180</f>
        <v>53</v>
      </c>
      <c r="C180">
        <f>TitanicDataClustering!J180</f>
        <v>27.445799999999998</v>
      </c>
      <c r="E180">
        <f>IF(KMC_Clusters!$D191=2, C180, NA())</f>
        <v>27.445799999999998</v>
      </c>
      <c r="F180" t="e">
        <f>IF(KMC_Clusters!$D191=1, C180, NA())</f>
        <v>#N/A</v>
      </c>
      <c r="G180" t="e">
        <f>IF(KMC_Clusters!$D191=3, C180, NA())</f>
        <v>#N/A</v>
      </c>
    </row>
    <row r="181" spans="1:7" x14ac:dyDescent="0.25">
      <c r="A181">
        <f>NormalizedData!A181</f>
        <v>180</v>
      </c>
      <c r="B181">
        <f>TitanicDataClustering!F181</f>
        <v>23</v>
      </c>
      <c r="C181">
        <f>TitanicDataClustering!J181</f>
        <v>7.7957999999999998</v>
      </c>
      <c r="E181" t="e">
        <f>IF(KMC_Clusters!$D192=2, C181, NA())</f>
        <v>#N/A</v>
      </c>
      <c r="F181">
        <f>IF(KMC_Clusters!$D192=1, C181, NA())</f>
        <v>7.7957999999999998</v>
      </c>
      <c r="G181" t="e">
        <f>IF(KMC_Clusters!$D192=3, C181, NA())</f>
        <v>#N/A</v>
      </c>
    </row>
    <row r="182" spans="1:7" x14ac:dyDescent="0.25">
      <c r="A182">
        <f>NormalizedData!A182</f>
        <v>181</v>
      </c>
      <c r="B182">
        <f>TitanicDataClustering!F182</f>
        <v>40.5</v>
      </c>
      <c r="C182">
        <f>TitanicDataClustering!J182</f>
        <v>15.1</v>
      </c>
      <c r="E182">
        <f>IF(KMC_Clusters!$D193=2, C182, NA())</f>
        <v>15.1</v>
      </c>
      <c r="F182" t="e">
        <f>IF(KMC_Clusters!$D193=1, C182, NA())</f>
        <v>#N/A</v>
      </c>
      <c r="G182" t="e">
        <f>IF(KMC_Clusters!$D193=3, C182, NA())</f>
        <v>#N/A</v>
      </c>
    </row>
    <row r="183" spans="1:7" x14ac:dyDescent="0.25">
      <c r="A183">
        <f>NormalizedData!A183</f>
        <v>182</v>
      </c>
      <c r="B183">
        <f>TitanicDataClustering!F183</f>
        <v>36</v>
      </c>
      <c r="C183">
        <f>TitanicDataClustering!J183</f>
        <v>13</v>
      </c>
      <c r="E183">
        <f>IF(KMC_Clusters!$D194=2, C183, NA())</f>
        <v>13</v>
      </c>
      <c r="F183" t="e">
        <f>IF(KMC_Clusters!$D194=1, C183, NA())</f>
        <v>#N/A</v>
      </c>
      <c r="G183" t="e">
        <f>IF(KMC_Clusters!$D194=3, C183, NA())</f>
        <v>#N/A</v>
      </c>
    </row>
    <row r="184" spans="1:7" x14ac:dyDescent="0.25">
      <c r="A184">
        <f>NormalizedData!A184</f>
        <v>183</v>
      </c>
      <c r="B184">
        <f>TitanicDataClustering!F184</f>
        <v>14</v>
      </c>
      <c r="C184">
        <f>TitanicDataClustering!J184</f>
        <v>65</v>
      </c>
      <c r="E184" t="e">
        <f>IF(KMC_Clusters!$D195=2, C184, NA())</f>
        <v>#N/A</v>
      </c>
      <c r="F184">
        <f>IF(KMC_Clusters!$D195=1, C184, NA())</f>
        <v>65</v>
      </c>
      <c r="G184" t="e">
        <f>IF(KMC_Clusters!$D195=3, C184, NA())</f>
        <v>#N/A</v>
      </c>
    </row>
    <row r="185" spans="1:7" x14ac:dyDescent="0.25">
      <c r="A185">
        <f>NormalizedData!A185</f>
        <v>184</v>
      </c>
      <c r="B185">
        <f>TitanicDataClustering!F185</f>
        <v>21</v>
      </c>
      <c r="C185">
        <f>TitanicDataClustering!J185</f>
        <v>26.55</v>
      </c>
      <c r="E185" t="e">
        <f>IF(KMC_Clusters!$D196=2, C185, NA())</f>
        <v>#N/A</v>
      </c>
      <c r="F185">
        <f>IF(KMC_Clusters!$D196=1, C185, NA())</f>
        <v>26.55</v>
      </c>
      <c r="G185" t="e">
        <f>IF(KMC_Clusters!$D196=3, C185, NA())</f>
        <v>#N/A</v>
      </c>
    </row>
    <row r="186" spans="1:7" x14ac:dyDescent="0.25">
      <c r="A186">
        <f>NormalizedData!A186</f>
        <v>185</v>
      </c>
      <c r="B186">
        <f>TitanicDataClustering!F186</f>
        <v>21</v>
      </c>
      <c r="C186">
        <f>TitanicDataClustering!J186</f>
        <v>6.4958</v>
      </c>
      <c r="E186" t="e">
        <f>IF(KMC_Clusters!$D197=2, C186, NA())</f>
        <v>#N/A</v>
      </c>
      <c r="F186">
        <f>IF(KMC_Clusters!$D197=1, C186, NA())</f>
        <v>6.4958</v>
      </c>
      <c r="G186" t="e">
        <f>IF(KMC_Clusters!$D197=3, C186, NA())</f>
        <v>#N/A</v>
      </c>
    </row>
    <row r="187" spans="1:7" x14ac:dyDescent="0.25">
      <c r="A187">
        <f>NormalizedData!A187</f>
        <v>186</v>
      </c>
      <c r="B187">
        <f>TitanicDataClustering!F187</f>
        <v>39</v>
      </c>
      <c r="C187">
        <f>TitanicDataClustering!J187</f>
        <v>71.283299999999997</v>
      </c>
      <c r="E187">
        <f>IF(KMC_Clusters!$D198=2, C187, NA())</f>
        <v>71.283299999999997</v>
      </c>
      <c r="F187" t="e">
        <f>IF(KMC_Clusters!$D198=1, C187, NA())</f>
        <v>#N/A</v>
      </c>
      <c r="G187" t="e">
        <f>IF(KMC_Clusters!$D198=3, C187, NA())</f>
        <v>#N/A</v>
      </c>
    </row>
    <row r="188" spans="1:7" x14ac:dyDescent="0.25">
      <c r="A188">
        <f>NormalizedData!A188</f>
        <v>187</v>
      </c>
      <c r="B188">
        <f>TitanicDataClustering!F188</f>
        <v>20</v>
      </c>
      <c r="C188">
        <f>TitanicDataClustering!J188</f>
        <v>7.8541999999999996</v>
      </c>
      <c r="E188" t="e">
        <f>IF(KMC_Clusters!$D199=2, C188, NA())</f>
        <v>#N/A</v>
      </c>
      <c r="F188">
        <f>IF(KMC_Clusters!$D199=1, C188, NA())</f>
        <v>7.8541999999999996</v>
      </c>
      <c r="G188" t="e">
        <f>IF(KMC_Clusters!$D199=3, C188, NA())</f>
        <v>#N/A</v>
      </c>
    </row>
    <row r="189" spans="1:7" x14ac:dyDescent="0.25">
      <c r="A189">
        <f>NormalizedData!A189</f>
        <v>188</v>
      </c>
      <c r="B189">
        <f>TitanicDataClustering!F189</f>
        <v>64</v>
      </c>
      <c r="C189">
        <f>TitanicDataClustering!J189</f>
        <v>75.25</v>
      </c>
      <c r="E189">
        <f>IF(KMC_Clusters!$D200=2, C189, NA())</f>
        <v>75.25</v>
      </c>
      <c r="F189" t="e">
        <f>IF(KMC_Clusters!$D200=1, C189, NA())</f>
        <v>#N/A</v>
      </c>
      <c r="G189" t="e">
        <f>IF(KMC_Clusters!$D200=3, C189, NA())</f>
        <v>#N/A</v>
      </c>
    </row>
    <row r="190" spans="1:7" x14ac:dyDescent="0.25">
      <c r="A190">
        <f>NormalizedData!A190</f>
        <v>189</v>
      </c>
      <c r="B190">
        <f>TitanicDataClustering!F190</f>
        <v>20</v>
      </c>
      <c r="C190">
        <f>TitanicDataClustering!J190</f>
        <v>7.2249999999999996</v>
      </c>
      <c r="E190" t="e">
        <f>IF(KMC_Clusters!$D201=2, C190, NA())</f>
        <v>#N/A</v>
      </c>
      <c r="F190">
        <f>IF(KMC_Clusters!$D201=1, C190, NA())</f>
        <v>7.2249999999999996</v>
      </c>
      <c r="G190" t="e">
        <f>IF(KMC_Clusters!$D201=3, C190, NA())</f>
        <v>#N/A</v>
      </c>
    </row>
    <row r="191" spans="1:7" x14ac:dyDescent="0.25">
      <c r="A191">
        <f>NormalizedData!A191</f>
        <v>190</v>
      </c>
      <c r="B191">
        <f>TitanicDataClustering!F191</f>
        <v>18</v>
      </c>
      <c r="C191">
        <f>TitanicDataClustering!J191</f>
        <v>13</v>
      </c>
      <c r="E191" t="e">
        <f>IF(KMC_Clusters!$D202=2, C191, NA())</f>
        <v>#N/A</v>
      </c>
      <c r="F191">
        <f>IF(KMC_Clusters!$D202=1, C191, NA())</f>
        <v>13</v>
      </c>
      <c r="G191" t="e">
        <f>IF(KMC_Clusters!$D202=3, C191, NA())</f>
        <v>#N/A</v>
      </c>
    </row>
    <row r="192" spans="1:7" x14ac:dyDescent="0.25">
      <c r="A192">
        <f>NormalizedData!A192</f>
        <v>191</v>
      </c>
      <c r="B192">
        <f>TitanicDataClustering!F192</f>
        <v>48</v>
      </c>
      <c r="C192">
        <f>TitanicDataClustering!J192</f>
        <v>106.425</v>
      </c>
      <c r="E192">
        <f>IF(KMC_Clusters!$D203=2, C192, NA())</f>
        <v>106.425</v>
      </c>
      <c r="F192" t="e">
        <f>IF(KMC_Clusters!$D203=1, C192, NA())</f>
        <v>#N/A</v>
      </c>
      <c r="G192" t="e">
        <f>IF(KMC_Clusters!$D203=3, C192, NA())</f>
        <v>#N/A</v>
      </c>
    </row>
    <row r="193" spans="1:7" x14ac:dyDescent="0.25">
      <c r="A193">
        <f>NormalizedData!A193</f>
        <v>192</v>
      </c>
      <c r="B193">
        <f>TitanicDataClustering!F193</f>
        <v>55</v>
      </c>
      <c r="C193">
        <f>TitanicDataClustering!J193</f>
        <v>27.720800000000001</v>
      </c>
      <c r="E193">
        <f>IF(KMC_Clusters!$D204=2, C193, NA())</f>
        <v>27.720800000000001</v>
      </c>
      <c r="F193" t="e">
        <f>IF(KMC_Clusters!$D204=1, C193, NA())</f>
        <v>#N/A</v>
      </c>
      <c r="G193" t="e">
        <f>IF(KMC_Clusters!$D204=3, C193, NA())</f>
        <v>#N/A</v>
      </c>
    </row>
    <row r="194" spans="1:7" x14ac:dyDescent="0.25">
      <c r="A194">
        <f>NormalizedData!A194</f>
        <v>193</v>
      </c>
      <c r="B194">
        <f>TitanicDataClustering!F194</f>
        <v>45</v>
      </c>
      <c r="C194">
        <f>TitanicDataClustering!J194</f>
        <v>30</v>
      </c>
      <c r="E194">
        <f>IF(KMC_Clusters!$D205=2, C194, NA())</f>
        <v>30</v>
      </c>
      <c r="F194" t="e">
        <f>IF(KMC_Clusters!$D205=1, C194, NA())</f>
        <v>#N/A</v>
      </c>
      <c r="G194" t="e">
        <f>IF(KMC_Clusters!$D205=3, C194, NA())</f>
        <v>#N/A</v>
      </c>
    </row>
    <row r="195" spans="1:7" x14ac:dyDescent="0.25">
      <c r="A195">
        <f>NormalizedData!A195</f>
        <v>194</v>
      </c>
      <c r="B195">
        <f>TitanicDataClustering!F195</f>
        <v>45</v>
      </c>
      <c r="C195">
        <f>TitanicDataClustering!J195</f>
        <v>134.5</v>
      </c>
      <c r="E195" t="e">
        <f>IF(KMC_Clusters!$D206=2, C195, NA())</f>
        <v>#N/A</v>
      </c>
      <c r="F195" t="e">
        <f>IF(KMC_Clusters!$D206=1, C195, NA())</f>
        <v>#N/A</v>
      </c>
      <c r="G195">
        <f>IF(KMC_Clusters!$D206=3, C195, NA())</f>
        <v>134.5</v>
      </c>
    </row>
    <row r="196" spans="1:7" x14ac:dyDescent="0.25">
      <c r="A196">
        <f>NormalizedData!A196</f>
        <v>195</v>
      </c>
      <c r="B196">
        <f>TitanicDataClustering!F196</f>
        <v>41</v>
      </c>
      <c r="C196">
        <f>TitanicDataClustering!J196</f>
        <v>51.862499999999997</v>
      </c>
      <c r="E196">
        <f>IF(KMC_Clusters!$D207=2, C196, NA())</f>
        <v>51.862499999999997</v>
      </c>
      <c r="F196" t="e">
        <f>IF(KMC_Clusters!$D207=1, C196, NA())</f>
        <v>#N/A</v>
      </c>
      <c r="G196" t="e">
        <f>IF(KMC_Clusters!$D207=3, C196, NA())</f>
        <v>#N/A</v>
      </c>
    </row>
    <row r="197" spans="1:7" x14ac:dyDescent="0.25">
      <c r="A197">
        <f>NormalizedData!A197</f>
        <v>196</v>
      </c>
      <c r="B197">
        <f>TitanicDataClustering!F197</f>
        <v>22</v>
      </c>
      <c r="C197">
        <f>TitanicDataClustering!J197</f>
        <v>21</v>
      </c>
      <c r="E197" t="e">
        <f>IF(KMC_Clusters!$D208=2, C197, NA())</f>
        <v>#N/A</v>
      </c>
      <c r="F197">
        <f>IF(KMC_Clusters!$D208=1, C197, NA())</f>
        <v>21</v>
      </c>
      <c r="G197" t="e">
        <f>IF(KMC_Clusters!$D208=3, C197, NA())</f>
        <v>#N/A</v>
      </c>
    </row>
    <row r="198" spans="1:7" x14ac:dyDescent="0.25">
      <c r="A198">
        <f>NormalizedData!A198</f>
        <v>197</v>
      </c>
      <c r="B198">
        <f>TitanicDataClustering!F198</f>
        <v>42</v>
      </c>
      <c r="C198">
        <f>TitanicDataClustering!J198</f>
        <v>32.5</v>
      </c>
      <c r="E198">
        <f>IF(KMC_Clusters!$D209=2, C198, NA())</f>
        <v>32.5</v>
      </c>
      <c r="F198" t="e">
        <f>IF(KMC_Clusters!$D209=1, C198, NA())</f>
        <v>#N/A</v>
      </c>
      <c r="G198" t="e">
        <f>IF(KMC_Clusters!$D209=3, C198, NA())</f>
        <v>#N/A</v>
      </c>
    </row>
    <row r="199" spans="1:7" x14ac:dyDescent="0.25">
      <c r="A199">
        <f>NormalizedData!A199</f>
        <v>198</v>
      </c>
      <c r="B199">
        <f>TitanicDataClustering!F199</f>
        <v>29</v>
      </c>
      <c r="C199">
        <f>TitanicDataClustering!J199</f>
        <v>26</v>
      </c>
      <c r="E199" t="e">
        <f>IF(KMC_Clusters!$D210=2, C199, NA())</f>
        <v>#N/A</v>
      </c>
      <c r="F199">
        <f>IF(KMC_Clusters!$D210=1, C199, NA())</f>
        <v>26</v>
      </c>
      <c r="G199" t="e">
        <f>IF(KMC_Clusters!$D210=3, C199, NA())</f>
        <v>#N/A</v>
      </c>
    </row>
    <row r="200" spans="1:7" x14ac:dyDescent="0.25">
      <c r="A200">
        <f>NormalizedData!A200</f>
        <v>199</v>
      </c>
      <c r="B200">
        <f>TitanicDataClustering!F200</f>
        <v>0.92</v>
      </c>
      <c r="C200">
        <f>TitanicDataClustering!J200</f>
        <v>27.75</v>
      </c>
      <c r="E200" t="e">
        <f>IF(KMC_Clusters!$D211=2, C200, NA())</f>
        <v>#N/A</v>
      </c>
      <c r="F200">
        <f>IF(KMC_Clusters!$D211=1, C200, NA())</f>
        <v>27.75</v>
      </c>
      <c r="G200" t="e">
        <f>IF(KMC_Clusters!$D211=3, C200, NA())</f>
        <v>#N/A</v>
      </c>
    </row>
    <row r="201" spans="1:7" x14ac:dyDescent="0.25">
      <c r="A201">
        <f>NormalizedData!A201</f>
        <v>200</v>
      </c>
      <c r="B201">
        <f>TitanicDataClustering!F201</f>
        <v>20</v>
      </c>
      <c r="C201">
        <f>TitanicDataClustering!J201</f>
        <v>7.9249999999999998</v>
      </c>
      <c r="E201" t="e">
        <f>IF(KMC_Clusters!$D212=2, C201, NA())</f>
        <v>#N/A</v>
      </c>
      <c r="F201">
        <f>IF(KMC_Clusters!$D212=1, C201, NA())</f>
        <v>7.9249999999999998</v>
      </c>
      <c r="G201" t="e">
        <f>IF(KMC_Clusters!$D212=3, C201, NA())</f>
        <v>#N/A</v>
      </c>
    </row>
    <row r="202" spans="1:7" x14ac:dyDescent="0.25">
      <c r="A202">
        <f>NormalizedData!A202</f>
        <v>201</v>
      </c>
      <c r="B202">
        <f>TitanicDataClustering!F202</f>
        <v>27</v>
      </c>
      <c r="C202">
        <f>TitanicDataClustering!J202</f>
        <v>136.7792</v>
      </c>
      <c r="E202" t="e">
        <f>IF(KMC_Clusters!$D213=2, C202, NA())</f>
        <v>#N/A</v>
      </c>
      <c r="F202" t="e">
        <f>IF(KMC_Clusters!$D213=1, C202, NA())</f>
        <v>#N/A</v>
      </c>
      <c r="G202">
        <f>IF(KMC_Clusters!$D213=3, C202, NA())</f>
        <v>136.7792</v>
      </c>
    </row>
    <row r="203" spans="1:7" x14ac:dyDescent="0.25">
      <c r="A203">
        <f>NormalizedData!A203</f>
        <v>202</v>
      </c>
      <c r="B203">
        <f>TitanicDataClustering!F203</f>
        <v>24</v>
      </c>
      <c r="C203">
        <f>TitanicDataClustering!J203</f>
        <v>9.3249999999999993</v>
      </c>
      <c r="E203" t="e">
        <f>IF(KMC_Clusters!$D214=2, C203, NA())</f>
        <v>#N/A</v>
      </c>
      <c r="F203">
        <f>IF(KMC_Clusters!$D214=1, C203, NA())</f>
        <v>9.3249999999999993</v>
      </c>
      <c r="G203" t="e">
        <f>IF(KMC_Clusters!$D214=3, C203, NA())</f>
        <v>#N/A</v>
      </c>
    </row>
    <row r="204" spans="1:7" x14ac:dyDescent="0.25">
      <c r="A204">
        <f>NormalizedData!A204</f>
        <v>203</v>
      </c>
      <c r="B204">
        <f>TitanicDataClustering!F204</f>
        <v>32.5</v>
      </c>
      <c r="C204">
        <f>TitanicDataClustering!J204</f>
        <v>9.5</v>
      </c>
      <c r="E204" t="e">
        <f>IF(KMC_Clusters!$D215=2, C204, NA())</f>
        <v>#N/A</v>
      </c>
      <c r="F204">
        <f>IF(KMC_Clusters!$D215=1, C204, NA())</f>
        <v>9.5</v>
      </c>
      <c r="G204" t="e">
        <f>IF(KMC_Clusters!$D215=3, C204, NA())</f>
        <v>#N/A</v>
      </c>
    </row>
    <row r="205" spans="1:7" x14ac:dyDescent="0.25">
      <c r="A205">
        <f>NormalizedData!A205</f>
        <v>204</v>
      </c>
      <c r="B205">
        <f>TitanicDataClustering!F205</f>
        <v>28</v>
      </c>
      <c r="C205">
        <f>TitanicDataClustering!J205</f>
        <v>8.0500000000000007</v>
      </c>
      <c r="E205" t="e">
        <f>IF(KMC_Clusters!$D216=2, C205, NA())</f>
        <v>#N/A</v>
      </c>
      <c r="F205">
        <f>IF(KMC_Clusters!$D216=1, C205, NA())</f>
        <v>8.0500000000000007</v>
      </c>
      <c r="G205" t="e">
        <f>IF(KMC_Clusters!$D216=3, C205, NA())</f>
        <v>#N/A</v>
      </c>
    </row>
    <row r="206" spans="1:7" x14ac:dyDescent="0.25">
      <c r="A206">
        <f>NormalizedData!A206</f>
        <v>205</v>
      </c>
      <c r="B206">
        <f>TitanicDataClustering!F206</f>
        <v>19</v>
      </c>
      <c r="C206">
        <f>TitanicDataClustering!J206</f>
        <v>13</v>
      </c>
      <c r="E206" t="e">
        <f>IF(KMC_Clusters!$D217=2, C206, NA())</f>
        <v>#N/A</v>
      </c>
      <c r="F206">
        <f>IF(KMC_Clusters!$D217=1, C206, NA())</f>
        <v>13</v>
      </c>
      <c r="G206" t="e">
        <f>IF(KMC_Clusters!$D217=3, C206, NA())</f>
        <v>#N/A</v>
      </c>
    </row>
    <row r="207" spans="1:7" x14ac:dyDescent="0.25">
      <c r="A207">
        <f>NormalizedData!A207</f>
        <v>206</v>
      </c>
      <c r="B207">
        <f>TitanicDataClustering!F207</f>
        <v>21</v>
      </c>
      <c r="C207">
        <f>TitanicDataClustering!J207</f>
        <v>7.7750000000000004</v>
      </c>
      <c r="E207" t="e">
        <f>IF(KMC_Clusters!$D218=2, C207, NA())</f>
        <v>#N/A</v>
      </c>
      <c r="F207">
        <f>IF(KMC_Clusters!$D218=1, C207, NA())</f>
        <v>7.7750000000000004</v>
      </c>
      <c r="G207" t="e">
        <f>IF(KMC_Clusters!$D218=3, C207, NA())</f>
        <v>#N/A</v>
      </c>
    </row>
    <row r="208" spans="1:7" x14ac:dyDescent="0.25">
      <c r="A208">
        <f>NormalizedData!A208</f>
        <v>207</v>
      </c>
      <c r="B208">
        <f>TitanicDataClustering!F208</f>
        <v>36.5</v>
      </c>
      <c r="C208">
        <f>TitanicDataClustering!J208</f>
        <v>17.399999999999999</v>
      </c>
      <c r="E208">
        <f>IF(KMC_Clusters!$D219=2, C208, NA())</f>
        <v>17.399999999999999</v>
      </c>
      <c r="F208" t="e">
        <f>IF(KMC_Clusters!$D219=1, C208, NA())</f>
        <v>#N/A</v>
      </c>
      <c r="G208" t="e">
        <f>IF(KMC_Clusters!$D219=3, C208, NA())</f>
        <v>#N/A</v>
      </c>
    </row>
    <row r="209" spans="1:7" x14ac:dyDescent="0.25">
      <c r="A209">
        <f>NormalizedData!A209</f>
        <v>208</v>
      </c>
      <c r="B209">
        <f>TitanicDataClustering!F209</f>
        <v>21</v>
      </c>
      <c r="C209">
        <f>TitanicDataClustering!J209</f>
        <v>7.8541999999999996</v>
      </c>
      <c r="E209" t="e">
        <f>IF(KMC_Clusters!$D220=2, C209, NA())</f>
        <v>#N/A</v>
      </c>
      <c r="F209">
        <f>IF(KMC_Clusters!$D220=1, C209, NA())</f>
        <v>7.8541999999999996</v>
      </c>
      <c r="G209" t="e">
        <f>IF(KMC_Clusters!$D220=3, C209, NA())</f>
        <v>#N/A</v>
      </c>
    </row>
    <row r="210" spans="1:7" x14ac:dyDescent="0.25">
      <c r="A210">
        <f>NormalizedData!A210</f>
        <v>209</v>
      </c>
      <c r="B210">
        <f>TitanicDataClustering!F210</f>
        <v>29</v>
      </c>
      <c r="C210">
        <f>TitanicDataClustering!J210</f>
        <v>23</v>
      </c>
      <c r="E210" t="e">
        <f>IF(KMC_Clusters!$D221=2, C210, NA())</f>
        <v>#N/A</v>
      </c>
      <c r="F210">
        <f>IF(KMC_Clusters!$D221=1, C210, NA())</f>
        <v>23</v>
      </c>
      <c r="G210" t="e">
        <f>IF(KMC_Clusters!$D221=3, C210, NA())</f>
        <v>#N/A</v>
      </c>
    </row>
    <row r="211" spans="1:7" x14ac:dyDescent="0.25">
      <c r="A211">
        <f>NormalizedData!A211</f>
        <v>210</v>
      </c>
      <c r="B211">
        <f>TitanicDataClustering!F211</f>
        <v>1</v>
      </c>
      <c r="C211">
        <f>TitanicDataClustering!J211</f>
        <v>12.183299999999999</v>
      </c>
      <c r="E211" t="e">
        <f>IF(KMC_Clusters!$D222=2, C211, NA())</f>
        <v>#N/A</v>
      </c>
      <c r="F211">
        <f>IF(KMC_Clusters!$D222=1, C211, NA())</f>
        <v>12.183299999999999</v>
      </c>
      <c r="G211" t="e">
        <f>IF(KMC_Clusters!$D222=3, C211, NA())</f>
        <v>#N/A</v>
      </c>
    </row>
    <row r="212" spans="1:7" x14ac:dyDescent="0.25">
      <c r="A212">
        <f>NormalizedData!A212</f>
        <v>211</v>
      </c>
      <c r="B212">
        <f>TitanicDataClustering!F212</f>
        <v>30</v>
      </c>
      <c r="C212">
        <f>TitanicDataClustering!J212</f>
        <v>12.737500000000001</v>
      </c>
      <c r="E212" t="e">
        <f>IF(KMC_Clusters!$D223=2, C212, NA())</f>
        <v>#N/A</v>
      </c>
      <c r="F212">
        <f>IF(KMC_Clusters!$D223=1, C212, NA())</f>
        <v>12.737500000000001</v>
      </c>
      <c r="G212" t="e">
        <f>IF(KMC_Clusters!$D223=3, C212, NA())</f>
        <v>#N/A</v>
      </c>
    </row>
    <row r="213" spans="1:7" x14ac:dyDescent="0.25">
      <c r="A213">
        <f>NormalizedData!A213</f>
        <v>212</v>
      </c>
      <c r="B213">
        <f>TitanicDataClustering!F213</f>
        <v>17</v>
      </c>
      <c r="C213">
        <f>TitanicDataClustering!J213</f>
        <v>8.6624999999999996</v>
      </c>
      <c r="E213" t="e">
        <f>IF(KMC_Clusters!$D224=2, C213, NA())</f>
        <v>#N/A</v>
      </c>
      <c r="F213">
        <f>IF(KMC_Clusters!$D224=1, C213, NA())</f>
        <v>8.6624999999999996</v>
      </c>
      <c r="G213" t="e">
        <f>IF(KMC_Clusters!$D224=3, C213, NA())</f>
        <v>#N/A</v>
      </c>
    </row>
    <row r="214" spans="1:7" x14ac:dyDescent="0.25">
      <c r="A214">
        <f>NormalizedData!A214</f>
        <v>213</v>
      </c>
      <c r="B214">
        <f>TitanicDataClustering!F214</f>
        <v>46</v>
      </c>
      <c r="C214">
        <f>TitanicDataClustering!J214</f>
        <v>75.241699999999994</v>
      </c>
      <c r="E214">
        <f>IF(KMC_Clusters!$D225=2, C214, NA())</f>
        <v>75.241699999999994</v>
      </c>
      <c r="F214" t="e">
        <f>IF(KMC_Clusters!$D225=1, C214, NA())</f>
        <v>#N/A</v>
      </c>
      <c r="G214" t="e">
        <f>IF(KMC_Clusters!$D225=3, C214, NA())</f>
        <v>#N/A</v>
      </c>
    </row>
    <row r="215" spans="1:7" x14ac:dyDescent="0.25">
      <c r="A215">
        <f>NormalizedData!A215</f>
        <v>214</v>
      </c>
      <c r="B215">
        <f>TitanicDataClustering!F215</f>
        <v>26</v>
      </c>
      <c r="C215">
        <f>TitanicDataClustering!J215</f>
        <v>136.7792</v>
      </c>
      <c r="E215" t="e">
        <f>IF(KMC_Clusters!$D226=2, C215, NA())</f>
        <v>#N/A</v>
      </c>
      <c r="F215" t="e">
        <f>IF(KMC_Clusters!$D226=1, C215, NA())</f>
        <v>#N/A</v>
      </c>
      <c r="G215">
        <f>IF(KMC_Clusters!$D226=3, C215, NA())</f>
        <v>136.7792</v>
      </c>
    </row>
    <row r="216" spans="1:7" x14ac:dyDescent="0.25">
      <c r="A216">
        <f>NormalizedData!A216</f>
        <v>215</v>
      </c>
      <c r="B216">
        <f>TitanicDataClustering!F216</f>
        <v>20</v>
      </c>
      <c r="C216">
        <f>TitanicDataClustering!J216</f>
        <v>26</v>
      </c>
      <c r="E216" t="e">
        <f>IF(KMC_Clusters!$D227=2, C216, NA())</f>
        <v>#N/A</v>
      </c>
      <c r="F216">
        <f>IF(KMC_Clusters!$D227=1, C216, NA())</f>
        <v>26</v>
      </c>
      <c r="G216" t="e">
        <f>IF(KMC_Clusters!$D227=3, C216, NA())</f>
        <v>#N/A</v>
      </c>
    </row>
    <row r="217" spans="1:7" x14ac:dyDescent="0.25">
      <c r="A217">
        <f>NormalizedData!A217</f>
        <v>216</v>
      </c>
      <c r="B217">
        <f>TitanicDataClustering!F217</f>
        <v>28</v>
      </c>
      <c r="C217">
        <f>TitanicDataClustering!J217</f>
        <v>10.5</v>
      </c>
      <c r="E217" t="e">
        <f>IF(KMC_Clusters!$D228=2, C217, NA())</f>
        <v>#N/A</v>
      </c>
      <c r="F217">
        <f>IF(KMC_Clusters!$D228=1, C217, NA())</f>
        <v>10.5</v>
      </c>
      <c r="G217" t="e">
        <f>IF(KMC_Clusters!$D228=3, C217, NA())</f>
        <v>#N/A</v>
      </c>
    </row>
    <row r="218" spans="1:7" x14ac:dyDescent="0.25">
      <c r="A218">
        <f>NormalizedData!A218</f>
        <v>217</v>
      </c>
      <c r="B218">
        <f>TitanicDataClustering!F218</f>
        <v>40</v>
      </c>
      <c r="C218">
        <f>TitanicDataClustering!J218</f>
        <v>26</v>
      </c>
      <c r="E218">
        <f>IF(KMC_Clusters!$D229=2, C218, NA())</f>
        <v>26</v>
      </c>
      <c r="F218" t="e">
        <f>IF(KMC_Clusters!$D229=1, C218, NA())</f>
        <v>#N/A</v>
      </c>
      <c r="G218" t="e">
        <f>IF(KMC_Clusters!$D229=3, C218, NA())</f>
        <v>#N/A</v>
      </c>
    </row>
    <row r="219" spans="1:7" x14ac:dyDescent="0.25">
      <c r="A219">
        <f>NormalizedData!A219</f>
        <v>218</v>
      </c>
      <c r="B219">
        <f>TitanicDataClustering!F219</f>
        <v>30</v>
      </c>
      <c r="C219">
        <f>TitanicDataClustering!J219</f>
        <v>21</v>
      </c>
      <c r="E219" t="e">
        <f>IF(KMC_Clusters!$D230=2, C219, NA())</f>
        <v>#N/A</v>
      </c>
      <c r="F219">
        <f>IF(KMC_Clusters!$D230=1, C219, NA())</f>
        <v>21</v>
      </c>
      <c r="G219" t="e">
        <f>IF(KMC_Clusters!$D230=3, C219, NA())</f>
        <v>#N/A</v>
      </c>
    </row>
    <row r="220" spans="1:7" x14ac:dyDescent="0.25">
      <c r="A220">
        <f>NormalizedData!A220</f>
        <v>219</v>
      </c>
      <c r="B220">
        <f>TitanicDataClustering!F220</f>
        <v>22</v>
      </c>
      <c r="C220">
        <f>TitanicDataClustering!J220</f>
        <v>10.5</v>
      </c>
      <c r="E220" t="e">
        <f>IF(KMC_Clusters!$D231=2, C220, NA())</f>
        <v>#N/A</v>
      </c>
      <c r="F220">
        <f>IF(KMC_Clusters!$D231=1, C220, NA())</f>
        <v>10.5</v>
      </c>
      <c r="G220" t="e">
        <f>IF(KMC_Clusters!$D231=3, C220, NA())</f>
        <v>#N/A</v>
      </c>
    </row>
    <row r="221" spans="1:7" x14ac:dyDescent="0.25">
      <c r="A221">
        <f>NormalizedData!A221</f>
        <v>220</v>
      </c>
      <c r="B221">
        <f>TitanicDataClustering!F221</f>
        <v>23</v>
      </c>
      <c r="C221">
        <f>TitanicDataClustering!J221</f>
        <v>8.6624999999999996</v>
      </c>
      <c r="E221" t="e">
        <f>IF(KMC_Clusters!$D232=2, C221, NA())</f>
        <v>#N/A</v>
      </c>
      <c r="F221">
        <f>IF(KMC_Clusters!$D232=1, C221, NA())</f>
        <v>8.6624999999999996</v>
      </c>
      <c r="G221" t="e">
        <f>IF(KMC_Clusters!$D232=3, C221, NA())</f>
        <v>#N/A</v>
      </c>
    </row>
    <row r="222" spans="1:7" x14ac:dyDescent="0.25">
      <c r="A222">
        <f>NormalizedData!A222</f>
        <v>221</v>
      </c>
      <c r="B222">
        <f>TitanicDataClustering!F222</f>
        <v>0.75</v>
      </c>
      <c r="C222">
        <f>TitanicDataClustering!J222</f>
        <v>13.775</v>
      </c>
      <c r="E222" t="e">
        <f>IF(KMC_Clusters!$D233=2, C222, NA())</f>
        <v>#N/A</v>
      </c>
      <c r="F222">
        <f>IF(KMC_Clusters!$D233=1, C222, NA())</f>
        <v>13.775</v>
      </c>
      <c r="G222" t="e">
        <f>IF(KMC_Clusters!$D233=3, C222, NA())</f>
        <v>#N/A</v>
      </c>
    </row>
    <row r="223" spans="1:7" x14ac:dyDescent="0.25">
      <c r="A223">
        <f>NormalizedData!A223</f>
        <v>222</v>
      </c>
      <c r="B223">
        <f>TitanicDataClustering!F223</f>
        <v>9</v>
      </c>
      <c r="C223">
        <f>TitanicDataClustering!J223</f>
        <v>15.245799999999999</v>
      </c>
      <c r="E223" t="e">
        <f>IF(KMC_Clusters!$D234=2, C223, NA())</f>
        <v>#N/A</v>
      </c>
      <c r="F223">
        <f>IF(KMC_Clusters!$D234=1, C223, NA())</f>
        <v>15.245799999999999</v>
      </c>
      <c r="G223" t="e">
        <f>IF(KMC_Clusters!$D234=3, C223, NA())</f>
        <v>#N/A</v>
      </c>
    </row>
    <row r="224" spans="1:7" x14ac:dyDescent="0.25">
      <c r="A224">
        <f>NormalizedData!A224</f>
        <v>223</v>
      </c>
      <c r="B224">
        <f>TitanicDataClustering!F224</f>
        <v>2</v>
      </c>
      <c r="C224">
        <f>TitanicDataClustering!J224</f>
        <v>20.212499999999999</v>
      </c>
      <c r="E224" t="e">
        <f>IF(KMC_Clusters!$D235=2, C224, NA())</f>
        <v>#N/A</v>
      </c>
      <c r="F224">
        <f>IF(KMC_Clusters!$D235=1, C224, NA())</f>
        <v>20.212499999999999</v>
      </c>
      <c r="G224" t="e">
        <f>IF(KMC_Clusters!$D235=3, C224, NA())</f>
        <v>#N/A</v>
      </c>
    </row>
    <row r="225" spans="1:7" x14ac:dyDescent="0.25">
      <c r="A225">
        <f>NormalizedData!A225</f>
        <v>224</v>
      </c>
      <c r="B225">
        <f>TitanicDataClustering!F225</f>
        <v>36</v>
      </c>
      <c r="C225">
        <f>TitanicDataClustering!J225</f>
        <v>7.25</v>
      </c>
      <c r="E225">
        <f>IF(KMC_Clusters!$D236=2, C225, NA())</f>
        <v>7.25</v>
      </c>
      <c r="F225" t="e">
        <f>IF(KMC_Clusters!$D236=1, C225, NA())</f>
        <v>#N/A</v>
      </c>
      <c r="G225" t="e">
        <f>IF(KMC_Clusters!$D236=3, C225, NA())</f>
        <v>#N/A</v>
      </c>
    </row>
    <row r="226" spans="1:7" x14ac:dyDescent="0.25">
      <c r="A226">
        <f>NormalizedData!A226</f>
        <v>225</v>
      </c>
      <c r="B226">
        <f>TitanicDataClustering!F226</f>
        <v>24</v>
      </c>
      <c r="C226">
        <f>TitanicDataClustering!J226</f>
        <v>82.2667</v>
      </c>
      <c r="E226" t="e">
        <f>IF(KMC_Clusters!$D237=2, C226, NA())</f>
        <v>#N/A</v>
      </c>
      <c r="F226">
        <f>IF(KMC_Clusters!$D237=1, C226, NA())</f>
        <v>82.2667</v>
      </c>
      <c r="G226" t="e">
        <f>IF(KMC_Clusters!$D237=3, C226, NA())</f>
        <v>#N/A</v>
      </c>
    </row>
    <row r="227" spans="1:7" x14ac:dyDescent="0.25">
      <c r="A227">
        <f>NormalizedData!A227</f>
        <v>226</v>
      </c>
      <c r="B227">
        <f>TitanicDataClustering!F227</f>
        <v>30</v>
      </c>
      <c r="C227">
        <f>TitanicDataClustering!J227</f>
        <v>6.95</v>
      </c>
      <c r="E227" t="e">
        <f>IF(KMC_Clusters!$D238=2, C227, NA())</f>
        <v>#N/A</v>
      </c>
      <c r="F227">
        <f>IF(KMC_Clusters!$D238=1, C227, NA())</f>
        <v>6.95</v>
      </c>
      <c r="G227" t="e">
        <f>IF(KMC_Clusters!$D238=3, C227, NA())</f>
        <v>#N/A</v>
      </c>
    </row>
    <row r="228" spans="1:7" x14ac:dyDescent="0.25">
      <c r="A228">
        <f>NormalizedData!A228</f>
        <v>227</v>
      </c>
      <c r="B228">
        <f>TitanicDataClustering!F228</f>
        <v>53</v>
      </c>
      <c r="C228">
        <f>TitanicDataClustering!J228</f>
        <v>81.8583</v>
      </c>
      <c r="E228">
        <f>IF(KMC_Clusters!$D239=2, C228, NA())</f>
        <v>81.8583</v>
      </c>
      <c r="F228" t="e">
        <f>IF(KMC_Clusters!$D239=1, C228, NA())</f>
        <v>#N/A</v>
      </c>
      <c r="G228" t="e">
        <f>IF(KMC_Clusters!$D239=3, C228, NA())</f>
        <v>#N/A</v>
      </c>
    </row>
    <row r="229" spans="1:7" x14ac:dyDescent="0.25">
      <c r="A229">
        <f>NormalizedData!A229</f>
        <v>228</v>
      </c>
      <c r="B229">
        <f>TitanicDataClustering!F229</f>
        <v>36</v>
      </c>
      <c r="C229">
        <f>TitanicDataClustering!J229</f>
        <v>9.5</v>
      </c>
      <c r="E229">
        <f>IF(KMC_Clusters!$D240=2, C229, NA())</f>
        <v>9.5</v>
      </c>
      <c r="F229" t="e">
        <f>IF(KMC_Clusters!$D240=1, C229, NA())</f>
        <v>#N/A</v>
      </c>
      <c r="G229" t="e">
        <f>IF(KMC_Clusters!$D240=3, C229, NA())</f>
        <v>#N/A</v>
      </c>
    </row>
    <row r="230" spans="1:7" x14ac:dyDescent="0.25">
      <c r="A230">
        <f>NormalizedData!A230</f>
        <v>229</v>
      </c>
      <c r="B230">
        <f>TitanicDataClustering!F230</f>
        <v>26</v>
      </c>
      <c r="C230">
        <f>TitanicDataClustering!J230</f>
        <v>7.8958000000000004</v>
      </c>
      <c r="E230" t="e">
        <f>IF(KMC_Clusters!$D241=2, C230, NA())</f>
        <v>#N/A</v>
      </c>
      <c r="F230">
        <f>IF(KMC_Clusters!$D241=1, C230, NA())</f>
        <v>7.8958000000000004</v>
      </c>
      <c r="G230" t="e">
        <f>IF(KMC_Clusters!$D241=3, C230, NA())</f>
        <v>#N/A</v>
      </c>
    </row>
    <row r="231" spans="1:7" x14ac:dyDescent="0.25">
      <c r="A231">
        <f>NormalizedData!A231</f>
        <v>230</v>
      </c>
      <c r="B231">
        <f>TitanicDataClustering!F231</f>
        <v>1</v>
      </c>
      <c r="C231">
        <f>TitanicDataClustering!J231</f>
        <v>41.5792</v>
      </c>
      <c r="E231" t="e">
        <f>IF(KMC_Clusters!$D242=2, C231, NA())</f>
        <v>#N/A</v>
      </c>
      <c r="F231">
        <f>IF(KMC_Clusters!$D242=1, C231, NA())</f>
        <v>41.5792</v>
      </c>
      <c r="G231" t="e">
        <f>IF(KMC_Clusters!$D242=3, C231, NA())</f>
        <v>#N/A</v>
      </c>
    </row>
    <row r="232" spans="1:7" x14ac:dyDescent="0.25">
      <c r="A232">
        <f>NormalizedData!A232</f>
        <v>231</v>
      </c>
      <c r="B232">
        <f>TitanicDataClustering!F232</f>
        <v>30</v>
      </c>
      <c r="C232">
        <f>TitanicDataClustering!J232</f>
        <v>45.5</v>
      </c>
      <c r="E232" t="e">
        <f>IF(KMC_Clusters!$D243=2, C232, NA())</f>
        <v>#N/A</v>
      </c>
      <c r="F232">
        <f>IF(KMC_Clusters!$D243=1, C232, NA())</f>
        <v>45.5</v>
      </c>
      <c r="G232" t="e">
        <f>IF(KMC_Clusters!$D243=3, C232, NA())</f>
        <v>#N/A</v>
      </c>
    </row>
    <row r="233" spans="1:7" x14ac:dyDescent="0.25">
      <c r="A233">
        <f>NormalizedData!A233</f>
        <v>232</v>
      </c>
      <c r="B233">
        <f>TitanicDataClustering!F233</f>
        <v>29</v>
      </c>
      <c r="C233">
        <f>TitanicDataClustering!J233</f>
        <v>7.8541999999999996</v>
      </c>
      <c r="E233" t="e">
        <f>IF(KMC_Clusters!$D244=2, C233, NA())</f>
        <v>#N/A</v>
      </c>
      <c r="F233">
        <f>IF(KMC_Clusters!$D244=1, C233, NA())</f>
        <v>7.8541999999999996</v>
      </c>
      <c r="G233" t="e">
        <f>IF(KMC_Clusters!$D244=3, C233, NA())</f>
        <v>#N/A</v>
      </c>
    </row>
    <row r="234" spans="1:7" x14ac:dyDescent="0.25">
      <c r="A234">
        <f>NormalizedData!A234</f>
        <v>233</v>
      </c>
      <c r="B234">
        <f>TitanicDataClustering!F234</f>
        <v>32</v>
      </c>
      <c r="C234">
        <f>TitanicDataClustering!J234</f>
        <v>7.7750000000000004</v>
      </c>
      <c r="E234" t="e">
        <f>IF(KMC_Clusters!$D245=2, C234, NA())</f>
        <v>#N/A</v>
      </c>
      <c r="F234">
        <f>IF(KMC_Clusters!$D245=1, C234, NA())</f>
        <v>7.7750000000000004</v>
      </c>
      <c r="G234" t="e">
        <f>IF(KMC_Clusters!$D245=3, C234, NA())</f>
        <v>#N/A</v>
      </c>
    </row>
    <row r="235" spans="1:7" x14ac:dyDescent="0.25">
      <c r="A235">
        <f>NormalizedData!A235</f>
        <v>234</v>
      </c>
      <c r="B235">
        <f>TitanicDataClustering!F235</f>
        <v>43</v>
      </c>
      <c r="C235">
        <f>TitanicDataClustering!J235</f>
        <v>21</v>
      </c>
      <c r="E235">
        <f>IF(KMC_Clusters!$D246=2, C235, NA())</f>
        <v>21</v>
      </c>
      <c r="F235" t="e">
        <f>IF(KMC_Clusters!$D246=1, C235, NA())</f>
        <v>#N/A</v>
      </c>
      <c r="G235" t="e">
        <f>IF(KMC_Clusters!$D246=3, C235, NA())</f>
        <v>#N/A</v>
      </c>
    </row>
    <row r="236" spans="1:7" x14ac:dyDescent="0.25">
      <c r="A236">
        <f>NormalizedData!A236</f>
        <v>235</v>
      </c>
      <c r="B236">
        <f>TitanicDataClustering!F236</f>
        <v>24</v>
      </c>
      <c r="C236">
        <f>TitanicDataClustering!J236</f>
        <v>8.6624999999999996</v>
      </c>
      <c r="E236" t="e">
        <f>IF(KMC_Clusters!$D247=2, C236, NA())</f>
        <v>#N/A</v>
      </c>
      <c r="F236">
        <f>IF(KMC_Clusters!$D247=1, C236, NA())</f>
        <v>8.6624999999999996</v>
      </c>
      <c r="G236" t="e">
        <f>IF(KMC_Clusters!$D247=3, C236, NA())</f>
        <v>#N/A</v>
      </c>
    </row>
    <row r="237" spans="1:7" x14ac:dyDescent="0.25">
      <c r="A237">
        <f>NormalizedData!A237</f>
        <v>236</v>
      </c>
      <c r="B237">
        <f>TitanicDataClustering!F237</f>
        <v>64</v>
      </c>
      <c r="C237">
        <f>TitanicDataClustering!J237</f>
        <v>26.55</v>
      </c>
      <c r="E237">
        <f>IF(KMC_Clusters!$D248=2, C237, NA())</f>
        <v>26.55</v>
      </c>
      <c r="F237" t="e">
        <f>IF(KMC_Clusters!$D248=1, C237, NA())</f>
        <v>#N/A</v>
      </c>
      <c r="G237" t="e">
        <f>IF(KMC_Clusters!$D248=3, C237, NA())</f>
        <v>#N/A</v>
      </c>
    </row>
    <row r="238" spans="1:7" x14ac:dyDescent="0.25">
      <c r="A238">
        <f>NormalizedData!A238</f>
        <v>237</v>
      </c>
      <c r="B238">
        <f>TitanicDataClustering!F238</f>
        <v>30</v>
      </c>
      <c r="C238">
        <f>TitanicDataClustering!J238</f>
        <v>151.55000000000001</v>
      </c>
      <c r="E238" t="e">
        <f>IF(KMC_Clusters!$D249=2, C238, NA())</f>
        <v>#N/A</v>
      </c>
      <c r="F238" t="e">
        <f>IF(KMC_Clusters!$D249=1, C238, NA())</f>
        <v>#N/A</v>
      </c>
      <c r="G238">
        <f>IF(KMC_Clusters!$D249=3, C238, NA())</f>
        <v>151.55000000000001</v>
      </c>
    </row>
    <row r="239" spans="1:7" x14ac:dyDescent="0.25">
      <c r="A239">
        <f>NormalizedData!A239</f>
        <v>238</v>
      </c>
      <c r="B239">
        <f>TitanicDataClustering!F239</f>
        <v>0.83</v>
      </c>
      <c r="C239">
        <f>TitanicDataClustering!J239</f>
        <v>9.35</v>
      </c>
      <c r="E239" t="e">
        <f>IF(KMC_Clusters!$D250=2, C239, NA())</f>
        <v>#N/A</v>
      </c>
      <c r="F239">
        <f>IF(KMC_Clusters!$D250=1, C239, NA())</f>
        <v>9.35</v>
      </c>
      <c r="G239" t="e">
        <f>IF(KMC_Clusters!$D250=3, C239, NA())</f>
        <v>#N/A</v>
      </c>
    </row>
    <row r="240" spans="1:7" x14ac:dyDescent="0.25">
      <c r="A240">
        <f>NormalizedData!A240</f>
        <v>239</v>
      </c>
      <c r="B240">
        <f>TitanicDataClustering!F240</f>
        <v>55</v>
      </c>
      <c r="C240">
        <f>TitanicDataClustering!J240</f>
        <v>93.5</v>
      </c>
      <c r="E240">
        <f>IF(KMC_Clusters!$D251=2, C240, NA())</f>
        <v>93.5</v>
      </c>
      <c r="F240" t="e">
        <f>IF(KMC_Clusters!$D251=1, C240, NA())</f>
        <v>#N/A</v>
      </c>
      <c r="G240" t="e">
        <f>IF(KMC_Clusters!$D251=3, C240, NA())</f>
        <v>#N/A</v>
      </c>
    </row>
    <row r="241" spans="1:7" x14ac:dyDescent="0.25">
      <c r="A241">
        <f>NormalizedData!A241</f>
        <v>240</v>
      </c>
      <c r="B241">
        <f>TitanicDataClustering!F241</f>
        <v>45</v>
      </c>
      <c r="C241">
        <f>TitanicDataClustering!J241</f>
        <v>14.1083</v>
      </c>
      <c r="E241">
        <f>IF(KMC_Clusters!$D252=2, C241, NA())</f>
        <v>14.1083</v>
      </c>
      <c r="F241" t="e">
        <f>IF(KMC_Clusters!$D252=1, C241, NA())</f>
        <v>#N/A</v>
      </c>
      <c r="G241" t="e">
        <f>IF(KMC_Clusters!$D252=3, C241, NA())</f>
        <v>#N/A</v>
      </c>
    </row>
    <row r="242" spans="1:7" x14ac:dyDescent="0.25">
      <c r="A242">
        <f>NormalizedData!A242</f>
        <v>241</v>
      </c>
      <c r="B242">
        <f>TitanicDataClustering!F242</f>
        <v>18</v>
      </c>
      <c r="C242">
        <f>TitanicDataClustering!J242</f>
        <v>8.6624999999999996</v>
      </c>
      <c r="E242" t="e">
        <f>IF(KMC_Clusters!$D253=2, C242, NA())</f>
        <v>#N/A</v>
      </c>
      <c r="F242">
        <f>IF(KMC_Clusters!$D253=1, C242, NA())</f>
        <v>8.6624999999999996</v>
      </c>
      <c r="G242" t="e">
        <f>IF(KMC_Clusters!$D253=3, C242, NA())</f>
        <v>#N/A</v>
      </c>
    </row>
    <row r="243" spans="1:7" x14ac:dyDescent="0.25">
      <c r="A243">
        <f>NormalizedData!A243</f>
        <v>242</v>
      </c>
      <c r="B243">
        <f>TitanicDataClustering!F243</f>
        <v>22</v>
      </c>
      <c r="C243">
        <f>TitanicDataClustering!J243</f>
        <v>7.2249999999999996</v>
      </c>
      <c r="E243" t="e">
        <f>IF(KMC_Clusters!$D254=2, C243, NA())</f>
        <v>#N/A</v>
      </c>
      <c r="F243">
        <f>IF(KMC_Clusters!$D254=1, C243, NA())</f>
        <v>7.2249999999999996</v>
      </c>
      <c r="G243" t="e">
        <f>IF(KMC_Clusters!$D254=3, C243, NA())</f>
        <v>#N/A</v>
      </c>
    </row>
    <row r="244" spans="1:7" x14ac:dyDescent="0.25">
      <c r="A244">
        <f>NormalizedData!A244</f>
        <v>243</v>
      </c>
      <c r="B244">
        <f>TitanicDataClustering!F244</f>
        <v>37</v>
      </c>
      <c r="C244">
        <f>TitanicDataClustering!J244</f>
        <v>7.75</v>
      </c>
      <c r="E244">
        <f>IF(KMC_Clusters!$D255=2, C244, NA())</f>
        <v>7.75</v>
      </c>
      <c r="F244" t="e">
        <f>IF(KMC_Clusters!$D255=1, C244, NA())</f>
        <v>#N/A</v>
      </c>
      <c r="G244" t="e">
        <f>IF(KMC_Clusters!$D255=3, C244, NA())</f>
        <v>#N/A</v>
      </c>
    </row>
    <row r="245" spans="1:7" x14ac:dyDescent="0.25">
      <c r="A245">
        <f>NormalizedData!A245</f>
        <v>244</v>
      </c>
      <c r="B245">
        <f>TitanicDataClustering!F245</f>
        <v>55</v>
      </c>
      <c r="C245">
        <f>TitanicDataClustering!J245</f>
        <v>135.63329999999999</v>
      </c>
      <c r="E245" t="e">
        <f>IF(KMC_Clusters!$D256=2, C245, NA())</f>
        <v>#N/A</v>
      </c>
      <c r="F245" t="e">
        <f>IF(KMC_Clusters!$D256=1, C245, NA())</f>
        <v>#N/A</v>
      </c>
      <c r="G245">
        <f>IF(KMC_Clusters!$D256=3, C245, NA())</f>
        <v>135.63329999999999</v>
      </c>
    </row>
    <row r="246" spans="1:7" x14ac:dyDescent="0.25">
      <c r="A246">
        <f>NormalizedData!A246</f>
        <v>245</v>
      </c>
      <c r="B246">
        <f>TitanicDataClustering!F246</f>
        <v>17</v>
      </c>
      <c r="C246">
        <f>TitanicDataClustering!J246</f>
        <v>7.7332999999999998</v>
      </c>
      <c r="E246" t="e">
        <f>IF(KMC_Clusters!$D257=2, C246, NA())</f>
        <v>#N/A</v>
      </c>
      <c r="F246">
        <f>IF(KMC_Clusters!$D257=1, C246, NA())</f>
        <v>7.7332999999999998</v>
      </c>
      <c r="G246" t="e">
        <f>IF(KMC_Clusters!$D257=3, C246, NA())</f>
        <v>#N/A</v>
      </c>
    </row>
    <row r="247" spans="1:7" x14ac:dyDescent="0.25">
      <c r="A247">
        <f>NormalizedData!A247</f>
        <v>246</v>
      </c>
      <c r="B247">
        <f>TitanicDataClustering!F247</f>
        <v>57</v>
      </c>
      <c r="C247">
        <f>TitanicDataClustering!J247</f>
        <v>146.52080000000001</v>
      </c>
      <c r="E247" t="e">
        <f>IF(KMC_Clusters!$D258=2, C247, NA())</f>
        <v>#N/A</v>
      </c>
      <c r="F247" t="e">
        <f>IF(KMC_Clusters!$D258=1, C247, NA())</f>
        <v>#N/A</v>
      </c>
      <c r="G247">
        <f>IF(KMC_Clusters!$D258=3, C247, NA())</f>
        <v>146.52080000000001</v>
      </c>
    </row>
    <row r="248" spans="1:7" x14ac:dyDescent="0.25">
      <c r="A248">
        <f>NormalizedData!A248</f>
        <v>247</v>
      </c>
      <c r="B248">
        <f>TitanicDataClustering!F248</f>
        <v>19</v>
      </c>
      <c r="C248">
        <f>TitanicDataClustering!J248</f>
        <v>10.5</v>
      </c>
      <c r="E248" t="e">
        <f>IF(KMC_Clusters!$D259=2, C248, NA())</f>
        <v>#N/A</v>
      </c>
      <c r="F248">
        <f>IF(KMC_Clusters!$D259=1, C248, NA())</f>
        <v>10.5</v>
      </c>
      <c r="G248" t="e">
        <f>IF(KMC_Clusters!$D259=3, C248, NA())</f>
        <v>#N/A</v>
      </c>
    </row>
    <row r="249" spans="1:7" x14ac:dyDescent="0.25">
      <c r="A249">
        <f>NormalizedData!A249</f>
        <v>248</v>
      </c>
      <c r="B249">
        <f>TitanicDataClustering!F249</f>
        <v>27</v>
      </c>
      <c r="C249">
        <f>TitanicDataClustering!J249</f>
        <v>7.8541999999999996</v>
      </c>
      <c r="E249" t="e">
        <f>IF(KMC_Clusters!$D260=2, C249, NA())</f>
        <v>#N/A</v>
      </c>
      <c r="F249">
        <f>IF(KMC_Clusters!$D260=1, C249, NA())</f>
        <v>7.8541999999999996</v>
      </c>
      <c r="G249" t="e">
        <f>IF(KMC_Clusters!$D260=3, C249, NA())</f>
        <v>#N/A</v>
      </c>
    </row>
    <row r="250" spans="1:7" x14ac:dyDescent="0.25">
      <c r="A250">
        <f>NormalizedData!A250</f>
        <v>249</v>
      </c>
      <c r="B250">
        <f>TitanicDataClustering!F250</f>
        <v>22</v>
      </c>
      <c r="C250">
        <f>TitanicDataClustering!J250</f>
        <v>31.5</v>
      </c>
      <c r="E250" t="e">
        <f>IF(KMC_Clusters!$D261=2, C250, NA())</f>
        <v>#N/A</v>
      </c>
      <c r="F250">
        <f>IF(KMC_Clusters!$D261=1, C250, NA())</f>
        <v>31.5</v>
      </c>
      <c r="G250" t="e">
        <f>IF(KMC_Clusters!$D261=3, C250, NA())</f>
        <v>#N/A</v>
      </c>
    </row>
    <row r="251" spans="1:7" x14ac:dyDescent="0.25">
      <c r="A251">
        <f>NormalizedData!A251</f>
        <v>250</v>
      </c>
      <c r="B251">
        <f>TitanicDataClustering!F251</f>
        <v>26</v>
      </c>
      <c r="C251">
        <f>TitanicDataClustering!J251</f>
        <v>7.7750000000000004</v>
      </c>
      <c r="E251" t="e">
        <f>IF(KMC_Clusters!$D262=2, C251, NA())</f>
        <v>#N/A</v>
      </c>
      <c r="F251">
        <f>IF(KMC_Clusters!$D262=1, C251, NA())</f>
        <v>7.7750000000000004</v>
      </c>
      <c r="G251" t="e">
        <f>IF(KMC_Clusters!$D262=3, C251, NA())</f>
        <v>#N/A</v>
      </c>
    </row>
    <row r="252" spans="1:7" x14ac:dyDescent="0.25">
      <c r="A252">
        <f>NormalizedData!A252</f>
        <v>251</v>
      </c>
      <c r="B252">
        <f>TitanicDataClustering!F252</f>
        <v>25</v>
      </c>
      <c r="C252">
        <f>TitanicDataClustering!J252</f>
        <v>7.2291999999999996</v>
      </c>
      <c r="E252" t="e">
        <f>IF(KMC_Clusters!$D263=2, C252, NA())</f>
        <v>#N/A</v>
      </c>
      <c r="F252">
        <f>IF(KMC_Clusters!$D263=1, C252, NA())</f>
        <v>7.2291999999999996</v>
      </c>
      <c r="G252" t="e">
        <f>IF(KMC_Clusters!$D263=3, C252, NA())</f>
        <v>#N/A</v>
      </c>
    </row>
    <row r="253" spans="1:7" x14ac:dyDescent="0.25">
      <c r="A253">
        <f>NormalizedData!A253</f>
        <v>252</v>
      </c>
      <c r="B253">
        <f>TitanicDataClustering!F253</f>
        <v>26</v>
      </c>
      <c r="C253">
        <f>TitanicDataClustering!J253</f>
        <v>13</v>
      </c>
      <c r="E253" t="e">
        <f>IF(KMC_Clusters!$D264=2, C253, NA())</f>
        <v>#N/A</v>
      </c>
      <c r="F253">
        <f>IF(KMC_Clusters!$D264=1, C253, NA())</f>
        <v>13</v>
      </c>
      <c r="G253" t="e">
        <f>IF(KMC_Clusters!$D264=3, C253, NA())</f>
        <v>#N/A</v>
      </c>
    </row>
    <row r="254" spans="1:7" x14ac:dyDescent="0.25">
      <c r="A254">
        <f>NormalizedData!A254</f>
        <v>253</v>
      </c>
      <c r="B254">
        <f>TitanicDataClustering!F254</f>
        <v>33</v>
      </c>
      <c r="C254">
        <f>TitanicDataClustering!J254</f>
        <v>26.55</v>
      </c>
      <c r="E254" t="e">
        <f>IF(KMC_Clusters!$D265=2, C254, NA())</f>
        <v>#N/A</v>
      </c>
      <c r="F254">
        <f>IF(KMC_Clusters!$D265=1, C254, NA())</f>
        <v>26.55</v>
      </c>
      <c r="G254" t="e">
        <f>IF(KMC_Clusters!$D265=3, C254, NA())</f>
        <v>#N/A</v>
      </c>
    </row>
    <row r="255" spans="1:7" x14ac:dyDescent="0.25">
      <c r="A255">
        <f>NormalizedData!A255</f>
        <v>254</v>
      </c>
      <c r="B255">
        <f>TitanicDataClustering!F255</f>
        <v>39</v>
      </c>
      <c r="C255">
        <f>TitanicDataClustering!J255</f>
        <v>211.33750000000001</v>
      </c>
      <c r="E255" t="e">
        <f>IF(KMC_Clusters!$D266=2, C255, NA())</f>
        <v>#N/A</v>
      </c>
      <c r="F255" t="e">
        <f>IF(KMC_Clusters!$D266=1, C255, NA())</f>
        <v>#N/A</v>
      </c>
      <c r="G255">
        <f>IF(KMC_Clusters!$D266=3, C255, NA())</f>
        <v>211.33750000000001</v>
      </c>
    </row>
    <row r="256" spans="1:7" x14ac:dyDescent="0.25">
      <c r="A256">
        <f>NormalizedData!A256</f>
        <v>255</v>
      </c>
      <c r="B256">
        <f>TitanicDataClustering!F256</f>
        <v>23</v>
      </c>
      <c r="C256">
        <f>TitanicDataClustering!J256</f>
        <v>7.05</v>
      </c>
      <c r="E256" t="e">
        <f>IF(KMC_Clusters!$D267=2, C256, NA())</f>
        <v>#N/A</v>
      </c>
      <c r="F256">
        <f>IF(KMC_Clusters!$D267=1, C256, NA())</f>
        <v>7.05</v>
      </c>
      <c r="G256" t="e">
        <f>IF(KMC_Clusters!$D267=3, C256, NA())</f>
        <v>#N/A</v>
      </c>
    </row>
    <row r="257" spans="1:7" x14ac:dyDescent="0.25">
      <c r="A257">
        <f>NormalizedData!A257</f>
        <v>256</v>
      </c>
      <c r="B257">
        <f>TitanicDataClustering!F257</f>
        <v>12</v>
      </c>
      <c r="C257">
        <f>TitanicDataClustering!J257</f>
        <v>39</v>
      </c>
      <c r="E257" t="e">
        <f>IF(KMC_Clusters!$D268=2, C257, NA())</f>
        <v>#N/A</v>
      </c>
      <c r="F257">
        <f>IF(KMC_Clusters!$D268=1, C257, NA())</f>
        <v>39</v>
      </c>
      <c r="G257" t="e">
        <f>IF(KMC_Clusters!$D268=3, C257, NA())</f>
        <v>#N/A</v>
      </c>
    </row>
    <row r="258" spans="1:7" x14ac:dyDescent="0.25">
      <c r="A258">
        <f>NormalizedData!A258</f>
        <v>257</v>
      </c>
      <c r="B258">
        <f>TitanicDataClustering!F258</f>
        <v>46</v>
      </c>
      <c r="C258">
        <f>TitanicDataClustering!J258</f>
        <v>79.2</v>
      </c>
      <c r="E258">
        <f>IF(KMC_Clusters!$D269=2, C258, NA())</f>
        <v>79.2</v>
      </c>
      <c r="F258" t="e">
        <f>IF(KMC_Clusters!$D269=1, C258, NA())</f>
        <v>#N/A</v>
      </c>
      <c r="G258" t="e">
        <f>IF(KMC_Clusters!$D269=3, C258, NA())</f>
        <v>#N/A</v>
      </c>
    </row>
    <row r="259" spans="1:7" x14ac:dyDescent="0.25">
      <c r="A259">
        <f>NormalizedData!A259</f>
        <v>258</v>
      </c>
      <c r="B259">
        <f>TitanicDataClustering!F259</f>
        <v>29</v>
      </c>
      <c r="C259">
        <f>TitanicDataClustering!J259</f>
        <v>26</v>
      </c>
      <c r="E259" t="e">
        <f>IF(KMC_Clusters!$D270=2, C259, NA())</f>
        <v>#N/A</v>
      </c>
      <c r="F259">
        <f>IF(KMC_Clusters!$D270=1, C259, NA())</f>
        <v>26</v>
      </c>
      <c r="G259" t="e">
        <f>IF(KMC_Clusters!$D270=3, C259, NA())</f>
        <v>#N/A</v>
      </c>
    </row>
    <row r="260" spans="1:7" x14ac:dyDescent="0.25">
      <c r="A260">
        <f>NormalizedData!A260</f>
        <v>259</v>
      </c>
      <c r="B260">
        <f>TitanicDataClustering!F260</f>
        <v>21</v>
      </c>
      <c r="C260">
        <f>TitanicDataClustering!J260</f>
        <v>13</v>
      </c>
      <c r="E260" t="e">
        <f>IF(KMC_Clusters!$D271=2, C260, NA())</f>
        <v>#N/A</v>
      </c>
      <c r="F260">
        <f>IF(KMC_Clusters!$D271=1, C260, NA())</f>
        <v>13</v>
      </c>
      <c r="G260" t="e">
        <f>IF(KMC_Clusters!$D271=3, C260, NA())</f>
        <v>#N/A</v>
      </c>
    </row>
    <row r="261" spans="1:7" x14ac:dyDescent="0.25">
      <c r="A261">
        <f>NormalizedData!A261</f>
        <v>260</v>
      </c>
      <c r="B261">
        <f>TitanicDataClustering!F261</f>
        <v>48</v>
      </c>
      <c r="C261">
        <f>TitanicDataClustering!J261</f>
        <v>36.75</v>
      </c>
      <c r="E261">
        <f>IF(KMC_Clusters!$D272=2, C261, NA())</f>
        <v>36.75</v>
      </c>
      <c r="F261" t="e">
        <f>IF(KMC_Clusters!$D272=1, C261, NA())</f>
        <v>#N/A</v>
      </c>
      <c r="G261" t="e">
        <f>IF(KMC_Clusters!$D272=3, C261, NA())</f>
        <v>#N/A</v>
      </c>
    </row>
    <row r="262" spans="1:7" x14ac:dyDescent="0.25">
      <c r="A262">
        <f>NormalizedData!A262</f>
        <v>261</v>
      </c>
      <c r="B262">
        <f>TitanicDataClustering!F262</f>
        <v>39</v>
      </c>
      <c r="C262">
        <f>TitanicDataClustering!J262</f>
        <v>29.7</v>
      </c>
      <c r="E262">
        <f>IF(KMC_Clusters!$D273=2, C262, NA())</f>
        <v>29.7</v>
      </c>
      <c r="F262" t="e">
        <f>IF(KMC_Clusters!$D273=1, C262, NA())</f>
        <v>#N/A</v>
      </c>
      <c r="G262" t="e">
        <f>IF(KMC_Clusters!$D273=3, C262, NA())</f>
        <v>#N/A</v>
      </c>
    </row>
    <row r="263" spans="1:7" x14ac:dyDescent="0.25">
      <c r="A263">
        <f>NormalizedData!A263</f>
        <v>262</v>
      </c>
      <c r="B263">
        <f>TitanicDataClustering!F263</f>
        <v>19</v>
      </c>
      <c r="C263">
        <f>TitanicDataClustering!J263</f>
        <v>15.7417</v>
      </c>
      <c r="E263" t="e">
        <f>IF(KMC_Clusters!$D274=2, C263, NA())</f>
        <v>#N/A</v>
      </c>
      <c r="F263">
        <f>IF(KMC_Clusters!$D274=1, C263, NA())</f>
        <v>15.7417</v>
      </c>
      <c r="G263" t="e">
        <f>IF(KMC_Clusters!$D274=3, C263, NA())</f>
        <v>#N/A</v>
      </c>
    </row>
    <row r="264" spans="1:7" x14ac:dyDescent="0.25">
      <c r="A264">
        <f>NormalizedData!A264</f>
        <v>263</v>
      </c>
      <c r="B264">
        <f>TitanicDataClustering!F264</f>
        <v>27</v>
      </c>
      <c r="C264">
        <f>TitanicDataClustering!J264</f>
        <v>7.8958000000000004</v>
      </c>
      <c r="E264" t="e">
        <f>IF(KMC_Clusters!$D275=2, C264, NA())</f>
        <v>#N/A</v>
      </c>
      <c r="F264">
        <f>IF(KMC_Clusters!$D275=1, C264, NA())</f>
        <v>7.8958000000000004</v>
      </c>
      <c r="G264" t="e">
        <f>IF(KMC_Clusters!$D275=3, C264, NA())</f>
        <v>#N/A</v>
      </c>
    </row>
    <row r="265" spans="1:7" x14ac:dyDescent="0.25">
      <c r="A265">
        <f>NormalizedData!A265</f>
        <v>264</v>
      </c>
      <c r="B265">
        <f>TitanicDataClustering!F265</f>
        <v>30</v>
      </c>
      <c r="C265">
        <f>TitanicDataClustering!J265</f>
        <v>26</v>
      </c>
      <c r="E265" t="e">
        <f>IF(KMC_Clusters!$D276=2, C265, NA())</f>
        <v>#N/A</v>
      </c>
      <c r="F265">
        <f>IF(KMC_Clusters!$D276=1, C265, NA())</f>
        <v>26</v>
      </c>
      <c r="G265" t="e">
        <f>IF(KMC_Clusters!$D276=3, C265, NA())</f>
        <v>#N/A</v>
      </c>
    </row>
    <row r="266" spans="1:7" x14ac:dyDescent="0.25">
      <c r="A266">
        <f>NormalizedData!A266</f>
        <v>265</v>
      </c>
      <c r="B266">
        <f>TitanicDataClustering!F266</f>
        <v>32</v>
      </c>
      <c r="C266">
        <f>TitanicDataClustering!J266</f>
        <v>13</v>
      </c>
      <c r="E266" t="e">
        <f>IF(KMC_Clusters!$D277=2, C266, NA())</f>
        <v>#N/A</v>
      </c>
      <c r="F266">
        <f>IF(KMC_Clusters!$D277=1, C266, NA())</f>
        <v>13</v>
      </c>
      <c r="G266" t="e">
        <f>IF(KMC_Clusters!$D277=3, C266, NA())</f>
        <v>#N/A</v>
      </c>
    </row>
    <row r="267" spans="1:7" x14ac:dyDescent="0.25">
      <c r="A267">
        <f>NormalizedData!A267</f>
        <v>266</v>
      </c>
      <c r="B267">
        <f>TitanicDataClustering!F267</f>
        <v>39</v>
      </c>
      <c r="C267">
        <f>TitanicDataClustering!J267</f>
        <v>7.2291999999999996</v>
      </c>
      <c r="E267">
        <f>IF(KMC_Clusters!$D278=2, C267, NA())</f>
        <v>7.2291999999999996</v>
      </c>
      <c r="F267" t="e">
        <f>IF(KMC_Clusters!$D278=1, C267, NA())</f>
        <v>#N/A</v>
      </c>
      <c r="G267" t="e">
        <f>IF(KMC_Clusters!$D278=3, C267, NA())</f>
        <v>#N/A</v>
      </c>
    </row>
    <row r="268" spans="1:7" x14ac:dyDescent="0.25">
      <c r="A268">
        <f>NormalizedData!A268</f>
        <v>267</v>
      </c>
      <c r="B268">
        <f>TitanicDataClustering!F268</f>
        <v>25</v>
      </c>
      <c r="C268">
        <f>TitanicDataClustering!J268</f>
        <v>31.5</v>
      </c>
      <c r="E268" t="e">
        <f>IF(KMC_Clusters!$D279=2, C268, NA())</f>
        <v>#N/A</v>
      </c>
      <c r="F268">
        <f>IF(KMC_Clusters!$D279=1, C268, NA())</f>
        <v>31.5</v>
      </c>
      <c r="G268" t="e">
        <f>IF(KMC_Clusters!$D279=3, C268, NA())</f>
        <v>#N/A</v>
      </c>
    </row>
    <row r="269" spans="1:7" x14ac:dyDescent="0.25">
      <c r="A269">
        <f>NormalizedData!A269</f>
        <v>268</v>
      </c>
      <c r="B269">
        <f>TitanicDataClustering!F269</f>
        <v>18</v>
      </c>
      <c r="C269">
        <f>TitanicDataClustering!J269</f>
        <v>10.5</v>
      </c>
      <c r="E269" t="e">
        <f>IF(KMC_Clusters!$D280=2, C269, NA())</f>
        <v>#N/A</v>
      </c>
      <c r="F269">
        <f>IF(KMC_Clusters!$D280=1, C269, NA())</f>
        <v>10.5</v>
      </c>
      <c r="G269" t="e">
        <f>IF(KMC_Clusters!$D280=3, C269, NA())</f>
        <v>#N/A</v>
      </c>
    </row>
    <row r="270" spans="1:7" x14ac:dyDescent="0.25">
      <c r="A270">
        <f>NormalizedData!A270</f>
        <v>269</v>
      </c>
      <c r="B270">
        <f>TitanicDataClustering!F270</f>
        <v>32</v>
      </c>
      <c r="C270">
        <f>TitanicDataClustering!J270</f>
        <v>7.5792000000000002</v>
      </c>
      <c r="E270" t="e">
        <f>IF(KMC_Clusters!$D281=2, C270, NA())</f>
        <v>#N/A</v>
      </c>
      <c r="F270">
        <f>IF(KMC_Clusters!$D281=1, C270, NA())</f>
        <v>7.5792000000000002</v>
      </c>
      <c r="G270" t="e">
        <f>IF(KMC_Clusters!$D281=3, C270, NA())</f>
        <v>#N/A</v>
      </c>
    </row>
    <row r="271" spans="1:7" x14ac:dyDescent="0.25">
      <c r="A271">
        <f>NormalizedData!A271</f>
        <v>270</v>
      </c>
      <c r="B271">
        <f>TitanicDataClustering!F271</f>
        <v>58</v>
      </c>
      <c r="C271">
        <f>TitanicDataClustering!J271</f>
        <v>512.32920000000001</v>
      </c>
      <c r="E271" t="e">
        <f>IF(KMC_Clusters!$D282=2, C271, NA())</f>
        <v>#N/A</v>
      </c>
      <c r="F271" t="e">
        <f>IF(KMC_Clusters!$D282=1, C271, NA())</f>
        <v>#N/A</v>
      </c>
      <c r="G271">
        <f>IF(KMC_Clusters!$D282=3, C271, NA())</f>
        <v>512.32920000000001</v>
      </c>
    </row>
    <row r="272" spans="1:7" x14ac:dyDescent="0.25">
      <c r="A272">
        <f>NormalizedData!A272</f>
        <v>271</v>
      </c>
      <c r="B272">
        <f>TitanicDataClustering!F272</f>
        <v>16</v>
      </c>
      <c r="C272">
        <f>TitanicDataClustering!J272</f>
        <v>7.65</v>
      </c>
      <c r="E272" t="e">
        <f>IF(KMC_Clusters!$D283=2, C272, NA())</f>
        <v>#N/A</v>
      </c>
      <c r="F272">
        <f>IF(KMC_Clusters!$D283=1, C272, NA())</f>
        <v>7.65</v>
      </c>
      <c r="G272" t="e">
        <f>IF(KMC_Clusters!$D283=3, C272, NA())</f>
        <v>#N/A</v>
      </c>
    </row>
    <row r="273" spans="1:7" x14ac:dyDescent="0.25">
      <c r="A273">
        <f>NormalizedData!A273</f>
        <v>272</v>
      </c>
      <c r="B273">
        <f>TitanicDataClustering!F273</f>
        <v>26</v>
      </c>
      <c r="C273">
        <f>TitanicDataClustering!J273</f>
        <v>13</v>
      </c>
      <c r="E273" t="e">
        <f>IF(KMC_Clusters!$D284=2, C273, NA())</f>
        <v>#N/A</v>
      </c>
      <c r="F273">
        <f>IF(KMC_Clusters!$D284=1, C273, NA())</f>
        <v>13</v>
      </c>
      <c r="G273" t="e">
        <f>IF(KMC_Clusters!$D284=3, C273, NA())</f>
        <v>#N/A</v>
      </c>
    </row>
    <row r="274" spans="1:7" x14ac:dyDescent="0.25">
      <c r="A274">
        <f>NormalizedData!A274</f>
        <v>273</v>
      </c>
      <c r="B274">
        <f>TitanicDataClustering!F274</f>
        <v>38</v>
      </c>
      <c r="C274">
        <f>TitanicDataClustering!J274</f>
        <v>7.2291999999999996</v>
      </c>
      <c r="E274">
        <f>IF(KMC_Clusters!$D285=2, C274, NA())</f>
        <v>7.2291999999999996</v>
      </c>
      <c r="F274" t="e">
        <f>IF(KMC_Clusters!$D285=1, C274, NA())</f>
        <v>#N/A</v>
      </c>
      <c r="G274" t="e">
        <f>IF(KMC_Clusters!$D285=3, C274, NA())</f>
        <v>#N/A</v>
      </c>
    </row>
    <row r="275" spans="1:7" x14ac:dyDescent="0.25">
      <c r="A275">
        <f>NormalizedData!A275</f>
        <v>274</v>
      </c>
      <c r="B275">
        <f>TitanicDataClustering!F275</f>
        <v>24</v>
      </c>
      <c r="C275">
        <f>TitanicDataClustering!J275</f>
        <v>13.5</v>
      </c>
      <c r="E275" t="e">
        <f>IF(KMC_Clusters!$D286=2, C275, NA())</f>
        <v>#N/A</v>
      </c>
      <c r="F275">
        <f>IF(KMC_Clusters!$D286=1, C275, NA())</f>
        <v>13.5</v>
      </c>
      <c r="G275" t="e">
        <f>IF(KMC_Clusters!$D286=3, C275, NA())</f>
        <v>#N/A</v>
      </c>
    </row>
    <row r="276" spans="1:7" x14ac:dyDescent="0.25">
      <c r="A276">
        <f>NormalizedData!A276</f>
        <v>275</v>
      </c>
      <c r="B276">
        <f>TitanicDataClustering!F276</f>
        <v>31</v>
      </c>
      <c r="C276">
        <f>TitanicDataClustering!J276</f>
        <v>21</v>
      </c>
      <c r="E276" t="e">
        <f>IF(KMC_Clusters!$D287=2, C276, NA())</f>
        <v>#N/A</v>
      </c>
      <c r="F276">
        <f>IF(KMC_Clusters!$D287=1, C276, NA())</f>
        <v>21</v>
      </c>
      <c r="G276" t="e">
        <f>IF(KMC_Clusters!$D287=3, C276, NA())</f>
        <v>#N/A</v>
      </c>
    </row>
    <row r="277" spans="1:7" x14ac:dyDescent="0.25">
      <c r="A277">
        <f>NormalizedData!A277</f>
        <v>276</v>
      </c>
      <c r="B277">
        <f>TitanicDataClustering!F277</f>
        <v>45</v>
      </c>
      <c r="C277">
        <f>TitanicDataClustering!J277</f>
        <v>63.3583</v>
      </c>
      <c r="E277">
        <f>IF(KMC_Clusters!$D288=2, C277, NA())</f>
        <v>63.3583</v>
      </c>
      <c r="F277" t="e">
        <f>IF(KMC_Clusters!$D288=1, C277, NA())</f>
        <v>#N/A</v>
      </c>
      <c r="G277" t="e">
        <f>IF(KMC_Clusters!$D288=3, C277, NA())</f>
        <v>#N/A</v>
      </c>
    </row>
    <row r="278" spans="1:7" x14ac:dyDescent="0.25">
      <c r="A278">
        <f>NormalizedData!A278</f>
        <v>277</v>
      </c>
      <c r="B278">
        <f>TitanicDataClustering!F278</f>
        <v>25</v>
      </c>
      <c r="C278">
        <f>TitanicDataClustering!J278</f>
        <v>10.5</v>
      </c>
      <c r="E278" t="e">
        <f>IF(KMC_Clusters!$D289=2, C278, NA())</f>
        <v>#N/A</v>
      </c>
      <c r="F278">
        <f>IF(KMC_Clusters!$D289=1, C278, NA())</f>
        <v>10.5</v>
      </c>
      <c r="G278" t="e">
        <f>IF(KMC_Clusters!$D289=3, C278, NA())</f>
        <v>#N/A</v>
      </c>
    </row>
    <row r="279" spans="1:7" x14ac:dyDescent="0.25">
      <c r="A279">
        <f>NormalizedData!A279</f>
        <v>278</v>
      </c>
      <c r="B279">
        <f>TitanicDataClustering!F279</f>
        <v>18</v>
      </c>
      <c r="C279">
        <f>TitanicDataClustering!J279</f>
        <v>73.5</v>
      </c>
      <c r="E279" t="e">
        <f>IF(KMC_Clusters!$D290=2, C279, NA())</f>
        <v>#N/A</v>
      </c>
      <c r="F279">
        <f>IF(KMC_Clusters!$D290=1, C279, NA())</f>
        <v>73.5</v>
      </c>
      <c r="G279" t="e">
        <f>IF(KMC_Clusters!$D290=3, C279, NA())</f>
        <v>#N/A</v>
      </c>
    </row>
    <row r="280" spans="1:7" x14ac:dyDescent="0.25">
      <c r="A280">
        <f>NormalizedData!A280</f>
        <v>279</v>
      </c>
      <c r="B280">
        <f>TitanicDataClustering!F280</f>
        <v>49</v>
      </c>
      <c r="C280">
        <f>TitanicDataClustering!J280</f>
        <v>65</v>
      </c>
      <c r="E280">
        <f>IF(KMC_Clusters!$D291=2, C280, NA())</f>
        <v>65</v>
      </c>
      <c r="F280" t="e">
        <f>IF(KMC_Clusters!$D291=1, C280, NA())</f>
        <v>#N/A</v>
      </c>
      <c r="G280" t="e">
        <f>IF(KMC_Clusters!$D291=3, C280, NA())</f>
        <v>#N/A</v>
      </c>
    </row>
    <row r="281" spans="1:7" x14ac:dyDescent="0.25">
      <c r="A281">
        <f>NormalizedData!A281</f>
        <v>280</v>
      </c>
      <c r="B281">
        <f>TitanicDataClustering!F281</f>
        <v>0.17</v>
      </c>
      <c r="C281">
        <f>TitanicDataClustering!J281</f>
        <v>20.574999999999999</v>
      </c>
      <c r="E281" t="e">
        <f>IF(KMC_Clusters!$D292=2, C281, NA())</f>
        <v>#N/A</v>
      </c>
      <c r="F281">
        <f>IF(KMC_Clusters!$D292=1, C281, NA())</f>
        <v>20.574999999999999</v>
      </c>
      <c r="G281" t="e">
        <f>IF(KMC_Clusters!$D292=3, C281, NA())</f>
        <v>#N/A</v>
      </c>
    </row>
    <row r="282" spans="1:7" x14ac:dyDescent="0.25">
      <c r="A282">
        <f>NormalizedData!A282</f>
        <v>281</v>
      </c>
      <c r="B282">
        <f>TitanicDataClustering!F282</f>
        <v>50</v>
      </c>
      <c r="C282">
        <f>TitanicDataClustering!J282</f>
        <v>26</v>
      </c>
      <c r="E282">
        <f>IF(KMC_Clusters!$D293=2, C282, NA())</f>
        <v>26</v>
      </c>
      <c r="F282" t="e">
        <f>IF(KMC_Clusters!$D293=1, C282, NA())</f>
        <v>#N/A</v>
      </c>
      <c r="G282" t="e">
        <f>IF(KMC_Clusters!$D293=3, C282, NA())</f>
        <v>#N/A</v>
      </c>
    </row>
    <row r="283" spans="1:7" x14ac:dyDescent="0.25">
      <c r="A283">
        <f>NormalizedData!A283</f>
        <v>282</v>
      </c>
      <c r="B283">
        <f>TitanicDataClustering!F283</f>
        <v>59</v>
      </c>
      <c r="C283">
        <f>TitanicDataClustering!J283</f>
        <v>51.479199999999999</v>
      </c>
      <c r="E283">
        <f>IF(KMC_Clusters!$D294=2, C283, NA())</f>
        <v>51.479199999999999</v>
      </c>
      <c r="F283" t="e">
        <f>IF(KMC_Clusters!$D294=1, C283, NA())</f>
        <v>#N/A</v>
      </c>
      <c r="G283" t="e">
        <f>IF(KMC_Clusters!$D294=3, C283, NA())</f>
        <v>#N/A</v>
      </c>
    </row>
    <row r="284" spans="1:7" x14ac:dyDescent="0.25">
      <c r="A284">
        <f>NormalizedData!A284</f>
        <v>283</v>
      </c>
      <c r="B284">
        <f>TitanicDataClustering!F284</f>
        <v>30</v>
      </c>
      <c r="C284">
        <f>TitanicDataClustering!J284</f>
        <v>15.55</v>
      </c>
      <c r="E284" t="e">
        <f>IF(KMC_Clusters!$D295=2, C284, NA())</f>
        <v>#N/A</v>
      </c>
      <c r="F284">
        <f>IF(KMC_Clusters!$D295=1, C284, NA())</f>
        <v>15.55</v>
      </c>
      <c r="G284" t="e">
        <f>IF(KMC_Clusters!$D295=3, C284, NA())</f>
        <v>#N/A</v>
      </c>
    </row>
    <row r="285" spans="1:7" x14ac:dyDescent="0.25">
      <c r="A285">
        <f>NormalizedData!A285</f>
        <v>284</v>
      </c>
      <c r="B285">
        <f>TitanicDataClustering!F285</f>
        <v>14.5</v>
      </c>
      <c r="C285">
        <f>TitanicDataClustering!J285</f>
        <v>69.55</v>
      </c>
      <c r="E285" t="e">
        <f>IF(KMC_Clusters!$D296=2, C285, NA())</f>
        <v>#N/A</v>
      </c>
      <c r="F285">
        <f>IF(KMC_Clusters!$D296=1, C285, NA())</f>
        <v>69.55</v>
      </c>
      <c r="G285" t="e">
        <f>IF(KMC_Clusters!$D296=3, C285, NA())</f>
        <v>#N/A</v>
      </c>
    </row>
    <row r="286" spans="1:7" x14ac:dyDescent="0.25">
      <c r="A286">
        <f>NormalizedData!A286</f>
        <v>285</v>
      </c>
      <c r="B286">
        <f>TitanicDataClustering!F286</f>
        <v>24</v>
      </c>
      <c r="C286">
        <f>TitanicDataClustering!J286</f>
        <v>37.004199999999997</v>
      </c>
      <c r="E286" t="e">
        <f>IF(KMC_Clusters!$D297=2, C286, NA())</f>
        <v>#N/A</v>
      </c>
      <c r="F286">
        <f>IF(KMC_Clusters!$D297=1, C286, NA())</f>
        <v>37.004199999999997</v>
      </c>
      <c r="G286" t="e">
        <f>IF(KMC_Clusters!$D297=3, C286, NA())</f>
        <v>#N/A</v>
      </c>
    </row>
    <row r="287" spans="1:7" x14ac:dyDescent="0.25">
      <c r="A287">
        <f>NormalizedData!A287</f>
        <v>286</v>
      </c>
      <c r="B287">
        <f>TitanicDataClustering!F287</f>
        <v>31</v>
      </c>
      <c r="C287">
        <f>TitanicDataClustering!J287</f>
        <v>21</v>
      </c>
      <c r="E287" t="e">
        <f>IF(KMC_Clusters!$D298=2, C287, NA())</f>
        <v>#N/A</v>
      </c>
      <c r="F287">
        <f>IF(KMC_Clusters!$D298=1, C287, NA())</f>
        <v>21</v>
      </c>
      <c r="G287" t="e">
        <f>IF(KMC_Clusters!$D298=3, C287, NA())</f>
        <v>#N/A</v>
      </c>
    </row>
    <row r="288" spans="1:7" x14ac:dyDescent="0.25">
      <c r="A288">
        <f>NormalizedData!A288</f>
        <v>287</v>
      </c>
      <c r="B288">
        <f>TitanicDataClustering!F288</f>
        <v>27</v>
      </c>
      <c r="C288">
        <f>TitanicDataClustering!J288</f>
        <v>8.6624999999999996</v>
      </c>
      <c r="E288" t="e">
        <f>IF(KMC_Clusters!$D299=2, C288, NA())</f>
        <v>#N/A</v>
      </c>
      <c r="F288">
        <f>IF(KMC_Clusters!$D299=1, C288, NA())</f>
        <v>8.6624999999999996</v>
      </c>
      <c r="G288" t="e">
        <f>IF(KMC_Clusters!$D299=3, C288, NA())</f>
        <v>#N/A</v>
      </c>
    </row>
    <row r="289" spans="1:7" x14ac:dyDescent="0.25">
      <c r="A289">
        <f>NormalizedData!A289</f>
        <v>288</v>
      </c>
      <c r="B289">
        <f>TitanicDataClustering!F289</f>
        <v>25</v>
      </c>
      <c r="C289">
        <f>TitanicDataClustering!J289</f>
        <v>55.441699999999997</v>
      </c>
      <c r="E289" t="e">
        <f>IF(KMC_Clusters!$D300=2, C289, NA())</f>
        <v>#N/A</v>
      </c>
      <c r="F289">
        <f>IF(KMC_Clusters!$D300=1, C289, NA())</f>
        <v>55.441699999999997</v>
      </c>
      <c r="G289" t="e">
        <f>IF(KMC_Clusters!$D300=3, C289, NA())</f>
        <v>#N/A</v>
      </c>
    </row>
    <row r="290" spans="1:7" x14ac:dyDescent="0.25">
      <c r="A290">
        <f>NormalizedData!A290</f>
        <v>289</v>
      </c>
      <c r="B290">
        <f>TitanicDataClustering!F290</f>
        <v>22</v>
      </c>
      <c r="C290">
        <f>TitanicDataClustering!J290</f>
        <v>39.6875</v>
      </c>
      <c r="E290" t="e">
        <f>IF(KMC_Clusters!$D301=2, C290, NA())</f>
        <v>#N/A</v>
      </c>
      <c r="F290">
        <f>IF(KMC_Clusters!$D301=1, C290, NA())</f>
        <v>39.6875</v>
      </c>
      <c r="G290" t="e">
        <f>IF(KMC_Clusters!$D301=3, C290, NA())</f>
        <v>#N/A</v>
      </c>
    </row>
    <row r="291" spans="1:7" x14ac:dyDescent="0.25">
      <c r="A291">
        <f>NormalizedData!A291</f>
        <v>290</v>
      </c>
      <c r="B291">
        <f>TitanicDataClustering!F291</f>
        <v>45</v>
      </c>
      <c r="C291">
        <f>TitanicDataClustering!J291</f>
        <v>59.4</v>
      </c>
      <c r="E291">
        <f>IF(KMC_Clusters!$D302=2, C291, NA())</f>
        <v>59.4</v>
      </c>
      <c r="F291" t="e">
        <f>IF(KMC_Clusters!$D302=1, C291, NA())</f>
        <v>#N/A</v>
      </c>
      <c r="G291" t="e">
        <f>IF(KMC_Clusters!$D302=3, C291, NA())</f>
        <v>#N/A</v>
      </c>
    </row>
    <row r="292" spans="1:7" x14ac:dyDescent="0.25">
      <c r="A292">
        <f>NormalizedData!A292</f>
        <v>291</v>
      </c>
      <c r="B292">
        <f>TitanicDataClustering!F292</f>
        <v>29</v>
      </c>
      <c r="C292">
        <f>TitanicDataClustering!J292</f>
        <v>13.8583</v>
      </c>
      <c r="E292" t="e">
        <f>IF(KMC_Clusters!$D303=2, C292, NA())</f>
        <v>#N/A</v>
      </c>
      <c r="F292">
        <f>IF(KMC_Clusters!$D303=1, C292, NA())</f>
        <v>13.8583</v>
      </c>
      <c r="G292" t="e">
        <f>IF(KMC_Clusters!$D303=3, C292, NA())</f>
        <v>#N/A</v>
      </c>
    </row>
    <row r="293" spans="1:7" x14ac:dyDescent="0.25">
      <c r="A293">
        <f>NormalizedData!A293</f>
        <v>292</v>
      </c>
      <c r="B293">
        <f>TitanicDataClustering!F293</f>
        <v>21</v>
      </c>
      <c r="C293">
        <f>TitanicDataClustering!J293</f>
        <v>11.5</v>
      </c>
      <c r="E293" t="e">
        <f>IF(KMC_Clusters!$D304=2, C293, NA())</f>
        <v>#N/A</v>
      </c>
      <c r="F293">
        <f>IF(KMC_Clusters!$D304=1, C293, NA())</f>
        <v>11.5</v>
      </c>
      <c r="G293" t="e">
        <f>IF(KMC_Clusters!$D304=3, C293, NA())</f>
        <v>#N/A</v>
      </c>
    </row>
    <row r="294" spans="1:7" x14ac:dyDescent="0.25">
      <c r="A294">
        <f>NormalizedData!A294</f>
        <v>293</v>
      </c>
      <c r="B294">
        <f>TitanicDataClustering!F294</f>
        <v>31</v>
      </c>
      <c r="C294">
        <f>TitanicDataClustering!J294</f>
        <v>134.5</v>
      </c>
      <c r="E294" t="e">
        <f>IF(KMC_Clusters!$D305=2, C294, NA())</f>
        <v>#N/A</v>
      </c>
      <c r="F294" t="e">
        <f>IF(KMC_Clusters!$D305=1, C294, NA())</f>
        <v>#N/A</v>
      </c>
      <c r="G294">
        <f>IF(KMC_Clusters!$D305=3, C294, NA())</f>
        <v>134.5</v>
      </c>
    </row>
    <row r="295" spans="1:7" x14ac:dyDescent="0.25">
      <c r="A295">
        <f>NormalizedData!A295</f>
        <v>294</v>
      </c>
      <c r="B295">
        <f>TitanicDataClustering!F295</f>
        <v>49</v>
      </c>
      <c r="C295">
        <f>TitanicDataClustering!J295</f>
        <v>0</v>
      </c>
      <c r="E295">
        <f>IF(KMC_Clusters!$D306=2, C295, NA())</f>
        <v>0</v>
      </c>
      <c r="F295" t="e">
        <f>IF(KMC_Clusters!$D306=1, C295, NA())</f>
        <v>#N/A</v>
      </c>
      <c r="G295" t="e">
        <f>IF(KMC_Clusters!$D306=3, C295, NA())</f>
        <v>#N/A</v>
      </c>
    </row>
    <row r="296" spans="1:7" x14ac:dyDescent="0.25">
      <c r="A296">
        <f>NormalizedData!A296</f>
        <v>295</v>
      </c>
      <c r="B296">
        <f>TitanicDataClustering!F296</f>
        <v>44</v>
      </c>
      <c r="C296">
        <f>TitanicDataClustering!J296</f>
        <v>13</v>
      </c>
      <c r="E296">
        <f>IF(KMC_Clusters!$D307=2, C296, NA())</f>
        <v>13</v>
      </c>
      <c r="F296" t="e">
        <f>IF(KMC_Clusters!$D307=1, C296, NA())</f>
        <v>#N/A</v>
      </c>
      <c r="G296" t="e">
        <f>IF(KMC_Clusters!$D307=3, C296, NA())</f>
        <v>#N/A</v>
      </c>
    </row>
    <row r="297" spans="1:7" x14ac:dyDescent="0.25">
      <c r="A297">
        <f>NormalizedData!A297</f>
        <v>296</v>
      </c>
      <c r="B297">
        <f>TitanicDataClustering!F297</f>
        <v>54</v>
      </c>
      <c r="C297">
        <f>TitanicDataClustering!J297</f>
        <v>81.8583</v>
      </c>
      <c r="E297">
        <f>IF(KMC_Clusters!$D308=2, C297, NA())</f>
        <v>81.8583</v>
      </c>
      <c r="F297" t="e">
        <f>IF(KMC_Clusters!$D308=1, C297, NA())</f>
        <v>#N/A</v>
      </c>
      <c r="G297" t="e">
        <f>IF(KMC_Clusters!$D308=3, C297, NA())</f>
        <v>#N/A</v>
      </c>
    </row>
    <row r="298" spans="1:7" x14ac:dyDescent="0.25">
      <c r="A298">
        <f>NormalizedData!A298</f>
        <v>297</v>
      </c>
      <c r="B298">
        <f>TitanicDataClustering!F298</f>
        <v>45</v>
      </c>
      <c r="C298">
        <f>TitanicDataClustering!J298</f>
        <v>262.375</v>
      </c>
      <c r="E298" t="e">
        <f>IF(KMC_Clusters!$D309=2, C298, NA())</f>
        <v>#N/A</v>
      </c>
      <c r="F298" t="e">
        <f>IF(KMC_Clusters!$D309=1, C298, NA())</f>
        <v>#N/A</v>
      </c>
      <c r="G298">
        <f>IF(KMC_Clusters!$D309=3, C298, NA())</f>
        <v>262.375</v>
      </c>
    </row>
    <row r="299" spans="1:7" x14ac:dyDescent="0.25">
      <c r="A299">
        <f>NormalizedData!A299</f>
        <v>298</v>
      </c>
      <c r="B299">
        <f>TitanicDataClustering!F299</f>
        <v>22</v>
      </c>
      <c r="C299">
        <f>TitanicDataClustering!J299</f>
        <v>8.6624999999999996</v>
      </c>
      <c r="E299" t="e">
        <f>IF(KMC_Clusters!$D310=2, C299, NA())</f>
        <v>#N/A</v>
      </c>
      <c r="F299">
        <f>IF(KMC_Clusters!$D310=1, C299, NA())</f>
        <v>8.6624999999999996</v>
      </c>
      <c r="G299" t="e">
        <f>IF(KMC_Clusters!$D310=3, C299, NA())</f>
        <v>#N/A</v>
      </c>
    </row>
    <row r="300" spans="1:7" x14ac:dyDescent="0.25">
      <c r="A300">
        <f>NormalizedData!A300</f>
        <v>299</v>
      </c>
      <c r="B300">
        <f>TitanicDataClustering!F300</f>
        <v>21</v>
      </c>
      <c r="C300">
        <f>TitanicDataClustering!J300</f>
        <v>11.5</v>
      </c>
      <c r="E300" t="e">
        <f>IF(KMC_Clusters!$D311=2, C300, NA())</f>
        <v>#N/A</v>
      </c>
      <c r="F300">
        <f>IF(KMC_Clusters!$D311=1, C300, NA())</f>
        <v>11.5</v>
      </c>
      <c r="G300" t="e">
        <f>IF(KMC_Clusters!$D311=3, C300, NA())</f>
        <v>#N/A</v>
      </c>
    </row>
    <row r="301" spans="1:7" x14ac:dyDescent="0.25">
      <c r="A301">
        <f>NormalizedData!A301</f>
        <v>300</v>
      </c>
      <c r="B301">
        <f>TitanicDataClustering!F301</f>
        <v>55</v>
      </c>
      <c r="C301">
        <f>TitanicDataClustering!J301</f>
        <v>50</v>
      </c>
      <c r="E301">
        <f>IF(KMC_Clusters!$D312=2, C301, NA())</f>
        <v>50</v>
      </c>
      <c r="F301" t="e">
        <f>IF(KMC_Clusters!$D312=1, C301, NA())</f>
        <v>#N/A</v>
      </c>
      <c r="G301" t="e">
        <f>IF(KMC_Clusters!$D312=3, C301, NA())</f>
        <v>#N/A</v>
      </c>
    </row>
    <row r="302" spans="1:7" x14ac:dyDescent="0.25">
      <c r="A302">
        <f>NormalizedData!A302</f>
        <v>301</v>
      </c>
      <c r="B302">
        <f>TitanicDataClustering!F302</f>
        <v>5</v>
      </c>
      <c r="C302">
        <f>TitanicDataClustering!J302</f>
        <v>31.387499999999999</v>
      </c>
      <c r="E302" t="e">
        <f>IF(KMC_Clusters!$D313=2, C302, NA())</f>
        <v>#N/A</v>
      </c>
      <c r="F302">
        <f>IF(KMC_Clusters!$D313=1, C302, NA())</f>
        <v>31.387499999999999</v>
      </c>
      <c r="G302" t="e">
        <f>IF(KMC_Clusters!$D313=3, C302, NA())</f>
        <v>#N/A</v>
      </c>
    </row>
    <row r="303" spans="1:7" x14ac:dyDescent="0.25">
      <c r="A303">
        <f>NormalizedData!A303</f>
        <v>302</v>
      </c>
      <c r="B303">
        <f>TitanicDataClustering!F303</f>
        <v>26</v>
      </c>
      <c r="C303">
        <f>TitanicDataClustering!J303</f>
        <v>7.8792</v>
      </c>
      <c r="E303" t="e">
        <f>IF(KMC_Clusters!$D314=2, C303, NA())</f>
        <v>#N/A</v>
      </c>
      <c r="F303">
        <f>IF(KMC_Clusters!$D314=1, C303, NA())</f>
        <v>7.8792</v>
      </c>
      <c r="G303" t="e">
        <f>IF(KMC_Clusters!$D314=3, C303, NA())</f>
        <v>#N/A</v>
      </c>
    </row>
    <row r="304" spans="1:7" x14ac:dyDescent="0.25">
      <c r="A304">
        <f>NormalizedData!A304</f>
        <v>303</v>
      </c>
      <c r="B304">
        <f>TitanicDataClustering!F304</f>
        <v>19</v>
      </c>
      <c r="C304">
        <f>TitanicDataClustering!J304</f>
        <v>16.100000000000001</v>
      </c>
      <c r="E304" t="e">
        <f>IF(KMC_Clusters!$D315=2, C304, NA())</f>
        <v>#N/A</v>
      </c>
      <c r="F304">
        <f>IF(KMC_Clusters!$D315=1, C304, NA())</f>
        <v>16.100000000000001</v>
      </c>
      <c r="G304" t="e">
        <f>IF(KMC_Clusters!$D315=3, C304, NA())</f>
        <v>#N/A</v>
      </c>
    </row>
    <row r="305" spans="1:7" x14ac:dyDescent="0.25">
      <c r="A305">
        <f>NormalizedData!A305</f>
        <v>304</v>
      </c>
      <c r="B305">
        <f>TitanicDataClustering!F305</f>
        <v>24</v>
      </c>
      <c r="C305">
        <f>TitanicDataClustering!J305</f>
        <v>65</v>
      </c>
      <c r="E305" t="e">
        <f>IF(KMC_Clusters!$D316=2, C305, NA())</f>
        <v>#N/A</v>
      </c>
      <c r="F305">
        <f>IF(KMC_Clusters!$D316=1, C305, NA())</f>
        <v>65</v>
      </c>
      <c r="G305" t="e">
        <f>IF(KMC_Clusters!$D316=3, C305, NA())</f>
        <v>#N/A</v>
      </c>
    </row>
    <row r="306" spans="1:7" x14ac:dyDescent="0.25">
      <c r="A306">
        <f>NormalizedData!A306</f>
        <v>305</v>
      </c>
      <c r="B306">
        <f>TitanicDataClustering!F306</f>
        <v>24</v>
      </c>
      <c r="C306">
        <f>TitanicDataClustering!J306</f>
        <v>7.7750000000000004</v>
      </c>
      <c r="E306" t="e">
        <f>IF(KMC_Clusters!$D317=2, C306, NA())</f>
        <v>#N/A</v>
      </c>
      <c r="F306">
        <f>IF(KMC_Clusters!$D317=1, C306, NA())</f>
        <v>7.7750000000000004</v>
      </c>
      <c r="G306" t="e">
        <f>IF(KMC_Clusters!$D317=3, C306, NA())</f>
        <v>#N/A</v>
      </c>
    </row>
    <row r="307" spans="1:7" x14ac:dyDescent="0.25">
      <c r="A307">
        <f>NormalizedData!A307</f>
        <v>306</v>
      </c>
      <c r="B307">
        <f>TitanicDataClustering!F307</f>
        <v>57</v>
      </c>
      <c r="C307">
        <f>TitanicDataClustering!J307</f>
        <v>13</v>
      </c>
      <c r="E307">
        <f>IF(KMC_Clusters!$D318=2, C307, NA())</f>
        <v>13</v>
      </c>
      <c r="F307" t="e">
        <f>IF(KMC_Clusters!$D318=1, C307, NA())</f>
        <v>#N/A</v>
      </c>
      <c r="G307" t="e">
        <f>IF(KMC_Clusters!$D318=3, C307, NA())</f>
        <v>#N/A</v>
      </c>
    </row>
    <row r="308" spans="1:7" x14ac:dyDescent="0.25">
      <c r="A308">
        <f>NormalizedData!A308</f>
        <v>307</v>
      </c>
      <c r="B308">
        <f>TitanicDataClustering!F308</f>
        <v>21</v>
      </c>
      <c r="C308">
        <f>TitanicDataClustering!J308</f>
        <v>7.75</v>
      </c>
      <c r="E308" t="e">
        <f>IF(KMC_Clusters!$D319=2, C308, NA())</f>
        <v>#N/A</v>
      </c>
      <c r="F308">
        <f>IF(KMC_Clusters!$D319=1, C308, NA())</f>
        <v>7.75</v>
      </c>
      <c r="G308" t="e">
        <f>IF(KMC_Clusters!$D319=3, C308, NA())</f>
        <v>#N/A</v>
      </c>
    </row>
    <row r="309" spans="1:7" x14ac:dyDescent="0.25">
      <c r="A309">
        <f>NormalizedData!A309</f>
        <v>308</v>
      </c>
      <c r="B309">
        <f>TitanicDataClustering!F309</f>
        <v>6</v>
      </c>
      <c r="C309">
        <f>TitanicDataClustering!J309</f>
        <v>21.074999999999999</v>
      </c>
      <c r="E309" t="e">
        <f>IF(KMC_Clusters!$D320=2, C309, NA())</f>
        <v>#N/A</v>
      </c>
      <c r="F309">
        <f>IF(KMC_Clusters!$D320=1, C309, NA())</f>
        <v>21.074999999999999</v>
      </c>
      <c r="G309" t="e">
        <f>IF(KMC_Clusters!$D320=3, C309, NA())</f>
        <v>#N/A</v>
      </c>
    </row>
    <row r="310" spans="1:7" x14ac:dyDescent="0.25">
      <c r="A310">
        <f>NormalizedData!A310</f>
        <v>309</v>
      </c>
      <c r="B310">
        <f>TitanicDataClustering!F310</f>
        <v>23</v>
      </c>
      <c r="C310">
        <f>TitanicDataClustering!J310</f>
        <v>93.5</v>
      </c>
      <c r="E310" t="e">
        <f>IF(KMC_Clusters!$D321=2, C310, NA())</f>
        <v>#N/A</v>
      </c>
      <c r="F310">
        <f>IF(KMC_Clusters!$D321=1, C310, NA())</f>
        <v>93.5</v>
      </c>
      <c r="G310" t="e">
        <f>IF(KMC_Clusters!$D321=3, C310, NA())</f>
        <v>#N/A</v>
      </c>
    </row>
    <row r="311" spans="1:7" x14ac:dyDescent="0.25">
      <c r="A311">
        <f>NormalizedData!A311</f>
        <v>310</v>
      </c>
      <c r="B311">
        <f>TitanicDataClustering!F311</f>
        <v>51</v>
      </c>
      <c r="C311">
        <f>TitanicDataClustering!J311</f>
        <v>39.4</v>
      </c>
      <c r="E311">
        <f>IF(KMC_Clusters!$D322=2, C311, NA())</f>
        <v>39.4</v>
      </c>
      <c r="F311" t="e">
        <f>IF(KMC_Clusters!$D322=1, C311, NA())</f>
        <v>#N/A</v>
      </c>
      <c r="G311" t="e">
        <f>IF(KMC_Clusters!$D322=3, C311, NA())</f>
        <v>#N/A</v>
      </c>
    </row>
    <row r="312" spans="1:7" x14ac:dyDescent="0.25">
      <c r="A312">
        <f>NormalizedData!A312</f>
        <v>311</v>
      </c>
      <c r="B312">
        <f>TitanicDataClustering!F312</f>
        <v>13</v>
      </c>
      <c r="C312">
        <f>TitanicDataClustering!J312</f>
        <v>20.25</v>
      </c>
      <c r="E312" t="e">
        <f>IF(KMC_Clusters!$D323=2, C312, NA())</f>
        <v>#N/A</v>
      </c>
      <c r="F312">
        <f>IF(KMC_Clusters!$D323=1, C312, NA())</f>
        <v>20.25</v>
      </c>
      <c r="G312" t="e">
        <f>IF(KMC_Clusters!$D323=3, C312, NA())</f>
        <v>#N/A</v>
      </c>
    </row>
    <row r="313" spans="1:7" x14ac:dyDescent="0.25">
      <c r="A313">
        <f>NormalizedData!A313</f>
        <v>312</v>
      </c>
      <c r="B313">
        <f>TitanicDataClustering!F313</f>
        <v>47</v>
      </c>
      <c r="C313">
        <f>TitanicDataClustering!J313</f>
        <v>10.5</v>
      </c>
      <c r="E313">
        <f>IF(KMC_Clusters!$D324=2, C313, NA())</f>
        <v>10.5</v>
      </c>
      <c r="F313" t="e">
        <f>IF(KMC_Clusters!$D324=1, C313, NA())</f>
        <v>#N/A</v>
      </c>
      <c r="G313" t="e">
        <f>IF(KMC_Clusters!$D324=3, C313, NA())</f>
        <v>#N/A</v>
      </c>
    </row>
    <row r="314" spans="1:7" x14ac:dyDescent="0.25">
      <c r="A314">
        <f>NormalizedData!A314</f>
        <v>313</v>
      </c>
      <c r="B314">
        <f>TitanicDataClustering!F314</f>
        <v>29</v>
      </c>
      <c r="C314">
        <f>TitanicDataClustering!J314</f>
        <v>22.024999999999999</v>
      </c>
      <c r="E314" t="e">
        <f>IF(KMC_Clusters!$D325=2, C314, NA())</f>
        <v>#N/A</v>
      </c>
      <c r="F314">
        <f>IF(KMC_Clusters!$D325=1, C314, NA())</f>
        <v>22.024999999999999</v>
      </c>
      <c r="G314" t="e">
        <f>IF(KMC_Clusters!$D325=3, C314, NA())</f>
        <v>#N/A</v>
      </c>
    </row>
    <row r="315" spans="1:7" x14ac:dyDescent="0.25">
      <c r="A315">
        <f>NormalizedData!A315</f>
        <v>314</v>
      </c>
      <c r="B315">
        <f>TitanicDataClustering!F315</f>
        <v>18</v>
      </c>
      <c r="C315">
        <f>TitanicDataClustering!J315</f>
        <v>60</v>
      </c>
      <c r="E315" t="e">
        <f>IF(KMC_Clusters!$D326=2, C315, NA())</f>
        <v>#N/A</v>
      </c>
      <c r="F315">
        <f>IF(KMC_Clusters!$D326=1, C315, NA())</f>
        <v>60</v>
      </c>
      <c r="G315" t="e">
        <f>IF(KMC_Clusters!$D326=3, C315, NA())</f>
        <v>#N/A</v>
      </c>
    </row>
    <row r="316" spans="1:7" x14ac:dyDescent="0.25">
      <c r="A316">
        <f>NormalizedData!A316</f>
        <v>315</v>
      </c>
      <c r="B316">
        <f>TitanicDataClustering!F316</f>
        <v>24</v>
      </c>
      <c r="C316">
        <f>TitanicDataClustering!J316</f>
        <v>7.25</v>
      </c>
      <c r="E316" t="e">
        <f>IF(KMC_Clusters!$D327=2, C316, NA())</f>
        <v>#N/A</v>
      </c>
      <c r="F316">
        <f>IF(KMC_Clusters!$D327=1, C316, NA())</f>
        <v>7.25</v>
      </c>
      <c r="G316" t="e">
        <f>IF(KMC_Clusters!$D327=3, C316, NA())</f>
        <v>#N/A</v>
      </c>
    </row>
    <row r="317" spans="1:7" x14ac:dyDescent="0.25">
      <c r="A317">
        <f>NormalizedData!A317</f>
        <v>316</v>
      </c>
      <c r="B317">
        <f>TitanicDataClustering!F317</f>
        <v>48</v>
      </c>
      <c r="C317">
        <f>TitanicDataClustering!J317</f>
        <v>79.2</v>
      </c>
      <c r="E317">
        <f>IF(KMC_Clusters!$D328=2, C317, NA())</f>
        <v>79.2</v>
      </c>
      <c r="F317" t="e">
        <f>IF(KMC_Clusters!$D328=1, C317, NA())</f>
        <v>#N/A</v>
      </c>
      <c r="G317" t="e">
        <f>IF(KMC_Clusters!$D328=3, C317, NA())</f>
        <v>#N/A</v>
      </c>
    </row>
    <row r="318" spans="1:7" x14ac:dyDescent="0.25">
      <c r="A318">
        <f>NormalizedData!A318</f>
        <v>317</v>
      </c>
      <c r="B318">
        <f>TitanicDataClustering!F318</f>
        <v>22</v>
      </c>
      <c r="C318">
        <f>TitanicDataClustering!J318</f>
        <v>7.7750000000000004</v>
      </c>
      <c r="E318" t="e">
        <f>IF(KMC_Clusters!$D329=2, C318, NA())</f>
        <v>#N/A</v>
      </c>
      <c r="F318">
        <f>IF(KMC_Clusters!$D329=1, C318, NA())</f>
        <v>7.7750000000000004</v>
      </c>
      <c r="G318" t="e">
        <f>IF(KMC_Clusters!$D329=3, C318, NA())</f>
        <v>#N/A</v>
      </c>
    </row>
    <row r="319" spans="1:7" x14ac:dyDescent="0.25">
      <c r="A319">
        <f>NormalizedData!A319</f>
        <v>318</v>
      </c>
      <c r="B319">
        <f>TitanicDataClustering!F319</f>
        <v>31</v>
      </c>
      <c r="C319">
        <f>TitanicDataClustering!J319</f>
        <v>7.7332999999999998</v>
      </c>
      <c r="E319" t="e">
        <f>IF(KMC_Clusters!$D330=2, C319, NA())</f>
        <v>#N/A</v>
      </c>
      <c r="F319">
        <f>IF(KMC_Clusters!$D330=1, C319, NA())</f>
        <v>7.7332999999999998</v>
      </c>
      <c r="G319" t="e">
        <f>IF(KMC_Clusters!$D330=3, C319, NA())</f>
        <v>#N/A</v>
      </c>
    </row>
    <row r="320" spans="1:7" x14ac:dyDescent="0.25">
      <c r="A320">
        <f>NormalizedData!A320</f>
        <v>319</v>
      </c>
      <c r="B320">
        <f>TitanicDataClustering!F320</f>
        <v>30</v>
      </c>
      <c r="C320">
        <f>TitanicDataClustering!J320</f>
        <v>164.86670000000001</v>
      </c>
      <c r="E320" t="e">
        <f>IF(KMC_Clusters!$D331=2, C320, NA())</f>
        <v>#N/A</v>
      </c>
      <c r="F320" t="e">
        <f>IF(KMC_Clusters!$D331=1, C320, NA())</f>
        <v>#N/A</v>
      </c>
      <c r="G320">
        <f>IF(KMC_Clusters!$D331=3, C320, NA())</f>
        <v>164.86670000000001</v>
      </c>
    </row>
    <row r="321" spans="1:7" x14ac:dyDescent="0.25">
      <c r="A321">
        <f>NormalizedData!A321</f>
        <v>320</v>
      </c>
      <c r="B321">
        <f>TitanicDataClustering!F321</f>
        <v>38</v>
      </c>
      <c r="C321">
        <f>TitanicDataClustering!J321</f>
        <v>21</v>
      </c>
      <c r="E321">
        <f>IF(KMC_Clusters!$D332=2, C321, NA())</f>
        <v>21</v>
      </c>
      <c r="F321" t="e">
        <f>IF(KMC_Clusters!$D332=1, C321, NA())</f>
        <v>#N/A</v>
      </c>
      <c r="G321" t="e">
        <f>IF(KMC_Clusters!$D332=3, C321, NA())</f>
        <v>#N/A</v>
      </c>
    </row>
    <row r="322" spans="1:7" x14ac:dyDescent="0.25">
      <c r="A322">
        <f>NormalizedData!A322</f>
        <v>321</v>
      </c>
      <c r="B322">
        <f>TitanicDataClustering!F322</f>
        <v>22</v>
      </c>
      <c r="C322">
        <f>TitanicDataClustering!J322</f>
        <v>59.4</v>
      </c>
      <c r="E322" t="e">
        <f>IF(KMC_Clusters!$D333=2, C322, NA())</f>
        <v>#N/A</v>
      </c>
      <c r="F322">
        <f>IF(KMC_Clusters!$D333=1, C322, NA())</f>
        <v>59.4</v>
      </c>
      <c r="G322" t="e">
        <f>IF(KMC_Clusters!$D333=3, C322, NA())</f>
        <v>#N/A</v>
      </c>
    </row>
    <row r="323" spans="1:7" x14ac:dyDescent="0.25">
      <c r="A323">
        <f>NormalizedData!A323</f>
        <v>322</v>
      </c>
      <c r="B323">
        <f>TitanicDataClustering!F323</f>
        <v>17</v>
      </c>
      <c r="C323">
        <f>TitanicDataClustering!J323</f>
        <v>47.1</v>
      </c>
      <c r="E323" t="e">
        <f>IF(KMC_Clusters!$D334=2, C323, NA())</f>
        <v>#N/A</v>
      </c>
      <c r="F323">
        <f>IF(KMC_Clusters!$D334=1, C323, NA())</f>
        <v>47.1</v>
      </c>
      <c r="G323" t="e">
        <f>IF(KMC_Clusters!$D334=3, C323, NA())</f>
        <v>#N/A</v>
      </c>
    </row>
    <row r="324" spans="1:7" x14ac:dyDescent="0.25">
      <c r="A324">
        <f>NormalizedData!A324</f>
        <v>323</v>
      </c>
      <c r="B324">
        <f>TitanicDataClustering!F324</f>
        <v>43</v>
      </c>
      <c r="C324">
        <f>TitanicDataClustering!J324</f>
        <v>27.720800000000001</v>
      </c>
      <c r="E324">
        <f>IF(KMC_Clusters!$D335=2, C324, NA())</f>
        <v>27.720800000000001</v>
      </c>
      <c r="F324" t="e">
        <f>IF(KMC_Clusters!$D335=1, C324, NA())</f>
        <v>#N/A</v>
      </c>
      <c r="G324" t="e">
        <f>IF(KMC_Clusters!$D335=3, C324, NA())</f>
        <v>#N/A</v>
      </c>
    </row>
    <row r="325" spans="1:7" x14ac:dyDescent="0.25">
      <c r="A325">
        <f>NormalizedData!A325</f>
        <v>324</v>
      </c>
      <c r="B325">
        <f>TitanicDataClustering!F325</f>
        <v>20</v>
      </c>
      <c r="C325">
        <f>TitanicDataClustering!J325</f>
        <v>13.862500000000001</v>
      </c>
      <c r="E325" t="e">
        <f>IF(KMC_Clusters!$D336=2, C325, NA())</f>
        <v>#N/A</v>
      </c>
      <c r="F325">
        <f>IF(KMC_Clusters!$D336=1, C325, NA())</f>
        <v>13.862500000000001</v>
      </c>
      <c r="G325" t="e">
        <f>IF(KMC_Clusters!$D336=3, C325, NA())</f>
        <v>#N/A</v>
      </c>
    </row>
    <row r="326" spans="1:7" x14ac:dyDescent="0.25">
      <c r="A326">
        <f>NormalizedData!A326</f>
        <v>325</v>
      </c>
      <c r="B326">
        <f>TitanicDataClustering!F326</f>
        <v>23</v>
      </c>
      <c r="C326">
        <f>TitanicDataClustering!J326</f>
        <v>10.5</v>
      </c>
      <c r="E326" t="e">
        <f>IF(KMC_Clusters!$D337=2, C326, NA())</f>
        <v>#N/A</v>
      </c>
      <c r="F326">
        <f>IF(KMC_Clusters!$D337=1, C326, NA())</f>
        <v>10.5</v>
      </c>
      <c r="G326" t="e">
        <f>IF(KMC_Clusters!$D337=3, C326, NA())</f>
        <v>#N/A</v>
      </c>
    </row>
    <row r="327" spans="1:7" x14ac:dyDescent="0.25">
      <c r="A327">
        <f>NormalizedData!A327</f>
        <v>326</v>
      </c>
      <c r="B327">
        <f>TitanicDataClustering!F327</f>
        <v>50</v>
      </c>
      <c r="C327">
        <f>TitanicDataClustering!J327</f>
        <v>211.5</v>
      </c>
      <c r="E327" t="e">
        <f>IF(KMC_Clusters!$D338=2, C327, NA())</f>
        <v>#N/A</v>
      </c>
      <c r="F327" t="e">
        <f>IF(KMC_Clusters!$D338=1, C327, NA())</f>
        <v>#N/A</v>
      </c>
      <c r="G327">
        <f>IF(KMC_Clusters!$D338=3, C327, NA())</f>
        <v>211.5</v>
      </c>
    </row>
    <row r="328" spans="1:7" x14ac:dyDescent="0.25">
      <c r="A328">
        <f>NormalizedData!A328</f>
        <v>327</v>
      </c>
      <c r="B328">
        <f>TitanicDataClustering!F328</f>
        <v>3</v>
      </c>
      <c r="C328">
        <f>TitanicDataClustering!J328</f>
        <v>13.775</v>
      </c>
      <c r="E328" t="e">
        <f>IF(KMC_Clusters!$D339=2, C328, NA())</f>
        <v>#N/A</v>
      </c>
      <c r="F328">
        <f>IF(KMC_Clusters!$D339=1, C328, NA())</f>
        <v>13.775</v>
      </c>
      <c r="G328" t="e">
        <f>IF(KMC_Clusters!$D339=3, C328, NA())</f>
        <v>#N/A</v>
      </c>
    </row>
    <row r="329" spans="1:7" x14ac:dyDescent="0.25">
      <c r="A329">
        <f>NormalizedData!A329</f>
        <v>328</v>
      </c>
      <c r="B329">
        <f>TitanicDataClustering!F329</f>
        <v>37</v>
      </c>
      <c r="C329">
        <f>TitanicDataClustering!J329</f>
        <v>90</v>
      </c>
      <c r="E329">
        <f>IF(KMC_Clusters!$D340=2, C329, NA())</f>
        <v>90</v>
      </c>
      <c r="F329" t="e">
        <f>IF(KMC_Clusters!$D340=1, C329, NA())</f>
        <v>#N/A</v>
      </c>
      <c r="G329" t="e">
        <f>IF(KMC_Clusters!$D340=3, C329, NA())</f>
        <v>#N/A</v>
      </c>
    </row>
    <row r="330" spans="1:7" x14ac:dyDescent="0.25">
      <c r="A330">
        <f>NormalizedData!A330</f>
        <v>329</v>
      </c>
      <c r="B330">
        <f>TitanicDataClustering!F330</f>
        <v>28</v>
      </c>
      <c r="C330">
        <f>TitanicDataClustering!J330</f>
        <v>7.7750000000000004</v>
      </c>
      <c r="E330" t="e">
        <f>IF(KMC_Clusters!$D341=2, C330, NA())</f>
        <v>#N/A</v>
      </c>
      <c r="F330">
        <f>IF(KMC_Clusters!$D341=1, C330, NA())</f>
        <v>7.7750000000000004</v>
      </c>
      <c r="G330" t="e">
        <f>IF(KMC_Clusters!$D341=3, C330, NA())</f>
        <v>#N/A</v>
      </c>
    </row>
    <row r="331" spans="1:7" x14ac:dyDescent="0.25">
      <c r="A331">
        <f>NormalizedData!A331</f>
        <v>330</v>
      </c>
      <c r="B331">
        <f>TitanicDataClustering!F331</f>
        <v>39</v>
      </c>
      <c r="C331">
        <f>TitanicDataClustering!J331</f>
        <v>108.9</v>
      </c>
      <c r="E331">
        <f>IF(KMC_Clusters!$D342=2, C331, NA())</f>
        <v>108.9</v>
      </c>
      <c r="F331" t="e">
        <f>IF(KMC_Clusters!$D342=1, C331, NA())</f>
        <v>#N/A</v>
      </c>
      <c r="G331" t="e">
        <f>IF(KMC_Clusters!$D342=3, C331, NA())</f>
        <v>#N/A</v>
      </c>
    </row>
    <row r="332" spans="1:7" x14ac:dyDescent="0.25">
      <c r="A332">
        <f>NormalizedData!A332</f>
        <v>331</v>
      </c>
      <c r="B332">
        <f>TitanicDataClustering!F332</f>
        <v>38.5</v>
      </c>
      <c r="C332">
        <f>TitanicDataClustering!J332</f>
        <v>7.25</v>
      </c>
      <c r="E332">
        <f>IF(KMC_Clusters!$D343=2, C332, NA())</f>
        <v>7.25</v>
      </c>
      <c r="F332" t="e">
        <f>IF(KMC_Clusters!$D343=1, C332, NA())</f>
        <v>#N/A</v>
      </c>
      <c r="G332" t="e">
        <f>IF(KMC_Clusters!$D343=3, C332, NA())</f>
        <v>#N/A</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32"/>
  <sheetViews>
    <sheetView workbookViewId="0">
      <selection activeCell="C40" sqref="C40"/>
    </sheetView>
  </sheetViews>
  <sheetFormatPr defaultRowHeight="15" x14ac:dyDescent="0.25"/>
  <cols>
    <col min="2" max="2" width="11.42578125" customWidth="1"/>
    <col min="3" max="3" width="12.5703125" customWidth="1"/>
    <col min="4" max="4" width="13.85546875" customWidth="1"/>
  </cols>
  <sheetData>
    <row r="1" spans="1:9" x14ac:dyDescent="0.25">
      <c r="A1" t="s">
        <v>885</v>
      </c>
      <c r="B1" t="s">
        <v>0</v>
      </c>
      <c r="C1" t="s">
        <v>5</v>
      </c>
      <c r="D1" t="s">
        <v>9</v>
      </c>
      <c r="E1" t="s">
        <v>514</v>
      </c>
      <c r="G1" t="s">
        <v>886</v>
      </c>
      <c r="H1" t="s">
        <v>887</v>
      </c>
      <c r="I1" t="s">
        <v>888</v>
      </c>
    </row>
    <row r="2" spans="1:9" x14ac:dyDescent="0.25">
      <c r="A2">
        <v>1</v>
      </c>
      <c r="B2">
        <f>TitanicDataClustering!A2</f>
        <v>892</v>
      </c>
      <c r="C2">
        <f>(TitanicDataClustering!$F2-TitanicDataClustering!$F$335)/TitanicDataClustering!$F$336</f>
        <v>0.30619368923071699</v>
      </c>
      <c r="D2">
        <f>(TitanicDataClustering!$J2-TitanicDataClustering!$J$335)/TitanicDataClustering!$J$336</f>
        <v>-0.54146117876975097</v>
      </c>
      <c r="E2">
        <f>ClusteredData!G3</f>
        <v>1</v>
      </c>
      <c r="G2">
        <f>IF(E2=1,D2,NA())</f>
        <v>-0.54146117876975097</v>
      </c>
      <c r="H2" t="e">
        <f>IF(E2=2,D2,NA())</f>
        <v>#N/A</v>
      </c>
      <c r="I2" t="e">
        <f>IF(E2=3,D2,NA())</f>
        <v>#N/A</v>
      </c>
    </row>
    <row r="3" spans="1:9" x14ac:dyDescent="0.25">
      <c r="A3">
        <v>2</v>
      </c>
      <c r="B3">
        <f>TitanicDataClustering!A3</f>
        <v>893</v>
      </c>
      <c r="C3">
        <f>(TitanicDataClustering!$F3-TitanicDataClustering!$F$335)/TitanicDataClustering!$F$336</f>
        <v>1.1924311073434082</v>
      </c>
      <c r="D3">
        <f>(TitanicDataClustering!$J3-TitanicDataClustering!$J$335)/TitanicDataClustering!$J$336</f>
        <v>-0.55500387884355407</v>
      </c>
      <c r="E3">
        <f>ClusteredData!G4</f>
        <v>1</v>
      </c>
      <c r="G3">
        <f t="shared" ref="G3:G66" si="0">IF(E3=1,D3,NA())</f>
        <v>-0.55500387884355407</v>
      </c>
      <c r="H3" t="e">
        <f t="shared" ref="H3:H66" si="1">IF(E3=2,D3,NA())</f>
        <v>#N/A</v>
      </c>
      <c r="I3" t="e">
        <f t="shared" ref="I3:I66" si="2">IF(E3=3,D3,NA())</f>
        <v>#N/A</v>
      </c>
    </row>
    <row r="4" spans="1:9" x14ac:dyDescent="0.25">
      <c r="A4">
        <v>3</v>
      </c>
      <c r="B4">
        <f>TitanicDataClustering!A4</f>
        <v>894</v>
      </c>
      <c r="C4">
        <f>(TitanicDataClustering!$F4-TitanicDataClustering!$F$335)/TitanicDataClustering!$F$336</f>
        <v>2.2559160090786374</v>
      </c>
      <c r="D4">
        <f>(TitanicDataClustering!$J4-TitanicDataClustering!$J$335)/TitanicDataClustering!$J$336</f>
        <v>-0.51111096223918151</v>
      </c>
      <c r="E4">
        <f>ClusteredData!G5</f>
        <v>1</v>
      </c>
      <c r="G4">
        <f t="shared" si="0"/>
        <v>-0.51111096223918151</v>
      </c>
      <c r="H4" t="e">
        <f t="shared" si="1"/>
        <v>#N/A</v>
      </c>
      <c r="I4" t="e">
        <f t="shared" si="2"/>
        <v>#N/A</v>
      </c>
    </row>
    <row r="5" spans="1:9" x14ac:dyDescent="0.25">
      <c r="A5">
        <v>4</v>
      </c>
      <c r="B5">
        <f>TitanicDataClustering!A5</f>
        <v>895</v>
      </c>
      <c r="C5">
        <f>(TitanicDataClustering!$F5-TitanicDataClustering!$F$335)/TitanicDataClustering!$F$336</f>
        <v>-0.22554876163689772</v>
      </c>
      <c r="D5">
        <f>(TitanicDataClustering!$J5-TitanicDataClustering!$J$335)/TitanicDataClustering!$J$336</f>
        <v>-0.52785151647898865</v>
      </c>
      <c r="E5">
        <f>ClusteredData!G6</f>
        <v>2</v>
      </c>
      <c r="G5" t="e">
        <f t="shared" si="0"/>
        <v>#N/A</v>
      </c>
      <c r="H5">
        <f t="shared" si="1"/>
        <v>-0.52785151647898865</v>
      </c>
      <c r="I5" t="e">
        <f t="shared" si="2"/>
        <v>#N/A</v>
      </c>
    </row>
    <row r="6" spans="1:9" x14ac:dyDescent="0.25">
      <c r="A6">
        <v>5</v>
      </c>
      <c r="B6">
        <f>TitanicDataClustering!A6</f>
        <v>896</v>
      </c>
      <c r="C6">
        <f>(TitanicDataClustering!$F6-TitanicDataClustering!$F$335)/TitanicDataClustering!$F$336</f>
        <v>-0.5800437288819742</v>
      </c>
      <c r="D6">
        <f>(TitanicDataClustering!$J6-TitanicDataClustering!$J$335)/TitanicDataClustering!$J$336</f>
        <v>-0.46864711733820719</v>
      </c>
      <c r="E6">
        <f>ClusteredData!G7</f>
        <v>2</v>
      </c>
      <c r="G6" t="e">
        <f t="shared" si="0"/>
        <v>#N/A</v>
      </c>
      <c r="H6">
        <f t="shared" si="1"/>
        <v>-0.46864711733820719</v>
      </c>
      <c r="I6" t="e">
        <f t="shared" si="2"/>
        <v>#N/A</v>
      </c>
    </row>
    <row r="7" spans="1:9" x14ac:dyDescent="0.25">
      <c r="A7">
        <v>6</v>
      </c>
      <c r="B7">
        <f>TitanicDataClustering!A7</f>
        <v>897</v>
      </c>
      <c r="C7">
        <f>(TitanicDataClustering!$F7-TitanicDataClustering!$F$335)/TitanicDataClustering!$F$336</f>
        <v>-1.1472356764740965</v>
      </c>
      <c r="D7">
        <f>(TitanicDataClustering!$J7-TitanicDataClustering!$J$335)/TitanicDataClustering!$J$336</f>
        <v>-0.51866462695714333</v>
      </c>
      <c r="E7">
        <f>ClusteredData!G8</f>
        <v>2</v>
      </c>
      <c r="G7" t="e">
        <f t="shared" si="0"/>
        <v>#N/A</v>
      </c>
      <c r="H7">
        <f t="shared" si="1"/>
        <v>-0.51866462695714333</v>
      </c>
      <c r="I7" t="e">
        <f t="shared" si="2"/>
        <v>#N/A</v>
      </c>
    </row>
    <row r="8" spans="1:9" x14ac:dyDescent="0.25">
      <c r="A8">
        <v>7</v>
      </c>
      <c r="B8">
        <f>TitanicDataClustering!A8</f>
        <v>898</v>
      </c>
      <c r="C8">
        <f>(TitanicDataClustering!$F8-TitanicDataClustering!$F$335)/TitanicDataClustering!$F$336</f>
        <v>-1.2851781289851828E-2</v>
      </c>
      <c r="D8">
        <f>(TitanicDataClustering!$J8-TitanicDataClustering!$J$335)/TitanicDataClustering!$J$336</f>
        <v>-0.54472762837751831</v>
      </c>
      <c r="E8">
        <f>ClusteredData!G9</f>
        <v>2</v>
      </c>
      <c r="G8" t="e">
        <f t="shared" si="0"/>
        <v>#N/A</v>
      </c>
      <c r="H8">
        <f t="shared" si="1"/>
        <v>-0.54472762837751831</v>
      </c>
      <c r="I8" t="e">
        <f t="shared" si="2"/>
        <v>#N/A</v>
      </c>
    </row>
    <row r="9" spans="1:9" x14ac:dyDescent="0.25">
      <c r="A9">
        <v>8</v>
      </c>
      <c r="B9">
        <f>TitanicDataClustering!A9</f>
        <v>899</v>
      </c>
      <c r="C9">
        <f>(TitanicDataClustering!$F9-TitanicDataClustering!$F$335)/TitanicDataClustering!$F$336</f>
        <v>-0.29644775508591303</v>
      </c>
      <c r="D9">
        <f>(TitanicDataClustering!$J9-TitanicDataClustering!$J$335)/TitanicDataClustering!$J$336</f>
        <v>-0.19569442198915582</v>
      </c>
      <c r="E9">
        <f>ClusteredData!G10</f>
        <v>2</v>
      </c>
      <c r="G9" t="e">
        <f t="shared" si="0"/>
        <v>#N/A</v>
      </c>
      <c r="H9">
        <f t="shared" si="1"/>
        <v>-0.19569442198915582</v>
      </c>
      <c r="I9" t="e">
        <f t="shared" si="2"/>
        <v>#N/A</v>
      </c>
    </row>
    <row r="10" spans="1:9" x14ac:dyDescent="0.25">
      <c r="A10">
        <v>9</v>
      </c>
      <c r="B10">
        <f>TitanicDataClustering!A10</f>
        <v>900</v>
      </c>
      <c r="C10">
        <f>(TitanicDataClustering!$F10-TitanicDataClustering!$F$335)/TitanicDataClustering!$F$336</f>
        <v>-0.86363970267803536</v>
      </c>
      <c r="D10">
        <f>(TitanicDataClustering!$J10-TitanicDataClustering!$J$335)/TitanicDataClustering!$J$336</f>
        <v>-0.55126052759305277</v>
      </c>
      <c r="E10">
        <f>ClusteredData!G11</f>
        <v>2</v>
      </c>
      <c r="G10" t="e">
        <f t="shared" si="0"/>
        <v>#N/A</v>
      </c>
      <c r="H10">
        <f t="shared" si="1"/>
        <v>-0.55126052759305277</v>
      </c>
      <c r="I10" t="e">
        <f t="shared" si="2"/>
        <v>#N/A</v>
      </c>
    </row>
    <row r="11" spans="1:9" x14ac:dyDescent="0.25">
      <c r="A11">
        <v>10</v>
      </c>
      <c r="B11">
        <f>TitanicDataClustering!A11</f>
        <v>901</v>
      </c>
      <c r="C11">
        <f>(TitanicDataClustering!$F11-TitanicDataClustering!$F$335)/TitanicDataClustering!$F$336</f>
        <v>-0.65094272233098949</v>
      </c>
      <c r="D11">
        <f>(TitanicDataClustering!$J11-TitanicDataClustering!$J$335)/TitanicDataClustering!$J$336</f>
        <v>-0.27490582497751181</v>
      </c>
      <c r="E11">
        <f>ClusteredData!G12</f>
        <v>2</v>
      </c>
      <c r="G11" t="e">
        <f t="shared" si="0"/>
        <v>#N/A</v>
      </c>
      <c r="H11">
        <f t="shared" si="1"/>
        <v>-0.27490582497751181</v>
      </c>
      <c r="I11" t="e">
        <f t="shared" si="2"/>
        <v>#N/A</v>
      </c>
    </row>
    <row r="12" spans="1:9" x14ac:dyDescent="0.25">
      <c r="A12">
        <v>11</v>
      </c>
      <c r="B12">
        <f>TitanicDataClustering!A12</f>
        <v>903</v>
      </c>
      <c r="C12">
        <f>(TitanicDataClustering!$F12-TitanicDataClustering!$F$335)/TitanicDataClustering!$F$336</f>
        <v>1.121532113894393</v>
      </c>
      <c r="D12">
        <f>(TitanicDataClustering!$J12-TitanicDataClustering!$J$335)/TitanicDataClustering!$J$336</f>
        <v>-0.24469116610566466</v>
      </c>
      <c r="E12">
        <f>ClusteredData!G13</f>
        <v>1</v>
      </c>
      <c r="G12">
        <f t="shared" si="0"/>
        <v>-0.24469116610566466</v>
      </c>
      <c r="H12" t="e">
        <f t="shared" si="1"/>
        <v>#N/A</v>
      </c>
      <c r="I12" t="e">
        <f t="shared" si="2"/>
        <v>#N/A</v>
      </c>
    </row>
    <row r="13" spans="1:9" x14ac:dyDescent="0.25">
      <c r="A13">
        <v>12</v>
      </c>
      <c r="B13">
        <f>TitanicDataClustering!A13</f>
        <v>904</v>
      </c>
      <c r="C13">
        <f>(TitanicDataClustering!$F13-TitanicDataClustering!$F$335)/TitanicDataClustering!$F$336</f>
        <v>-0.50914473543295891</v>
      </c>
      <c r="D13">
        <f>(TitanicDataClustering!$J13-TitanicDataClustering!$J$335)/TitanicDataClustering!$J$336</f>
        <v>0.67427053462112485</v>
      </c>
      <c r="E13">
        <f>ClusteredData!G14</f>
        <v>2</v>
      </c>
      <c r="G13" t="e">
        <f t="shared" si="0"/>
        <v>#N/A</v>
      </c>
      <c r="H13">
        <f t="shared" si="1"/>
        <v>0.67427053462112485</v>
      </c>
      <c r="I13" t="e">
        <f t="shared" si="2"/>
        <v>#N/A</v>
      </c>
    </row>
    <row r="14" spans="1:9" x14ac:dyDescent="0.25">
      <c r="A14">
        <v>13</v>
      </c>
      <c r="B14">
        <f>TitanicDataClustering!A14</f>
        <v>905</v>
      </c>
      <c r="C14">
        <f>(TitanicDataClustering!$F14-TitanicDataClustering!$F$335)/TitanicDataClustering!$F$336</f>
        <v>2.3268150025276526</v>
      </c>
      <c r="D14">
        <f>(TitanicDataClustering!$J14-TitanicDataClustering!$J$335)/TitanicDataClustering!$J$336</f>
        <v>-0.24469116610566466</v>
      </c>
      <c r="E14">
        <f>ClusteredData!G15</f>
        <v>1</v>
      </c>
      <c r="G14">
        <f t="shared" si="0"/>
        <v>-0.24469116610566466</v>
      </c>
      <c r="H14" t="e">
        <f t="shared" si="1"/>
        <v>#N/A</v>
      </c>
      <c r="I14" t="e">
        <f t="shared" si="2"/>
        <v>#N/A</v>
      </c>
    </row>
    <row r="15" spans="1:9" x14ac:dyDescent="0.25">
      <c r="A15">
        <v>14</v>
      </c>
      <c r="B15">
        <f>TitanicDataClustering!A15</f>
        <v>906</v>
      </c>
      <c r="C15">
        <f>(TitanicDataClustering!$F15-TitanicDataClustering!$F$335)/TitanicDataClustering!$F$336</f>
        <v>1.1924311073434082</v>
      </c>
      <c r="D15">
        <f>(TitanicDataClustering!$J15-TitanicDataClustering!$J$335)/TitanicDataClustering!$J$336</f>
        <v>0.32979565866040156</v>
      </c>
      <c r="E15">
        <f>ClusteredData!G16</f>
        <v>1</v>
      </c>
      <c r="G15">
        <f t="shared" si="0"/>
        <v>0.32979565866040156</v>
      </c>
      <c r="H15" t="e">
        <f t="shared" si="1"/>
        <v>#N/A</v>
      </c>
      <c r="I15" t="e">
        <f t="shared" si="2"/>
        <v>#N/A</v>
      </c>
    </row>
    <row r="16" spans="1:9" x14ac:dyDescent="0.25">
      <c r="A16">
        <v>15</v>
      </c>
      <c r="B16">
        <f>TitanicDataClustering!A16</f>
        <v>907</v>
      </c>
      <c r="C16">
        <f>(TitanicDataClustering!$F16-TitanicDataClustering!$F$335)/TitanicDataClustering!$F$336</f>
        <v>-0.43824574198394362</v>
      </c>
      <c r="D16">
        <f>(TitanicDataClustering!$J16-TitanicDataClustering!$J$335)/TitanicDataClustering!$J$336</f>
        <v>-0.21658663368043518</v>
      </c>
      <c r="E16">
        <f>ClusteredData!G17</f>
        <v>2</v>
      </c>
      <c r="G16" t="e">
        <f t="shared" si="0"/>
        <v>#N/A</v>
      </c>
      <c r="H16">
        <f t="shared" si="1"/>
        <v>-0.21658663368043518</v>
      </c>
      <c r="I16" t="e">
        <f t="shared" si="2"/>
        <v>#N/A</v>
      </c>
    </row>
    <row r="17" spans="1:9" x14ac:dyDescent="0.25">
      <c r="A17">
        <v>16</v>
      </c>
      <c r="B17">
        <f>TitanicDataClustering!A17</f>
        <v>908</v>
      </c>
      <c r="C17">
        <f>(TitanicDataClustering!$F17-TitanicDataClustering!$F$335)/TitanicDataClustering!$F$336</f>
        <v>0.34164318595522464</v>
      </c>
      <c r="D17">
        <f>(TitanicDataClustering!$J17-TitanicDataClustering!$J$335)/TitanicDataClustering!$J$336</f>
        <v>-0.46762635183577989</v>
      </c>
      <c r="E17">
        <f>ClusteredData!G18</f>
        <v>1</v>
      </c>
      <c r="G17">
        <f t="shared" si="0"/>
        <v>-0.46762635183577989</v>
      </c>
      <c r="H17" t="e">
        <f t="shared" si="1"/>
        <v>#N/A</v>
      </c>
      <c r="I17" t="e">
        <f t="shared" si="2"/>
        <v>#N/A</v>
      </c>
    </row>
    <row r="18" spans="1:9" x14ac:dyDescent="0.25">
      <c r="A18">
        <v>17</v>
      </c>
      <c r="B18">
        <f>TitanicDataClustering!A18</f>
        <v>909</v>
      </c>
      <c r="C18">
        <f>(TitanicDataClustering!$F18-TitanicDataClustering!$F$335)/TitanicDataClustering!$F$336</f>
        <v>-0.65094272233098949</v>
      </c>
      <c r="D18">
        <f>(TitanicDataClustering!$J18-TitanicDataClustering!$J$335)/TitanicDataClustering!$J$336</f>
        <v>-0.55132912303481585</v>
      </c>
      <c r="E18">
        <f>ClusteredData!G19</f>
        <v>2</v>
      </c>
      <c r="G18" t="e">
        <f t="shared" si="0"/>
        <v>#N/A</v>
      </c>
      <c r="H18">
        <f t="shared" si="1"/>
        <v>-0.55132912303481585</v>
      </c>
      <c r="I18" t="e">
        <f t="shared" si="2"/>
        <v>#N/A</v>
      </c>
    </row>
    <row r="19" spans="1:9" x14ac:dyDescent="0.25">
      <c r="A19">
        <v>18</v>
      </c>
      <c r="B19">
        <f>TitanicDataClustering!A19</f>
        <v>910</v>
      </c>
      <c r="C19">
        <f>(TitanicDataClustering!$F19-TitanicDataClustering!$F$335)/TitanicDataClustering!$F$336</f>
        <v>-0.22554876163689772</v>
      </c>
      <c r="D19">
        <f>(TitanicDataClustering!$J19-TitanicDataClustering!$J$335)/TitanicDataClustering!$J$336</f>
        <v>-0.53989654940763054</v>
      </c>
      <c r="E19">
        <f>ClusteredData!G20</f>
        <v>2</v>
      </c>
      <c r="G19" t="e">
        <f t="shared" si="0"/>
        <v>#N/A</v>
      </c>
      <c r="H19">
        <f t="shared" si="1"/>
        <v>-0.53989654940763054</v>
      </c>
      <c r="I19" t="e">
        <f t="shared" si="2"/>
        <v>#N/A</v>
      </c>
    </row>
    <row r="20" spans="1:9" x14ac:dyDescent="0.25">
      <c r="A20">
        <v>19</v>
      </c>
      <c r="B20">
        <f>TitanicDataClustering!A20</f>
        <v>911</v>
      </c>
      <c r="C20">
        <f>(TitanicDataClustering!$F20-TitanicDataClustering!$F$335)/TitanicDataClustering!$F$336</f>
        <v>1.0506331204453776</v>
      </c>
      <c r="D20">
        <f>(TitanicDataClustering!$J20-TitanicDataClustering!$J$335)/TitanicDataClustering!$J$336</f>
        <v>-0.55132912303481585</v>
      </c>
      <c r="E20">
        <f>ClusteredData!G21</f>
        <v>1</v>
      </c>
      <c r="G20">
        <f t="shared" si="0"/>
        <v>-0.55132912303481585</v>
      </c>
      <c r="H20" t="e">
        <f t="shared" si="1"/>
        <v>#N/A</v>
      </c>
      <c r="I20" t="e">
        <f t="shared" si="2"/>
        <v>#N/A</v>
      </c>
    </row>
    <row r="21" spans="1:9" x14ac:dyDescent="0.25">
      <c r="A21">
        <v>20</v>
      </c>
      <c r="B21">
        <f>TitanicDataClustering!A21</f>
        <v>912</v>
      </c>
      <c r="C21">
        <f>(TitanicDataClustering!$F21-TitanicDataClustering!$F$335)/TitanicDataClustering!$F$336</f>
        <v>1.7596230549355305</v>
      </c>
      <c r="D21">
        <f>(TitanicDataClustering!$J21-TitanicDataClustering!$J$335)/TitanicDataClustering!$J$336</f>
        <v>0.30080591839146714</v>
      </c>
      <c r="E21">
        <f>ClusteredData!G22</f>
        <v>1</v>
      </c>
      <c r="G21">
        <f t="shared" si="0"/>
        <v>0.30080591839146714</v>
      </c>
      <c r="H21" t="e">
        <f t="shared" si="1"/>
        <v>#N/A</v>
      </c>
      <c r="I21" t="e">
        <f t="shared" si="2"/>
        <v>#N/A</v>
      </c>
    </row>
    <row r="22" spans="1:9" x14ac:dyDescent="0.25">
      <c r="A22">
        <v>21</v>
      </c>
      <c r="B22">
        <f>TitanicDataClustering!A22</f>
        <v>913</v>
      </c>
      <c r="C22">
        <f>(TitanicDataClustering!$F22-TitanicDataClustering!$F$335)/TitanicDataClustering!$F$336</f>
        <v>-1.5017306437191731</v>
      </c>
      <c r="D22">
        <f>(TitanicDataClustering!$J22-TitanicDataClustering!$J$335)/TitanicDataClustering!$J$336</f>
        <v>-0.61754332303386594</v>
      </c>
      <c r="E22">
        <f>ClusteredData!G23</f>
        <v>2</v>
      </c>
      <c r="G22" t="e">
        <f t="shared" si="0"/>
        <v>#N/A</v>
      </c>
      <c r="H22">
        <f t="shared" si="1"/>
        <v>-0.61754332303386594</v>
      </c>
      <c r="I22" t="e">
        <f t="shared" si="2"/>
        <v>#N/A</v>
      </c>
    </row>
    <row r="23" spans="1:9" x14ac:dyDescent="0.25">
      <c r="A23">
        <v>22</v>
      </c>
      <c r="B23">
        <f>TitanicDataClustering!A23</f>
        <v>915</v>
      </c>
      <c r="C23">
        <f>(TitanicDataClustering!$F23-TitanicDataClustering!$F$335)/TitanicDataClustering!$F$336</f>
        <v>-0.65094272233098949</v>
      </c>
      <c r="D23">
        <f>(TitanicDataClustering!$J23-TitanicDataClustering!$J$335)/TitanicDataClustering!$J$336</f>
        <v>0.33313070370993192</v>
      </c>
      <c r="E23">
        <f>ClusteredData!G24</f>
        <v>2</v>
      </c>
      <c r="G23" t="e">
        <f t="shared" si="0"/>
        <v>#N/A</v>
      </c>
      <c r="H23">
        <f t="shared" si="1"/>
        <v>0.33313070370993192</v>
      </c>
      <c r="I23" t="e">
        <f t="shared" si="2"/>
        <v>#N/A</v>
      </c>
    </row>
    <row r="24" spans="1:9" x14ac:dyDescent="0.25">
      <c r="A24">
        <v>23</v>
      </c>
      <c r="B24">
        <f>TitanicDataClustering!A24</f>
        <v>916</v>
      </c>
      <c r="C24">
        <f>(TitanicDataClustering!$F24-TitanicDataClustering!$F$335)/TitanicDataClustering!$F$336</f>
        <v>1.2633301007924236</v>
      </c>
      <c r="D24">
        <f>(TitanicDataClustering!$J24-TitanicDataClustering!$J$335)/TitanicDataClustering!$J$336</f>
        <v>3.6158439640742612</v>
      </c>
      <c r="E24">
        <f>ClusteredData!G25</f>
        <v>3</v>
      </c>
      <c r="G24" t="e">
        <f t="shared" si="0"/>
        <v>#N/A</v>
      </c>
      <c r="H24" t="e">
        <f t="shared" si="1"/>
        <v>#N/A</v>
      </c>
      <c r="I24">
        <f t="shared" si="2"/>
        <v>3.6158439640742612</v>
      </c>
    </row>
    <row r="25" spans="1:9" x14ac:dyDescent="0.25">
      <c r="A25">
        <v>24</v>
      </c>
      <c r="B25">
        <f>TitanicDataClustering!A25</f>
        <v>917</v>
      </c>
      <c r="C25">
        <f>(TitanicDataClustering!$F25-TitanicDataClustering!$F$335)/TitanicDataClustering!$F$336</f>
        <v>1.4051280876904542</v>
      </c>
      <c r="D25">
        <f>(TitanicDataClustering!$J25-TitanicDataClustering!$J$335)/TitanicDataClustering!$J$336</f>
        <v>-0.43251201855228188</v>
      </c>
      <c r="E25">
        <f>ClusteredData!G26</f>
        <v>1</v>
      </c>
      <c r="G25">
        <f t="shared" si="0"/>
        <v>-0.43251201855228188</v>
      </c>
      <c r="H25" t="e">
        <f t="shared" si="1"/>
        <v>#N/A</v>
      </c>
      <c r="I25" t="e">
        <f t="shared" si="2"/>
        <v>#N/A</v>
      </c>
    </row>
    <row r="26" spans="1:9" x14ac:dyDescent="0.25">
      <c r="A26">
        <v>25</v>
      </c>
      <c r="B26">
        <f>TitanicDataClustering!A26</f>
        <v>918</v>
      </c>
      <c r="C26">
        <f>(TitanicDataClustering!$F26-TitanicDataClustering!$F$335)/TitanicDataClustering!$F$336</f>
        <v>-0.5800437288819742</v>
      </c>
      <c r="D26">
        <f>(TitanicDataClustering!$J26-TitanicDataClustering!$J$335)/TitanicDataClustering!$J$336</f>
        <v>0.34293005253323372</v>
      </c>
      <c r="E26">
        <f>ClusteredData!G27</f>
        <v>2</v>
      </c>
      <c r="G26" t="e">
        <f t="shared" si="0"/>
        <v>#N/A</v>
      </c>
      <c r="H26">
        <f t="shared" si="1"/>
        <v>0.34293005253323372</v>
      </c>
      <c r="I26" t="e">
        <f t="shared" si="2"/>
        <v>#N/A</v>
      </c>
    </row>
    <row r="27" spans="1:9" x14ac:dyDescent="0.25">
      <c r="A27">
        <v>26</v>
      </c>
      <c r="B27">
        <f>TitanicDataClustering!A27</f>
        <v>919</v>
      </c>
      <c r="C27">
        <f>(TitanicDataClustering!$F27-TitanicDataClustering!$F$335)/TitanicDataClustering!$F$336</f>
        <v>-0.5445942321574665</v>
      </c>
      <c r="D27">
        <f>(TitanicDataClustering!$J27-TitanicDataClustering!$J$335)/TitanicDataClustering!$J$336</f>
        <v>-0.55132912303481585</v>
      </c>
      <c r="E27">
        <f>ClusteredData!G28</f>
        <v>2</v>
      </c>
      <c r="G27" t="e">
        <f t="shared" si="0"/>
        <v>#N/A</v>
      </c>
      <c r="H27">
        <f t="shared" si="1"/>
        <v>-0.55132912303481585</v>
      </c>
      <c r="I27" t="e">
        <f t="shared" si="2"/>
        <v>#N/A</v>
      </c>
    </row>
    <row r="28" spans="1:9" x14ac:dyDescent="0.25">
      <c r="A28">
        <v>27</v>
      </c>
      <c r="B28">
        <f>TitanicDataClustering!A28</f>
        <v>920</v>
      </c>
      <c r="C28">
        <f>(TitanicDataClustering!$F28-TitanicDataClustering!$F$335)/TitanicDataClustering!$F$336</f>
        <v>0.76703714664931644</v>
      </c>
      <c r="D28">
        <f>(TitanicDataClustering!$J28-TitanicDataClustering!$J$335)/TitanicDataClustering!$J$336</f>
        <v>-0.17119604993090137</v>
      </c>
      <c r="E28">
        <f>ClusteredData!G29</f>
        <v>1</v>
      </c>
      <c r="G28">
        <f t="shared" si="0"/>
        <v>-0.17119604993090137</v>
      </c>
      <c r="H28" t="e">
        <f t="shared" si="1"/>
        <v>#N/A</v>
      </c>
      <c r="I28" t="e">
        <f t="shared" si="2"/>
        <v>#N/A</v>
      </c>
    </row>
    <row r="29" spans="1:9" x14ac:dyDescent="0.25">
      <c r="A29">
        <v>28</v>
      </c>
      <c r="B29">
        <f>TitanicDataClustering!A29</f>
        <v>922</v>
      </c>
      <c r="C29">
        <f>(TitanicDataClustering!$F29-TitanicDataClustering!$F$335)/TitanicDataClustering!$F$336</f>
        <v>1.4051280876904542</v>
      </c>
      <c r="D29">
        <f>(TitanicDataClustering!$J29-TitanicDataClustering!$J$335)/TitanicDataClustering!$J$336</f>
        <v>-0.24469116610566466</v>
      </c>
      <c r="E29">
        <f>ClusteredData!G30</f>
        <v>1</v>
      </c>
      <c r="G29">
        <f t="shared" si="0"/>
        <v>-0.24469116610566466</v>
      </c>
      <c r="H29" t="e">
        <f t="shared" si="1"/>
        <v>#N/A</v>
      </c>
      <c r="I29" t="e">
        <f t="shared" si="2"/>
        <v>#N/A</v>
      </c>
    </row>
    <row r="30" spans="1:9" x14ac:dyDescent="0.25">
      <c r="A30">
        <v>29</v>
      </c>
      <c r="B30">
        <f>TitanicDataClustering!A30</f>
        <v>923</v>
      </c>
      <c r="C30">
        <f>(TitanicDataClustering!$F30-TitanicDataClustering!$F$335)/TitanicDataClustering!$F$336</f>
        <v>-0.43824574198394362</v>
      </c>
      <c r="D30">
        <f>(TitanicDataClustering!$J30-TitanicDataClustering!$J$335)/TitanicDataClustering!$J$336</f>
        <v>-0.15486380189206511</v>
      </c>
      <c r="E30">
        <f>ClusteredData!G31</f>
        <v>2</v>
      </c>
      <c r="G30" t="e">
        <f t="shared" si="0"/>
        <v>#N/A</v>
      </c>
      <c r="H30">
        <f t="shared" si="1"/>
        <v>-0.15486380189206511</v>
      </c>
      <c r="I30" t="e">
        <f t="shared" si="2"/>
        <v>#N/A</v>
      </c>
    </row>
    <row r="31" spans="1:9" x14ac:dyDescent="0.25">
      <c r="A31">
        <v>30</v>
      </c>
      <c r="B31">
        <f>TitanicDataClustering!A31</f>
        <v>924</v>
      </c>
      <c r="C31">
        <f>(TitanicDataClustering!$F31-TitanicDataClustering!$F$335)/TitanicDataClustering!$F$336</f>
        <v>0.19984519905719406</v>
      </c>
      <c r="D31">
        <f>(TitanicDataClustering!$J31-TitanicDataClustering!$J$335)/TitanicDataClustering!$J$336</f>
        <v>-0.33329361171635152</v>
      </c>
      <c r="E31">
        <f>ClusteredData!G32</f>
        <v>2</v>
      </c>
      <c r="G31" t="e">
        <f t="shared" si="0"/>
        <v>#N/A</v>
      </c>
      <c r="H31">
        <f t="shared" si="1"/>
        <v>-0.33329361171635152</v>
      </c>
      <c r="I31" t="e">
        <f t="shared" si="2"/>
        <v>#N/A</v>
      </c>
    </row>
    <row r="32" spans="1:9" x14ac:dyDescent="0.25">
      <c r="A32">
        <v>31</v>
      </c>
      <c r="B32">
        <f>TitanicDataClustering!A32</f>
        <v>926</v>
      </c>
      <c r="C32">
        <f>(TitanicDataClustering!$F32-TitanicDataClustering!$F$335)/TitanicDataClustering!$F$336</f>
        <v>-1.2851781289851828E-2</v>
      </c>
      <c r="D32">
        <f>(TitanicDataClustering!$J32-TitanicDataClustering!$J$335)/TitanicDataClustering!$J$336</f>
        <v>0.27385770912738733</v>
      </c>
      <c r="E32">
        <f>ClusteredData!G33</f>
        <v>2</v>
      </c>
      <c r="G32" t="e">
        <f t="shared" si="0"/>
        <v>#N/A</v>
      </c>
      <c r="H32">
        <f t="shared" si="1"/>
        <v>0.27385770912738733</v>
      </c>
      <c r="I32" t="e">
        <f t="shared" si="2"/>
        <v>#N/A</v>
      </c>
    </row>
    <row r="33" spans="1:9" x14ac:dyDescent="0.25">
      <c r="A33">
        <v>32</v>
      </c>
      <c r="B33">
        <f>TitanicDataClustering!A33</f>
        <v>927</v>
      </c>
      <c r="C33">
        <f>(TitanicDataClustering!$F33-TitanicDataClustering!$F$335)/TitanicDataClustering!$F$336</f>
        <v>-0.82819020595352777</v>
      </c>
      <c r="D33">
        <f>(TitanicDataClustering!$J33-TitanicDataClustering!$J$335)/TitanicDataClustering!$J$336</f>
        <v>-0.55126052759305277</v>
      </c>
      <c r="E33">
        <f>ClusteredData!G34</f>
        <v>2</v>
      </c>
      <c r="G33" t="e">
        <f t="shared" si="0"/>
        <v>#N/A</v>
      </c>
      <c r="H33">
        <f t="shared" si="1"/>
        <v>-0.55126052759305277</v>
      </c>
      <c r="I33" t="e">
        <f t="shared" si="2"/>
        <v>#N/A</v>
      </c>
    </row>
    <row r="34" spans="1:9" x14ac:dyDescent="0.25">
      <c r="A34">
        <v>33</v>
      </c>
      <c r="B34">
        <f>TitanicDataClustering!A34</f>
        <v>929</v>
      </c>
      <c r="C34">
        <f>(TitanicDataClustering!$F34-TitanicDataClustering!$F$335)/TitanicDataClustering!$F$336</f>
        <v>-0.65094272233098949</v>
      </c>
      <c r="D34">
        <f>(TitanicDataClustering!$J34-TitanicDataClustering!$J$335)/TitanicDataClustering!$J$336</f>
        <v>-0.52785151647898865</v>
      </c>
      <c r="E34">
        <f>ClusteredData!G35</f>
        <v>2</v>
      </c>
      <c r="G34" t="e">
        <f t="shared" si="0"/>
        <v>#N/A</v>
      </c>
      <c r="H34">
        <f t="shared" si="1"/>
        <v>-0.52785151647898865</v>
      </c>
      <c r="I34" t="e">
        <f t="shared" si="2"/>
        <v>#N/A</v>
      </c>
    </row>
    <row r="35" spans="1:9" x14ac:dyDescent="0.25">
      <c r="A35">
        <v>34</v>
      </c>
      <c r="B35">
        <f>TitanicDataClustering!A35</f>
        <v>930</v>
      </c>
      <c r="C35">
        <f>(TitanicDataClustering!$F35-TitanicDataClustering!$F$335)/TitanicDataClustering!$F$336</f>
        <v>-0.36734674853492832</v>
      </c>
      <c r="D35">
        <f>(TitanicDataClustering!$J35-TitanicDataClustering!$J$335)/TitanicDataClustering!$J$336</f>
        <v>-0.51417325874646336</v>
      </c>
      <c r="E35">
        <f>ClusteredData!G36</f>
        <v>2</v>
      </c>
      <c r="G35" t="e">
        <f t="shared" si="0"/>
        <v>#N/A</v>
      </c>
      <c r="H35">
        <f t="shared" si="1"/>
        <v>-0.51417325874646336</v>
      </c>
      <c r="I35" t="e">
        <f t="shared" si="2"/>
        <v>#N/A</v>
      </c>
    </row>
    <row r="36" spans="1:9" x14ac:dyDescent="0.25">
      <c r="A36">
        <v>35</v>
      </c>
      <c r="B36">
        <f>TitanicDataClustering!A36</f>
        <v>932</v>
      </c>
      <c r="C36">
        <f>(TitanicDataClustering!$F36-TitanicDataClustering!$F$335)/TitanicDataClustering!$F$336</f>
        <v>0.62523915975128586</v>
      </c>
      <c r="D36">
        <f>(TitanicDataClustering!$J36-TitanicDataClustering!$J$335)/TitanicDataClustering!$J$336</f>
        <v>-0.45020474285275325</v>
      </c>
      <c r="E36">
        <f>ClusteredData!G37</f>
        <v>1</v>
      </c>
      <c r="G36">
        <f t="shared" si="0"/>
        <v>-0.45020474285275325</v>
      </c>
      <c r="H36" t="e">
        <f t="shared" si="1"/>
        <v>#N/A</v>
      </c>
      <c r="I36" t="e">
        <f t="shared" si="2"/>
        <v>#N/A</v>
      </c>
    </row>
    <row r="37" spans="1:9" x14ac:dyDescent="0.25">
      <c r="A37">
        <v>36</v>
      </c>
      <c r="B37">
        <f>TitanicDataClustering!A37</f>
        <v>934</v>
      </c>
      <c r="C37">
        <f>(TitanicDataClustering!$F37-TitanicDataClustering!$F$335)/TitanicDataClustering!$F$336</f>
        <v>0.76703714664931644</v>
      </c>
      <c r="D37">
        <f>(TitanicDataClustering!$J37-TitanicDataClustering!$J$335)/TitanicDataClustering!$J$336</f>
        <v>-0.54112146801054317</v>
      </c>
      <c r="E37">
        <f>ClusteredData!G38</f>
        <v>1</v>
      </c>
      <c r="G37">
        <f t="shared" si="0"/>
        <v>-0.54112146801054317</v>
      </c>
      <c r="H37" t="e">
        <f t="shared" si="1"/>
        <v>#N/A</v>
      </c>
      <c r="I37" t="e">
        <f t="shared" si="2"/>
        <v>#N/A</v>
      </c>
    </row>
    <row r="38" spans="1:9" x14ac:dyDescent="0.25">
      <c r="A38">
        <v>37</v>
      </c>
      <c r="B38">
        <f>TitanicDataClustering!A38</f>
        <v>935</v>
      </c>
      <c r="C38">
        <f>(TitanicDataClustering!$F38-TitanicDataClustering!$F$335)/TitanicDataClustering!$F$336</f>
        <v>-1.2851781289851828E-2</v>
      </c>
      <c r="D38">
        <f>(TitanicDataClustering!$J38-TitanicDataClustering!$J$335)/TitanicDataClustering!$J$336</f>
        <v>-0.45701039061053633</v>
      </c>
      <c r="E38">
        <f>ClusteredData!G39</f>
        <v>2</v>
      </c>
      <c r="G38" t="e">
        <f t="shared" si="0"/>
        <v>#N/A</v>
      </c>
      <c r="H38">
        <f t="shared" si="1"/>
        <v>-0.45701039061053633</v>
      </c>
      <c r="I38" t="e">
        <f t="shared" si="2"/>
        <v>#N/A</v>
      </c>
    </row>
    <row r="39" spans="1:9" x14ac:dyDescent="0.25">
      <c r="A39">
        <v>38</v>
      </c>
      <c r="B39">
        <f>TitanicDataClustering!A39</f>
        <v>936</v>
      </c>
      <c r="C39">
        <f>(TitanicDataClustering!$F39-TitanicDataClustering!$F$335)/TitanicDataClustering!$F$336</f>
        <v>1.0506331204453776</v>
      </c>
      <c r="D39">
        <f>(TitanicDataClustering!$J39-TitanicDataClustering!$J$335)/TitanicDataClustering!$J$336</f>
        <v>0.18899861476720178</v>
      </c>
      <c r="E39">
        <f>ClusteredData!G40</f>
        <v>1</v>
      </c>
      <c r="G39">
        <f t="shared" si="0"/>
        <v>0.18899861476720178</v>
      </c>
      <c r="H39" t="e">
        <f t="shared" si="1"/>
        <v>#N/A</v>
      </c>
      <c r="I39" t="e">
        <f t="shared" si="2"/>
        <v>#N/A</v>
      </c>
    </row>
    <row r="40" spans="1:9" x14ac:dyDescent="0.25">
      <c r="A40">
        <v>39</v>
      </c>
      <c r="B40">
        <f>TitanicDataClustering!A40</f>
        <v>937</v>
      </c>
      <c r="C40">
        <f>(TitanicDataClustering!$F40-TitanicDataClustering!$F$335)/TitanicDataClustering!$F$336</f>
        <v>-0.36734674853492832</v>
      </c>
      <c r="D40">
        <f>(TitanicDataClustering!$J40-TitanicDataClustering!$J$335)/TitanicDataClustering!$J$336</f>
        <v>-0.53989654940763054</v>
      </c>
      <c r="E40">
        <f>ClusteredData!G41</f>
        <v>2</v>
      </c>
      <c r="G40" t="e">
        <f t="shared" si="0"/>
        <v>#N/A</v>
      </c>
      <c r="H40">
        <f t="shared" si="1"/>
        <v>-0.53989654940763054</v>
      </c>
      <c r="I40" t="e">
        <f t="shared" si="2"/>
        <v>#N/A</v>
      </c>
    </row>
    <row r="41" spans="1:9" x14ac:dyDescent="0.25">
      <c r="A41">
        <v>40</v>
      </c>
      <c r="B41">
        <f>TitanicDataClustering!A41</f>
        <v>938</v>
      </c>
      <c r="C41">
        <f>(TitanicDataClustering!$F41-TitanicDataClustering!$F$335)/TitanicDataClustering!$F$336</f>
        <v>1.0506331204453776</v>
      </c>
      <c r="D41">
        <f>(TitanicDataClustering!$J41-TitanicDataClustering!$J$335)/TitanicDataClustering!$J$336</f>
        <v>-0.18426184836197043</v>
      </c>
      <c r="E41">
        <f>ClusteredData!G42</f>
        <v>1</v>
      </c>
      <c r="G41">
        <f t="shared" si="0"/>
        <v>-0.18426184836197043</v>
      </c>
      <c r="H41" t="e">
        <f t="shared" si="1"/>
        <v>#N/A</v>
      </c>
      <c r="I41" t="e">
        <f t="shared" si="2"/>
        <v>#N/A</v>
      </c>
    </row>
    <row r="42" spans="1:9" x14ac:dyDescent="0.25">
      <c r="A42">
        <v>41</v>
      </c>
      <c r="B42">
        <f>TitanicDataClustering!A42</f>
        <v>940</v>
      </c>
      <c r="C42">
        <f>(TitanicDataClustering!$F42-TitanicDataClustering!$F$335)/TitanicDataClustering!$F$336</f>
        <v>2.1141180221806071</v>
      </c>
      <c r="D42">
        <f>(TitanicDataClustering!$J42-TitanicDataClustering!$J$335)/TitanicDataClustering!$J$336</f>
        <v>0.57668535258907816</v>
      </c>
      <c r="E42">
        <f>ClusteredData!G43</f>
        <v>1</v>
      </c>
      <c r="G42">
        <f t="shared" si="0"/>
        <v>0.57668535258907816</v>
      </c>
      <c r="H42" t="e">
        <f t="shared" si="1"/>
        <v>#N/A</v>
      </c>
      <c r="I42" t="e">
        <f t="shared" si="2"/>
        <v>#N/A</v>
      </c>
    </row>
    <row r="43" spans="1:9" x14ac:dyDescent="0.25">
      <c r="A43">
        <v>42</v>
      </c>
      <c r="B43">
        <f>TitanicDataClustering!A43</f>
        <v>941</v>
      </c>
      <c r="C43">
        <f>(TitanicDataClustering!$F43-TitanicDataClustering!$F$335)/TitanicDataClustering!$F$336</f>
        <v>0.41254217940423993</v>
      </c>
      <c r="D43">
        <f>(TitanicDataClustering!$J43-TitanicDataClustering!$J$335)/TitanicDataClustering!$J$336</f>
        <v>-0.40964687129791111</v>
      </c>
      <c r="E43">
        <f>ClusteredData!G44</f>
        <v>1</v>
      </c>
      <c r="G43">
        <f t="shared" si="0"/>
        <v>-0.40964687129791111</v>
      </c>
      <c r="H43" t="e">
        <f t="shared" si="1"/>
        <v>#N/A</v>
      </c>
      <c r="I43" t="e">
        <f t="shared" si="2"/>
        <v>#N/A</v>
      </c>
    </row>
    <row r="44" spans="1:9" x14ac:dyDescent="0.25">
      <c r="A44">
        <v>43</v>
      </c>
      <c r="B44">
        <f>TitanicDataClustering!A44</f>
        <v>942</v>
      </c>
      <c r="C44">
        <f>(TitanicDataClustering!$F44-TitanicDataClustering!$F$335)/TitanicDataClustering!$F$336</f>
        <v>-0.43824574198394362</v>
      </c>
      <c r="D44">
        <f>(TitanicDataClustering!$J44-TitanicDataClustering!$J$335)/TitanicDataClustering!$J$336</f>
        <v>0.31060526721476894</v>
      </c>
      <c r="E44">
        <f>ClusteredData!G45</f>
        <v>2</v>
      </c>
      <c r="G44" t="e">
        <f t="shared" si="0"/>
        <v>#N/A</v>
      </c>
      <c r="H44">
        <f t="shared" si="1"/>
        <v>0.31060526721476894</v>
      </c>
      <c r="I44" t="e">
        <f t="shared" si="2"/>
        <v>#N/A</v>
      </c>
    </row>
    <row r="45" spans="1:9" x14ac:dyDescent="0.25">
      <c r="A45">
        <v>44</v>
      </c>
      <c r="B45">
        <f>TitanicDataClustering!A45</f>
        <v>943</v>
      </c>
      <c r="C45">
        <f>(TitanicDataClustering!$F45-TitanicDataClustering!$F$335)/TitanicDataClustering!$F$336</f>
        <v>-0.22554876163689772</v>
      </c>
      <c r="D45">
        <f>(TitanicDataClustering!$J45-TitanicDataClustering!$J$335)/TitanicDataClustering!$J$336</f>
        <v>-0.42380203067317052</v>
      </c>
      <c r="E45">
        <f>ClusteredData!G46</f>
        <v>2</v>
      </c>
      <c r="G45" t="e">
        <f t="shared" si="0"/>
        <v>#N/A</v>
      </c>
      <c r="H45">
        <f t="shared" si="1"/>
        <v>-0.42380203067317052</v>
      </c>
      <c r="I45" t="e">
        <f t="shared" si="2"/>
        <v>#N/A</v>
      </c>
    </row>
    <row r="46" spans="1:9" x14ac:dyDescent="0.25">
      <c r="A46">
        <v>45</v>
      </c>
      <c r="B46">
        <f>TitanicDataClustering!A46</f>
        <v>944</v>
      </c>
      <c r="C46">
        <f>(TitanicDataClustering!$F46-TitanicDataClustering!$F$335)/TitanicDataClustering!$F$336</f>
        <v>-0.72184171578000478</v>
      </c>
      <c r="D46">
        <f>(TitanicDataClustering!$J46-TitanicDataClustering!$J$335)/TitanicDataClustering!$J$336</f>
        <v>-0.2936879102221735</v>
      </c>
      <c r="E46">
        <f>ClusteredData!G47</f>
        <v>2</v>
      </c>
      <c r="G46" t="e">
        <f t="shared" si="0"/>
        <v>#N/A</v>
      </c>
      <c r="H46">
        <f t="shared" si="1"/>
        <v>-0.2936879102221735</v>
      </c>
      <c r="I46" t="e">
        <f t="shared" si="2"/>
        <v>#N/A</v>
      </c>
    </row>
    <row r="47" spans="1:9" x14ac:dyDescent="0.25">
      <c r="A47">
        <v>46</v>
      </c>
      <c r="B47">
        <f>TitanicDataClustering!A47</f>
        <v>945</v>
      </c>
      <c r="C47">
        <f>(TitanicDataClustering!$F47-TitanicDataClustering!$F$335)/TitanicDataClustering!$F$336</f>
        <v>-0.15464976818788242</v>
      </c>
      <c r="D47">
        <f>(TitanicDataClustering!$J47-TitanicDataClustering!$J$335)/TitanicDataClustering!$J$336</f>
        <v>3.6260516190985341</v>
      </c>
      <c r="E47">
        <f>ClusteredData!G48</f>
        <v>3</v>
      </c>
      <c r="G47" t="e">
        <f t="shared" si="0"/>
        <v>#N/A</v>
      </c>
      <c r="H47" t="e">
        <f t="shared" si="1"/>
        <v>#N/A</v>
      </c>
      <c r="I47">
        <f t="shared" si="2"/>
        <v>3.6260516190985341</v>
      </c>
    </row>
    <row r="48" spans="1:9" x14ac:dyDescent="0.25">
      <c r="A48">
        <v>47</v>
      </c>
      <c r="B48">
        <f>TitanicDataClustering!A48</f>
        <v>947</v>
      </c>
      <c r="C48">
        <f>(TitanicDataClustering!$F48-TitanicDataClustering!$F$335)/TitanicDataClustering!$F$336</f>
        <v>-1.4308316502701577</v>
      </c>
      <c r="D48">
        <f>(TitanicDataClustering!$J48-TitanicDataClustering!$J$335)/TitanicDataClustering!$J$336</f>
        <v>-0.19365289098430127</v>
      </c>
      <c r="E48">
        <f>ClusteredData!G49</f>
        <v>2</v>
      </c>
      <c r="G48" t="e">
        <f t="shared" si="0"/>
        <v>#N/A</v>
      </c>
      <c r="H48">
        <f t="shared" si="1"/>
        <v>-0.19365289098430127</v>
      </c>
      <c r="I48" t="e">
        <f t="shared" si="2"/>
        <v>#N/A</v>
      </c>
    </row>
    <row r="49" spans="1:9" x14ac:dyDescent="0.25">
      <c r="A49">
        <v>48</v>
      </c>
      <c r="B49">
        <f>TitanicDataClustering!A49</f>
        <v>948</v>
      </c>
      <c r="C49">
        <f>(TitanicDataClustering!$F49-TitanicDataClustering!$F$335)/TitanicDataClustering!$F$336</f>
        <v>0.34164318595522464</v>
      </c>
      <c r="D49">
        <f>(TitanicDataClustering!$J49-TitanicDataClustering!$J$335)/TitanicDataClustering!$J$336</f>
        <v>-0.54037345105036449</v>
      </c>
      <c r="E49">
        <f>ClusteredData!G50</f>
        <v>1</v>
      </c>
      <c r="G49">
        <f t="shared" si="0"/>
        <v>-0.54037345105036449</v>
      </c>
      <c r="H49" t="e">
        <f t="shared" si="1"/>
        <v>#N/A</v>
      </c>
      <c r="I49" t="e">
        <f t="shared" si="2"/>
        <v>#N/A</v>
      </c>
    </row>
    <row r="50" spans="1:9" x14ac:dyDescent="0.25">
      <c r="A50">
        <v>49</v>
      </c>
      <c r="B50">
        <f>TitanicDataClustering!A50</f>
        <v>949</v>
      </c>
      <c r="C50">
        <f>(TitanicDataClustering!$F50-TitanicDataClustering!$F$335)/TitanicDataClustering!$F$336</f>
        <v>-0.36734674853492832</v>
      </c>
      <c r="D50">
        <f>(TitanicDataClustering!$J50-TitanicDataClustering!$J$335)/TitanicDataClustering!$J$336</f>
        <v>-0.54438791761831051</v>
      </c>
      <c r="E50">
        <f>ClusteredData!G51</f>
        <v>2</v>
      </c>
      <c r="G50" t="e">
        <f t="shared" si="0"/>
        <v>#N/A</v>
      </c>
      <c r="H50">
        <f t="shared" si="1"/>
        <v>-0.54438791761831051</v>
      </c>
      <c r="I50" t="e">
        <f t="shared" si="2"/>
        <v>#N/A</v>
      </c>
    </row>
    <row r="51" spans="1:9" x14ac:dyDescent="0.25">
      <c r="A51">
        <v>50</v>
      </c>
      <c r="B51">
        <f>TitanicDataClustering!A51</f>
        <v>951</v>
      </c>
      <c r="C51">
        <f>(TitanicDataClustering!$F51-TitanicDataClustering!$F$335)/TitanicDataClustering!$F$336</f>
        <v>0.41254217940423993</v>
      </c>
      <c r="D51">
        <f>(TitanicDataClustering!$J51-TitanicDataClustering!$J$335)/TitanicDataClustering!$J$336</f>
        <v>3.6158439640742612</v>
      </c>
      <c r="E51">
        <f>ClusteredData!G52</f>
        <v>3</v>
      </c>
      <c r="G51" t="e">
        <f t="shared" si="0"/>
        <v>#N/A</v>
      </c>
      <c r="H51" t="e">
        <f t="shared" si="1"/>
        <v>#N/A</v>
      </c>
      <c r="I51">
        <f t="shared" si="2"/>
        <v>3.6158439640742612</v>
      </c>
    </row>
    <row r="52" spans="1:9" x14ac:dyDescent="0.25">
      <c r="A52">
        <v>51</v>
      </c>
      <c r="B52">
        <f>TitanicDataClustering!A52</f>
        <v>952</v>
      </c>
      <c r="C52">
        <f>(TitanicDataClustering!$F52-TitanicDataClustering!$F$335)/TitanicDataClustering!$F$336</f>
        <v>-0.93453869612705065</v>
      </c>
      <c r="D52">
        <f>(TitanicDataClustering!$J52-TitanicDataClustering!$J$335)/TitanicDataClustering!$J$336</f>
        <v>-0.54037345105036449</v>
      </c>
      <c r="E52">
        <f>ClusteredData!G53</f>
        <v>2</v>
      </c>
      <c r="G52" t="e">
        <f t="shared" si="0"/>
        <v>#N/A</v>
      </c>
      <c r="H52">
        <f t="shared" si="1"/>
        <v>-0.54037345105036449</v>
      </c>
      <c r="I52" t="e">
        <f t="shared" si="2"/>
        <v>#N/A</v>
      </c>
    </row>
    <row r="53" spans="1:9" x14ac:dyDescent="0.25">
      <c r="A53">
        <v>52</v>
      </c>
      <c r="B53">
        <f>TitanicDataClustering!A53</f>
        <v>953</v>
      </c>
      <c r="C53">
        <f>(TitanicDataClustering!$F53-TitanicDataClustering!$F$335)/TitanicDataClustering!$F$336</f>
        <v>0.12894620560817877</v>
      </c>
      <c r="D53">
        <f>(TitanicDataClustering!$J53-TitanicDataClustering!$J$335)/TitanicDataClustering!$J$336</f>
        <v>-0.4488442665911182</v>
      </c>
      <c r="E53">
        <f>ClusteredData!G54</f>
        <v>2</v>
      </c>
      <c r="G53" t="e">
        <f t="shared" si="0"/>
        <v>#N/A</v>
      </c>
      <c r="H53">
        <f t="shared" si="1"/>
        <v>-0.4488442665911182</v>
      </c>
      <c r="I53" t="e">
        <f t="shared" si="2"/>
        <v>#N/A</v>
      </c>
    </row>
    <row r="54" spans="1:9" x14ac:dyDescent="0.25">
      <c r="A54">
        <v>53</v>
      </c>
      <c r="B54">
        <f>TitanicDataClustering!A54</f>
        <v>954</v>
      </c>
      <c r="C54">
        <f>(TitanicDataClustering!$F54-TitanicDataClustering!$F$335)/TitanicDataClustering!$F$336</f>
        <v>-0.86363970267803536</v>
      </c>
      <c r="D54">
        <f>(TitanicDataClustering!$J54-TitanicDataClustering!$J$335)/TitanicDataClustering!$J$336</f>
        <v>-0.54275469281442679</v>
      </c>
      <c r="E54">
        <f>ClusteredData!G55</f>
        <v>2</v>
      </c>
      <c r="G54" t="e">
        <f t="shared" si="0"/>
        <v>#N/A</v>
      </c>
      <c r="H54">
        <f t="shared" si="1"/>
        <v>-0.54275469281442679</v>
      </c>
      <c r="I54" t="e">
        <f t="shared" si="2"/>
        <v>#N/A</v>
      </c>
    </row>
    <row r="55" spans="1:9" x14ac:dyDescent="0.25">
      <c r="A55">
        <v>54</v>
      </c>
      <c r="B55">
        <f>TitanicDataClustering!A55</f>
        <v>955</v>
      </c>
      <c r="C55">
        <f>(TitanicDataClustering!$F55-TitanicDataClustering!$F$335)/TitanicDataClustering!$F$336</f>
        <v>-0.5800437288819742</v>
      </c>
      <c r="D55">
        <f>(TitanicDataClustering!$J55-TitanicDataClustering!$J$335)/TitanicDataClustering!$J$336</f>
        <v>-0.54316299901539766</v>
      </c>
      <c r="E55">
        <f>ClusteredData!G56</f>
        <v>2</v>
      </c>
      <c r="G55" t="e">
        <f t="shared" si="0"/>
        <v>#N/A</v>
      </c>
      <c r="H55">
        <f t="shared" si="1"/>
        <v>-0.54316299901539766</v>
      </c>
      <c r="I55" t="e">
        <f t="shared" si="2"/>
        <v>#N/A</v>
      </c>
    </row>
    <row r="56" spans="1:9" x14ac:dyDescent="0.25">
      <c r="A56">
        <v>55</v>
      </c>
      <c r="B56">
        <f>TitanicDataClustering!A56</f>
        <v>956</v>
      </c>
      <c r="C56">
        <f>(TitanicDataClustering!$F56-TitanicDataClustering!$F$335)/TitanicDataClustering!$F$336</f>
        <v>-1.2181346699231119</v>
      </c>
      <c r="D56">
        <f>(TitanicDataClustering!$J56-TitanicDataClustering!$J$335)/TitanicDataClustering!$J$336</f>
        <v>3.6158439640742612</v>
      </c>
      <c r="E56">
        <f>ClusteredData!G57</f>
        <v>3</v>
      </c>
      <c r="G56" t="e">
        <f t="shared" si="0"/>
        <v>#N/A</v>
      </c>
      <c r="H56" t="e">
        <f t="shared" si="1"/>
        <v>#N/A</v>
      </c>
      <c r="I56">
        <f t="shared" si="2"/>
        <v>3.6158439640742612</v>
      </c>
    </row>
    <row r="57" spans="1:9" x14ac:dyDescent="0.25">
      <c r="A57">
        <v>56</v>
      </c>
      <c r="B57">
        <f>TitanicDataClustering!A57</f>
        <v>958</v>
      </c>
      <c r="C57">
        <f>(TitanicDataClustering!$F57-TitanicDataClustering!$F$335)/TitanicDataClustering!$F$336</f>
        <v>-0.86363970267803536</v>
      </c>
      <c r="D57">
        <f>(TitanicDataClustering!$J57-TitanicDataClustering!$J$335)/TitanicDataClustering!$J$336</f>
        <v>-0.54064456636780922</v>
      </c>
      <c r="E57">
        <f>ClusteredData!G58</f>
        <v>2</v>
      </c>
      <c r="G57" t="e">
        <f t="shared" si="0"/>
        <v>#N/A</v>
      </c>
      <c r="H57">
        <f t="shared" si="1"/>
        <v>-0.54064456636780922</v>
      </c>
      <c r="I57" t="e">
        <f t="shared" si="2"/>
        <v>#N/A</v>
      </c>
    </row>
    <row r="58" spans="1:9" x14ac:dyDescent="0.25">
      <c r="A58">
        <v>57</v>
      </c>
      <c r="B58">
        <f>TitanicDataClustering!A58</f>
        <v>959</v>
      </c>
      <c r="C58">
        <f>(TitanicDataClustering!$F58-TitanicDataClustering!$F$335)/TitanicDataClustering!$F$336</f>
        <v>1.1924311073434082</v>
      </c>
      <c r="D58">
        <f>(TitanicDataClustering!$J58-TitanicDataClustering!$J$335)/TitanicDataClustering!$J$336</f>
        <v>2.3157701731250355E-2</v>
      </c>
      <c r="E58">
        <f>ClusteredData!G59</f>
        <v>1</v>
      </c>
      <c r="G58">
        <f t="shared" si="0"/>
        <v>2.3157701731250355E-2</v>
      </c>
      <c r="H58" t="e">
        <f t="shared" si="1"/>
        <v>#N/A</v>
      </c>
      <c r="I58" t="e">
        <f t="shared" si="2"/>
        <v>#N/A</v>
      </c>
    </row>
    <row r="59" spans="1:9" x14ac:dyDescent="0.25">
      <c r="A59">
        <v>58</v>
      </c>
      <c r="B59">
        <f>TitanicDataClustering!A59</f>
        <v>960</v>
      </c>
      <c r="C59">
        <f>(TitanicDataClustering!$F59-TitanicDataClustering!$F$335)/TitanicDataClustering!$F$336</f>
        <v>5.8047212159163468E-2</v>
      </c>
      <c r="D59">
        <f>(TitanicDataClustering!$J59-TitanicDataClustering!$J$335)/TitanicDataClustering!$J$336</f>
        <v>-0.20324808670711755</v>
      </c>
      <c r="E59">
        <f>ClusteredData!G60</f>
        <v>2</v>
      </c>
      <c r="G59" t="e">
        <f t="shared" si="0"/>
        <v>#N/A</v>
      </c>
      <c r="H59">
        <f t="shared" si="1"/>
        <v>-0.20324808670711755</v>
      </c>
      <c r="I59" t="e">
        <f t="shared" si="2"/>
        <v>#N/A</v>
      </c>
    </row>
    <row r="60" spans="1:9" x14ac:dyDescent="0.25">
      <c r="A60">
        <v>59</v>
      </c>
      <c r="B60">
        <f>TitanicDataClustering!A60</f>
        <v>961</v>
      </c>
      <c r="C60">
        <f>(TitanicDataClustering!$F60-TitanicDataClustering!$F$335)/TitanicDataClustering!$F$336</f>
        <v>2.1141180221806071</v>
      </c>
      <c r="D60">
        <f>(TitanicDataClustering!$J60-TitanicDataClustering!$J$335)/TitanicDataClustering!$J$336</f>
        <v>3.6260516190985341</v>
      </c>
      <c r="E60">
        <f>ClusteredData!G61</f>
        <v>3</v>
      </c>
      <c r="G60" t="e">
        <f t="shared" si="0"/>
        <v>#N/A</v>
      </c>
      <c r="H60" t="e">
        <f t="shared" si="1"/>
        <v>#N/A</v>
      </c>
      <c r="I60">
        <f t="shared" si="2"/>
        <v>3.6260516190985341</v>
      </c>
    </row>
    <row r="61" spans="1:9" x14ac:dyDescent="0.25">
      <c r="A61">
        <v>60</v>
      </c>
      <c r="B61">
        <f>TitanicDataClustering!A61</f>
        <v>962</v>
      </c>
      <c r="C61">
        <f>(TitanicDataClustering!$F61-TitanicDataClustering!$F$335)/TitanicDataClustering!$F$336</f>
        <v>-0.43824574198394362</v>
      </c>
      <c r="D61">
        <f>(TitanicDataClustering!$J61-TitanicDataClustering!$J$335)/TitanicDataClustering!$J$336</f>
        <v>-0.54275469281442679</v>
      </c>
      <c r="E61">
        <f>ClusteredData!G62</f>
        <v>2</v>
      </c>
      <c r="G61" t="e">
        <f t="shared" si="0"/>
        <v>#N/A</v>
      </c>
      <c r="H61">
        <f t="shared" si="1"/>
        <v>-0.54275469281442679</v>
      </c>
      <c r="I61" t="e">
        <f t="shared" si="2"/>
        <v>#N/A</v>
      </c>
    </row>
    <row r="62" spans="1:9" x14ac:dyDescent="0.25">
      <c r="A62">
        <v>61</v>
      </c>
      <c r="B62">
        <f>TitanicDataClustering!A62</f>
        <v>963</v>
      </c>
      <c r="C62">
        <f>(TitanicDataClustering!$F62-TitanicDataClustering!$F$335)/TitanicDataClustering!$F$336</f>
        <v>-0.65094272233098949</v>
      </c>
      <c r="D62">
        <f>(TitanicDataClustering!$J62-TitanicDataClustering!$J$335)/TitanicDataClustering!$J$336</f>
        <v>-0.54037345105036449</v>
      </c>
      <c r="E62">
        <f>ClusteredData!G63</f>
        <v>2</v>
      </c>
      <c r="G62" t="e">
        <f t="shared" si="0"/>
        <v>#N/A</v>
      </c>
      <c r="H62">
        <f t="shared" si="1"/>
        <v>-0.54037345105036449</v>
      </c>
      <c r="I62" t="e">
        <f t="shared" si="2"/>
        <v>#N/A</v>
      </c>
    </row>
    <row r="63" spans="1:9" x14ac:dyDescent="0.25">
      <c r="A63">
        <v>62</v>
      </c>
      <c r="B63">
        <f>TitanicDataClustering!A63</f>
        <v>964</v>
      </c>
      <c r="C63">
        <f>(TitanicDataClustering!$F63-TitanicDataClustering!$F$335)/TitanicDataClustering!$F$336</f>
        <v>-8.375077473886712E-2</v>
      </c>
      <c r="D63">
        <f>(TitanicDataClustering!$J63-TitanicDataClustering!$J$335)/TitanicDataClustering!$J$336</f>
        <v>-0.53989654940763054</v>
      </c>
      <c r="E63">
        <f>ClusteredData!G64</f>
        <v>2</v>
      </c>
      <c r="G63" t="e">
        <f t="shared" si="0"/>
        <v>#N/A</v>
      </c>
      <c r="H63">
        <f t="shared" si="1"/>
        <v>-0.53989654940763054</v>
      </c>
      <c r="I63" t="e">
        <f t="shared" si="2"/>
        <v>#N/A</v>
      </c>
    </row>
    <row r="64" spans="1:9" x14ac:dyDescent="0.25">
      <c r="A64">
        <v>63</v>
      </c>
      <c r="B64">
        <f>TitanicDataClustering!A64</f>
        <v>965</v>
      </c>
      <c r="C64">
        <f>(TitanicDataClustering!$F64-TitanicDataClustering!$F$335)/TitanicDataClustering!$F$336</f>
        <v>-0.11920027146337477</v>
      </c>
      <c r="D64">
        <f>(TitanicDataClustering!$J64-TitanicDataClustering!$J$335)/TitanicDataClustering!$J$336</f>
        <v>-0.21658663368043518</v>
      </c>
      <c r="E64">
        <f>ClusteredData!G65</f>
        <v>2</v>
      </c>
      <c r="G64" t="e">
        <f t="shared" si="0"/>
        <v>#N/A</v>
      </c>
      <c r="H64">
        <f t="shared" si="1"/>
        <v>-0.21658663368043518</v>
      </c>
      <c r="I64" t="e">
        <f t="shared" si="2"/>
        <v>#N/A</v>
      </c>
    </row>
    <row r="65" spans="1:9" x14ac:dyDescent="0.25">
      <c r="A65">
        <v>64</v>
      </c>
      <c r="B65">
        <f>TitanicDataClustering!A65</f>
        <v>966</v>
      </c>
      <c r="C65">
        <f>(TitanicDataClustering!$F65-TitanicDataClustering!$F$335)/TitanicDataClustering!$F$336</f>
        <v>0.34164318595522464</v>
      </c>
      <c r="D65">
        <f>(TitanicDataClustering!$J65-TitanicDataClustering!$J$335)/TitanicDataClustering!$J$336</f>
        <v>2.7849408450984656</v>
      </c>
      <c r="E65">
        <f>ClusteredData!G66</f>
        <v>3</v>
      </c>
      <c r="G65" t="e">
        <f t="shared" si="0"/>
        <v>#N/A</v>
      </c>
      <c r="H65" t="e">
        <f t="shared" si="1"/>
        <v>#N/A</v>
      </c>
      <c r="I65">
        <f t="shared" si="2"/>
        <v>2.7849408450984656</v>
      </c>
    </row>
    <row r="66" spans="1:9" x14ac:dyDescent="0.25">
      <c r="A66">
        <v>65</v>
      </c>
      <c r="B66">
        <f>TitanicDataClustering!A66</f>
        <v>967</v>
      </c>
      <c r="C66">
        <f>(TitanicDataClustering!$F66-TitanicDataClustering!$F$335)/TitanicDataClustering!$F$336</f>
        <v>0.16439570233268641</v>
      </c>
      <c r="D66">
        <f>(TitanicDataClustering!$J66-TitanicDataClustering!$J$335)/TitanicDataClustering!$J$336</f>
        <v>2.7849408450984656</v>
      </c>
      <c r="E66">
        <f>ClusteredData!G67</f>
        <v>3</v>
      </c>
      <c r="G66" t="e">
        <f t="shared" si="0"/>
        <v>#N/A</v>
      </c>
      <c r="H66" t="e">
        <f t="shared" si="1"/>
        <v>#N/A</v>
      </c>
      <c r="I66">
        <f t="shared" si="2"/>
        <v>2.7849408450984656</v>
      </c>
    </row>
    <row r="67" spans="1:9" x14ac:dyDescent="0.25">
      <c r="A67">
        <v>66</v>
      </c>
      <c r="B67">
        <f>TitanicDataClustering!A67</f>
        <v>969</v>
      </c>
      <c r="C67">
        <f>(TitanicDataClustering!$F67-TitanicDataClustering!$F$335)/TitanicDataClustering!$F$336</f>
        <v>1.7596230549355305</v>
      </c>
      <c r="D67">
        <f>(TitanicDataClustering!$J67-TitanicDataClustering!$J$335)/TitanicDataClustering!$J$336</f>
        <v>-0.24959084051731556</v>
      </c>
      <c r="E67">
        <f>ClusteredData!G68</f>
        <v>1</v>
      </c>
      <c r="G67">
        <f t="shared" ref="G67:G130" si="3">IF(E67=1,D67,NA())</f>
        <v>-0.24959084051731556</v>
      </c>
      <c r="H67" t="e">
        <f t="shared" ref="H67:H130" si="4">IF(E67=2,D67,NA())</f>
        <v>#N/A</v>
      </c>
      <c r="I67" t="e">
        <f t="shared" ref="I67:I130" si="5">IF(E67=3,D67,NA())</f>
        <v>#N/A</v>
      </c>
    </row>
    <row r="68" spans="1:9" x14ac:dyDescent="0.25">
      <c r="A68">
        <v>67</v>
      </c>
      <c r="B68">
        <f>TitanicDataClustering!A68</f>
        <v>970</v>
      </c>
      <c r="C68">
        <f>(TitanicDataClustering!$F68-TitanicDataClustering!$F$335)/TitanicDataClustering!$F$336</f>
        <v>-1.2851781289851828E-2</v>
      </c>
      <c r="D68">
        <f>(TitanicDataClustering!$J68-TitanicDataClustering!$J$335)/TitanicDataClustering!$J$336</f>
        <v>-0.45701039061053633</v>
      </c>
      <c r="E68">
        <f>ClusteredData!G69</f>
        <v>2</v>
      </c>
      <c r="G68" t="e">
        <f t="shared" si="3"/>
        <v>#N/A</v>
      </c>
      <c r="H68">
        <f t="shared" si="4"/>
        <v>-0.45701039061053633</v>
      </c>
      <c r="I68" t="e">
        <f t="shared" si="5"/>
        <v>#N/A</v>
      </c>
    </row>
    <row r="69" spans="1:9" x14ac:dyDescent="0.25">
      <c r="A69">
        <v>68</v>
      </c>
      <c r="B69">
        <f>TitanicDataClustering!A69</f>
        <v>971</v>
      </c>
      <c r="C69">
        <f>(TitanicDataClustering!$F69-TitanicDataClustering!$F$335)/TitanicDataClustering!$F$336</f>
        <v>-0.43824574198394362</v>
      </c>
      <c r="D69">
        <f>(TitanicDataClustering!$J69-TitanicDataClustering!$J$335)/TitanicDataClustering!$J$336</f>
        <v>-0.54275469281442679</v>
      </c>
      <c r="E69">
        <f>ClusteredData!G70</f>
        <v>2</v>
      </c>
      <c r="G69" t="e">
        <f t="shared" si="3"/>
        <v>#N/A</v>
      </c>
      <c r="H69">
        <f t="shared" si="4"/>
        <v>-0.54275469281442679</v>
      </c>
      <c r="I69" t="e">
        <f t="shared" si="5"/>
        <v>#N/A</v>
      </c>
    </row>
    <row r="70" spans="1:9" x14ac:dyDescent="0.25">
      <c r="A70">
        <v>69</v>
      </c>
      <c r="B70">
        <f>TitanicDataClustering!A70</f>
        <v>972</v>
      </c>
      <c r="C70">
        <f>(TitanicDataClustering!$F70-TitanicDataClustering!$F$335)/TitanicDataClustering!$F$336</f>
        <v>-1.7144276240662188</v>
      </c>
      <c r="D70">
        <f>(TitanicDataClustering!$J70-TitanicDataClustering!$J$335)/TitanicDataClustering!$J$336</f>
        <v>-0.42033142796491785</v>
      </c>
      <c r="E70">
        <f>ClusteredData!G71</f>
        <v>2</v>
      </c>
      <c r="G70" t="e">
        <f t="shared" si="3"/>
        <v>#N/A</v>
      </c>
      <c r="H70">
        <f t="shared" si="4"/>
        <v>-0.42033142796491785</v>
      </c>
      <c r="I70" t="e">
        <f t="shared" si="5"/>
        <v>#N/A</v>
      </c>
    </row>
    <row r="71" spans="1:9" x14ac:dyDescent="0.25">
      <c r="A71">
        <v>70</v>
      </c>
      <c r="B71">
        <f>TitanicDataClustering!A71</f>
        <v>973</v>
      </c>
      <c r="C71">
        <f>(TitanicDataClustering!$F71-TitanicDataClustering!$F$335)/TitanicDataClustering!$F$336</f>
        <v>2.6104109763237138</v>
      </c>
      <c r="D71">
        <f>(TitanicDataClustering!$J71-TitanicDataClustering!$J$335)/TitanicDataClustering!$J$336</f>
        <v>2.9528232891392716</v>
      </c>
      <c r="E71">
        <f>ClusteredData!G72</f>
        <v>3</v>
      </c>
      <c r="G71" t="e">
        <f t="shared" si="3"/>
        <v>#N/A</v>
      </c>
      <c r="H71" t="e">
        <f t="shared" si="4"/>
        <v>#N/A</v>
      </c>
      <c r="I71">
        <f t="shared" si="5"/>
        <v>2.9528232891392716</v>
      </c>
    </row>
    <row r="72" spans="1:9" x14ac:dyDescent="0.25">
      <c r="A72">
        <v>71</v>
      </c>
      <c r="B72">
        <f>TitanicDataClustering!A72</f>
        <v>974</v>
      </c>
      <c r="C72">
        <f>(TitanicDataClustering!$F72-TitanicDataClustering!$F$335)/TitanicDataClustering!$F$336</f>
        <v>1.3342290942414388</v>
      </c>
      <c r="D72">
        <f>(TitanicDataClustering!$J72-TitanicDataClustering!$J$335)/TitanicDataClustering!$J$336</f>
        <v>-0.24469116610566466</v>
      </c>
      <c r="E72">
        <f>ClusteredData!G73</f>
        <v>1</v>
      </c>
      <c r="G72">
        <f t="shared" si="3"/>
        <v>-0.24469116610566466</v>
      </c>
      <c r="H72" t="e">
        <f t="shared" si="4"/>
        <v>#N/A</v>
      </c>
      <c r="I72" t="e">
        <f t="shared" si="5"/>
        <v>#N/A</v>
      </c>
    </row>
    <row r="73" spans="1:9" x14ac:dyDescent="0.25">
      <c r="A73">
        <v>72</v>
      </c>
      <c r="B73">
        <f>TitanicDataClustering!A73</f>
        <v>978</v>
      </c>
      <c r="C73">
        <f>(TitanicDataClustering!$F73-TitanicDataClustering!$F$335)/TitanicDataClustering!$F$336</f>
        <v>-0.22554876163689772</v>
      </c>
      <c r="D73">
        <f>(TitanicDataClustering!$J73-TitanicDataClustering!$J$335)/TitanicDataClustering!$J$336</f>
        <v>-0.54064456636780922</v>
      </c>
      <c r="E73">
        <f>ClusteredData!G74</f>
        <v>2</v>
      </c>
      <c r="G73" t="e">
        <f t="shared" si="3"/>
        <v>#N/A</v>
      </c>
      <c r="H73">
        <f t="shared" si="4"/>
        <v>-0.54064456636780922</v>
      </c>
      <c r="I73" t="e">
        <f t="shared" si="5"/>
        <v>#N/A</v>
      </c>
    </row>
    <row r="74" spans="1:9" x14ac:dyDescent="0.25">
      <c r="A74">
        <v>73</v>
      </c>
      <c r="B74">
        <f>TitanicDataClustering!A74</f>
        <v>979</v>
      </c>
      <c r="C74">
        <f>(TitanicDataClustering!$F74-TitanicDataClustering!$F$335)/TitanicDataClustering!$F$336</f>
        <v>-0.86363970267803536</v>
      </c>
      <c r="D74">
        <f>(TitanicDataClustering!$J74-TitanicDataClustering!$J$335)/TitanicDataClustering!$J$336</f>
        <v>-0.53785501840277594</v>
      </c>
      <c r="E74">
        <f>ClusteredData!G75</f>
        <v>2</v>
      </c>
      <c r="G74" t="e">
        <f t="shared" si="3"/>
        <v>#N/A</v>
      </c>
      <c r="H74">
        <f t="shared" si="4"/>
        <v>-0.53785501840277594</v>
      </c>
      <c r="I74" t="e">
        <f t="shared" si="5"/>
        <v>#N/A</v>
      </c>
    </row>
    <row r="75" spans="1:9" x14ac:dyDescent="0.25">
      <c r="A75">
        <v>74</v>
      </c>
      <c r="B75">
        <f>TitanicDataClustering!A75</f>
        <v>981</v>
      </c>
      <c r="C75">
        <f>(TitanicDataClustering!$F75-TitanicDataClustering!$F$335)/TitanicDataClustering!$F$336</f>
        <v>-1.99802359786228</v>
      </c>
      <c r="D75">
        <f>(TitanicDataClustering!$J75-TitanicDataClustering!$J$335)/TitanicDataClustering!$J$336</f>
        <v>-0.2936879102221735</v>
      </c>
      <c r="E75">
        <f>ClusteredData!G76</f>
        <v>2</v>
      </c>
      <c r="G75" t="e">
        <f t="shared" si="3"/>
        <v>#N/A</v>
      </c>
      <c r="H75">
        <f t="shared" si="4"/>
        <v>-0.2936879102221735</v>
      </c>
      <c r="I75" t="e">
        <f t="shared" si="5"/>
        <v>#N/A</v>
      </c>
    </row>
    <row r="76" spans="1:9" x14ac:dyDescent="0.25">
      <c r="A76">
        <v>75</v>
      </c>
      <c r="B76">
        <f>TitanicDataClustering!A76</f>
        <v>982</v>
      </c>
      <c r="C76">
        <f>(TitanicDataClustering!$F76-TitanicDataClustering!$F$335)/TitanicDataClustering!$F$336</f>
        <v>-0.5800437288819742</v>
      </c>
      <c r="D76">
        <f>(TitanicDataClustering!$J76-TitanicDataClustering!$J$335)/TitanicDataClustering!$J$336</f>
        <v>-0.44231136737558369</v>
      </c>
      <c r="E76">
        <f>ClusteredData!G77</f>
        <v>2</v>
      </c>
      <c r="G76" t="e">
        <f t="shared" si="3"/>
        <v>#N/A</v>
      </c>
      <c r="H76">
        <f t="shared" si="4"/>
        <v>-0.44231136737558369</v>
      </c>
      <c r="I76" t="e">
        <f t="shared" si="5"/>
        <v>#N/A</v>
      </c>
    </row>
    <row r="77" spans="1:9" x14ac:dyDescent="0.25">
      <c r="A77">
        <v>76</v>
      </c>
      <c r="B77">
        <f>TitanicDataClustering!A77</f>
        <v>984</v>
      </c>
      <c r="C77">
        <f>(TitanicDataClustering!$F77-TitanicDataClustering!$F$335)/TitanicDataClustering!$F$336</f>
        <v>-0.22554876163689772</v>
      </c>
      <c r="D77">
        <f>(TitanicDataClustering!$J77-TitanicDataClustering!$J$335)/TitanicDataClustering!$J$336</f>
        <v>0.17994728290407869</v>
      </c>
      <c r="E77">
        <f>ClusteredData!G78</f>
        <v>2</v>
      </c>
      <c r="G77" t="e">
        <f t="shared" si="3"/>
        <v>#N/A</v>
      </c>
      <c r="H77">
        <f t="shared" si="4"/>
        <v>0.17994728290407869</v>
      </c>
      <c r="I77" t="e">
        <f t="shared" si="5"/>
        <v>#N/A</v>
      </c>
    </row>
    <row r="78" spans="1:9" x14ac:dyDescent="0.25">
      <c r="A78">
        <v>77</v>
      </c>
      <c r="B78">
        <f>TitanicDataClustering!A78</f>
        <v>986</v>
      </c>
      <c r="C78">
        <f>(TitanicDataClustering!$F78-TitanicDataClustering!$F$335)/TitanicDataClustering!$F$336</f>
        <v>-0.36734674853492832</v>
      </c>
      <c r="D78">
        <f>(TitanicDataClustering!$J78-TitanicDataClustering!$J$335)/TitanicDataClustering!$J$336</f>
        <v>-0.24469116610566466</v>
      </c>
      <c r="E78">
        <f>ClusteredData!G79</f>
        <v>2</v>
      </c>
      <c r="G78" t="e">
        <f t="shared" si="3"/>
        <v>#N/A</v>
      </c>
      <c r="H78">
        <f t="shared" si="4"/>
        <v>-0.24469116610566466</v>
      </c>
      <c r="I78" t="e">
        <f t="shared" si="5"/>
        <v>#N/A</v>
      </c>
    </row>
    <row r="79" spans="1:9" x14ac:dyDescent="0.25">
      <c r="A79">
        <v>78</v>
      </c>
      <c r="B79">
        <f>TitanicDataClustering!A79</f>
        <v>987</v>
      </c>
      <c r="C79">
        <f>(TitanicDataClustering!$F79-TitanicDataClustering!$F$335)/TitanicDataClustering!$F$336</f>
        <v>-0.36734674853492832</v>
      </c>
      <c r="D79">
        <f>(TitanicDataClustering!$J79-TitanicDataClustering!$J$335)/TitanicDataClustering!$J$336</f>
        <v>-0.54200667585424811</v>
      </c>
      <c r="E79">
        <f>ClusteredData!G80</f>
        <v>2</v>
      </c>
      <c r="G79" t="e">
        <f t="shared" si="3"/>
        <v>#N/A</v>
      </c>
      <c r="H79">
        <f t="shared" si="4"/>
        <v>-0.54200667585424811</v>
      </c>
      <c r="I79" t="e">
        <f t="shared" si="5"/>
        <v>#N/A</v>
      </c>
    </row>
    <row r="80" spans="1:9" x14ac:dyDescent="0.25">
      <c r="A80">
        <v>79</v>
      </c>
      <c r="B80">
        <f>TitanicDataClustering!A80</f>
        <v>988</v>
      </c>
      <c r="C80">
        <f>(TitanicDataClustering!$F80-TitanicDataClustering!$F$335)/TitanicDataClustering!$F$336</f>
        <v>3.2485019173648513</v>
      </c>
      <c r="D80">
        <f>(TitanicDataClustering!$J80-TitanicDataClustering!$J$335)/TitanicDataClustering!$J$336</f>
        <v>0.61846814274683282</v>
      </c>
      <c r="E80">
        <f>ClusteredData!G81</f>
        <v>1</v>
      </c>
      <c r="G80">
        <f t="shared" si="3"/>
        <v>0.61846814274683282</v>
      </c>
      <c r="H80" t="e">
        <f t="shared" si="4"/>
        <v>#N/A</v>
      </c>
      <c r="I80" t="e">
        <f t="shared" si="5"/>
        <v>#N/A</v>
      </c>
    </row>
    <row r="81" spans="1:9" x14ac:dyDescent="0.25">
      <c r="A81">
        <v>80</v>
      </c>
      <c r="B81">
        <f>TitanicDataClustering!A81</f>
        <v>989</v>
      </c>
      <c r="C81">
        <f>(TitanicDataClustering!$F81-TitanicDataClustering!$F$335)/TitanicDataClustering!$F$336</f>
        <v>-8.375077473886712E-2</v>
      </c>
      <c r="D81">
        <f>(TitanicDataClustering!$J81-TitanicDataClustering!$J$335)/TitanicDataClustering!$J$336</f>
        <v>-0.53989654940763054</v>
      </c>
      <c r="E81">
        <f>ClusteredData!G82</f>
        <v>2</v>
      </c>
      <c r="G81" t="e">
        <f t="shared" si="3"/>
        <v>#N/A</v>
      </c>
      <c r="H81">
        <f t="shared" si="4"/>
        <v>-0.53989654940763054</v>
      </c>
      <c r="I81" t="e">
        <f t="shared" si="5"/>
        <v>#N/A</v>
      </c>
    </row>
    <row r="82" spans="1:9" x14ac:dyDescent="0.25">
      <c r="A82">
        <v>81</v>
      </c>
      <c r="B82">
        <f>TitanicDataClustering!A82</f>
        <v>990</v>
      </c>
      <c r="C82">
        <f>(TitanicDataClustering!$F82-TitanicDataClustering!$F$335)/TitanicDataClustering!$F$336</f>
        <v>-0.72184171578000478</v>
      </c>
      <c r="D82">
        <f>(TitanicDataClustering!$J82-TitanicDataClustering!$J$335)/TitanicDataClustering!$J$336</f>
        <v>-0.5410528725687801</v>
      </c>
      <c r="E82">
        <f>ClusteredData!G83</f>
        <v>2</v>
      </c>
      <c r="G82" t="e">
        <f t="shared" si="3"/>
        <v>#N/A</v>
      </c>
      <c r="H82">
        <f t="shared" si="4"/>
        <v>-0.5410528725687801</v>
      </c>
      <c r="I82" t="e">
        <f t="shared" si="5"/>
        <v>#N/A</v>
      </c>
    </row>
    <row r="83" spans="1:9" x14ac:dyDescent="0.25">
      <c r="A83">
        <v>82</v>
      </c>
      <c r="B83">
        <f>TitanicDataClustering!A83</f>
        <v>991</v>
      </c>
      <c r="C83">
        <f>(TitanicDataClustering!$F83-TitanicDataClustering!$F$335)/TitanicDataClustering!$F$336</f>
        <v>0.19984519905719406</v>
      </c>
      <c r="D83">
        <f>(TitanicDataClustering!$J83-TitanicDataClustering!$J$335)/TitanicDataClustering!$J$336</f>
        <v>-0.53785501840277594</v>
      </c>
      <c r="E83">
        <f>ClusteredData!G84</f>
        <v>2</v>
      </c>
      <c r="G83" t="e">
        <f t="shared" si="3"/>
        <v>#N/A</v>
      </c>
      <c r="H83">
        <f t="shared" si="4"/>
        <v>-0.53785501840277594</v>
      </c>
      <c r="I83" t="e">
        <f t="shared" si="5"/>
        <v>#N/A</v>
      </c>
    </row>
    <row r="84" spans="1:9" x14ac:dyDescent="0.25">
      <c r="A84">
        <v>83</v>
      </c>
      <c r="B84">
        <f>TitanicDataClustering!A84</f>
        <v>992</v>
      </c>
      <c r="C84">
        <f>(TitanicDataClustering!$F84-TitanicDataClustering!$F$335)/TitanicDataClustering!$F$336</f>
        <v>0.90883513354734702</v>
      </c>
      <c r="D84">
        <f>(TitanicDataClustering!$J84-TitanicDataClustering!$J$335)/TitanicDataClustering!$J$336</f>
        <v>0.23615798097934149</v>
      </c>
      <c r="E84">
        <f>ClusteredData!G85</f>
        <v>1</v>
      </c>
      <c r="G84">
        <f t="shared" si="3"/>
        <v>0.23615798097934149</v>
      </c>
      <c r="H84" t="e">
        <f t="shared" si="4"/>
        <v>#N/A</v>
      </c>
      <c r="I84" t="e">
        <f t="shared" si="5"/>
        <v>#N/A</v>
      </c>
    </row>
    <row r="85" spans="1:9" x14ac:dyDescent="0.25">
      <c r="A85">
        <v>84</v>
      </c>
      <c r="B85">
        <f>TitanicDataClustering!A85</f>
        <v>993</v>
      </c>
      <c r="C85">
        <f>(TitanicDataClustering!$F85-TitanicDataClustering!$F$335)/TitanicDataClustering!$F$336</f>
        <v>-0.22554876163689772</v>
      </c>
      <c r="D85">
        <f>(TitanicDataClustering!$J85-TitanicDataClustering!$J$335)/TitanicDataClustering!$J$336</f>
        <v>-0.24469116610566466</v>
      </c>
      <c r="E85">
        <f>ClusteredData!G86</f>
        <v>2</v>
      </c>
      <c r="G85" t="e">
        <f t="shared" si="3"/>
        <v>#N/A</v>
      </c>
      <c r="H85">
        <f t="shared" si="4"/>
        <v>-0.24469116610566466</v>
      </c>
      <c r="I85" t="e">
        <f t="shared" si="5"/>
        <v>#N/A</v>
      </c>
    </row>
    <row r="86" spans="1:9" x14ac:dyDescent="0.25">
      <c r="A86">
        <v>85</v>
      </c>
      <c r="B86">
        <f>TitanicDataClustering!A86</f>
        <v>995</v>
      </c>
      <c r="C86">
        <f>(TitanicDataClustering!$F86-TitanicDataClustering!$F$335)/TitanicDataClustering!$F$336</f>
        <v>-0.29644775508591303</v>
      </c>
      <c r="D86">
        <f>(TitanicDataClustering!$J86-TitanicDataClustering!$J$335)/TitanicDataClustering!$J$336</f>
        <v>-0.54234638661345591</v>
      </c>
      <c r="E86">
        <f>ClusteredData!G87</f>
        <v>2</v>
      </c>
      <c r="G86" t="e">
        <f t="shared" si="3"/>
        <v>#N/A</v>
      </c>
      <c r="H86">
        <f t="shared" si="4"/>
        <v>-0.54234638661345591</v>
      </c>
      <c r="I86" t="e">
        <f t="shared" si="5"/>
        <v>#N/A</v>
      </c>
    </row>
    <row r="87" spans="1:9" x14ac:dyDescent="0.25">
      <c r="A87">
        <v>86</v>
      </c>
      <c r="B87">
        <f>TitanicDataClustering!A87</f>
        <v>996</v>
      </c>
      <c r="C87">
        <f>(TitanicDataClustering!$F87-TitanicDataClustering!$F$335)/TitanicDataClustering!$F$336</f>
        <v>-1.0054376895760659</v>
      </c>
      <c r="D87">
        <f>(TitanicDataClustering!$J87-TitanicDataClustering!$J$335)/TitanicDataClustering!$J$336</f>
        <v>-0.53023275824305105</v>
      </c>
      <c r="E87">
        <f>ClusteredData!G88</f>
        <v>2</v>
      </c>
      <c r="G87" t="e">
        <f t="shared" si="3"/>
        <v>#N/A</v>
      </c>
      <c r="H87">
        <f t="shared" si="4"/>
        <v>-0.53023275824305105</v>
      </c>
      <c r="I87" t="e">
        <f t="shared" si="5"/>
        <v>#N/A</v>
      </c>
    </row>
    <row r="88" spans="1:9" x14ac:dyDescent="0.25">
      <c r="A88">
        <v>87</v>
      </c>
      <c r="B88">
        <f>TitanicDataClustering!A88</f>
        <v>997</v>
      </c>
      <c r="C88">
        <f>(TitanicDataClustering!$F88-TitanicDataClustering!$F$335)/TitanicDataClustering!$F$336</f>
        <v>-0.15464976818788242</v>
      </c>
      <c r="D88">
        <f>(TitanicDataClustering!$J88-TitanicDataClustering!$J$335)/TitanicDataClustering!$J$336</f>
        <v>-0.30144572804062075</v>
      </c>
      <c r="E88">
        <f>ClusteredData!G89</f>
        <v>2</v>
      </c>
      <c r="G88" t="e">
        <f t="shared" si="3"/>
        <v>#N/A</v>
      </c>
      <c r="H88">
        <f t="shared" si="4"/>
        <v>-0.30144572804062075</v>
      </c>
      <c r="I88" t="e">
        <f t="shared" si="5"/>
        <v>#N/A</v>
      </c>
    </row>
    <row r="89" spans="1:9" x14ac:dyDescent="0.25">
      <c r="A89">
        <v>88</v>
      </c>
      <c r="B89">
        <f>TitanicDataClustering!A89</f>
        <v>998</v>
      </c>
      <c r="C89">
        <f>(TitanicDataClustering!$F89-TitanicDataClustering!$F$335)/TitanicDataClustering!$F$336</f>
        <v>-0.65094272233098949</v>
      </c>
      <c r="D89">
        <f>(TitanicDataClustering!$J89-TitanicDataClustering!$J$335)/TitanicDataClustering!$J$336</f>
        <v>-0.54159836965327723</v>
      </c>
      <c r="E89">
        <f>ClusteredData!G90</f>
        <v>2</v>
      </c>
      <c r="G89" t="e">
        <f t="shared" si="3"/>
        <v>#N/A</v>
      </c>
      <c r="H89">
        <f t="shared" si="4"/>
        <v>-0.54159836965327723</v>
      </c>
      <c r="I89" t="e">
        <f t="shared" si="5"/>
        <v>#N/A</v>
      </c>
    </row>
    <row r="90" spans="1:9" x14ac:dyDescent="0.25">
      <c r="A90">
        <v>89</v>
      </c>
      <c r="B90">
        <f>TitanicDataClustering!A90</f>
        <v>1001</v>
      </c>
      <c r="C90">
        <f>(TitanicDataClustering!$F90-TitanicDataClustering!$F$335)/TitanicDataClustering!$F$336</f>
        <v>-0.82819020595352777</v>
      </c>
      <c r="D90">
        <f>(TitanicDataClustering!$J90-TitanicDataClustering!$J$335)/TitanicDataClustering!$J$336</f>
        <v>-0.45701039061053633</v>
      </c>
      <c r="E90">
        <f>ClusteredData!G91</f>
        <v>2</v>
      </c>
      <c r="G90" t="e">
        <f t="shared" si="3"/>
        <v>#N/A</v>
      </c>
      <c r="H90">
        <f t="shared" si="4"/>
        <v>-0.45701039061053633</v>
      </c>
      <c r="I90" t="e">
        <f t="shared" si="5"/>
        <v>#N/A</v>
      </c>
    </row>
    <row r="91" spans="1:9" x14ac:dyDescent="0.25">
      <c r="A91">
        <v>90</v>
      </c>
      <c r="B91">
        <f>TitanicDataClustering!A91</f>
        <v>1002</v>
      </c>
      <c r="C91">
        <f>(TitanicDataClustering!$F91-TitanicDataClustering!$F$335)/TitanicDataClustering!$F$336</f>
        <v>0.76703714664931644</v>
      </c>
      <c r="D91">
        <f>(TitanicDataClustering!$J91-TitanicDataClustering!$J$335)/TitanicDataClustering!$J$336</f>
        <v>-0.42359787757268508</v>
      </c>
      <c r="E91">
        <f>ClusteredData!G92</f>
        <v>1</v>
      </c>
      <c r="G91">
        <f t="shared" si="3"/>
        <v>-0.42359787757268508</v>
      </c>
      <c r="H91" t="e">
        <f t="shared" si="4"/>
        <v>#N/A</v>
      </c>
      <c r="I91" t="e">
        <f t="shared" si="5"/>
        <v>#N/A</v>
      </c>
    </row>
    <row r="92" spans="1:9" x14ac:dyDescent="0.25">
      <c r="A92">
        <v>91</v>
      </c>
      <c r="B92">
        <f>TitanicDataClustering!A92</f>
        <v>1004</v>
      </c>
      <c r="C92">
        <f>(TitanicDataClustering!$F92-TitanicDataClustering!$F$335)/TitanicDataClustering!$F$336</f>
        <v>0.41254217940423993</v>
      </c>
      <c r="D92">
        <f>(TitanicDataClustering!$J92-TitanicDataClustering!$J$335)/TitanicDataClustering!$J$336</f>
        <v>-0.15193706304350563</v>
      </c>
      <c r="E92">
        <f>ClusteredData!G93</f>
        <v>1</v>
      </c>
      <c r="G92">
        <f t="shared" si="3"/>
        <v>-0.15193706304350563</v>
      </c>
      <c r="H92" t="e">
        <f t="shared" si="4"/>
        <v>#N/A</v>
      </c>
      <c r="I92" t="e">
        <f t="shared" si="5"/>
        <v>#N/A</v>
      </c>
    </row>
    <row r="93" spans="1:9" x14ac:dyDescent="0.25">
      <c r="A93">
        <v>92</v>
      </c>
      <c r="B93">
        <f>TitanicDataClustering!A93</f>
        <v>1005</v>
      </c>
      <c r="C93">
        <f>(TitanicDataClustering!$F93-TitanicDataClustering!$F$335)/TitanicDataClustering!$F$336</f>
        <v>-0.82819020595352777</v>
      </c>
      <c r="D93">
        <f>(TitanicDataClustering!$J93-TitanicDataClustering!$J$335)/TitanicDataClustering!$J$336</f>
        <v>-0.55037695297415179</v>
      </c>
      <c r="E93">
        <f>ClusteredData!G94</f>
        <v>2</v>
      </c>
      <c r="G93" t="e">
        <f t="shared" si="3"/>
        <v>#N/A</v>
      </c>
      <c r="H93">
        <f t="shared" si="4"/>
        <v>-0.55037695297415179</v>
      </c>
      <c r="I93" t="e">
        <f t="shared" si="5"/>
        <v>#N/A</v>
      </c>
    </row>
    <row r="94" spans="1:9" x14ac:dyDescent="0.25">
      <c r="A94">
        <v>93</v>
      </c>
      <c r="B94">
        <f>TitanicDataClustering!A94</f>
        <v>1006</v>
      </c>
      <c r="C94">
        <f>(TitanicDataClustering!$F94-TitanicDataClustering!$F$335)/TitanicDataClustering!$F$336</f>
        <v>2.3268150025276526</v>
      </c>
      <c r="D94">
        <f>(TitanicDataClustering!$J94-TitanicDataClustering!$J$335)/TitanicDataClustering!$J$336</f>
        <v>2.9528232891392716</v>
      </c>
      <c r="E94">
        <f>ClusteredData!G95</f>
        <v>3</v>
      </c>
      <c r="G94" t="e">
        <f t="shared" si="3"/>
        <v>#N/A</v>
      </c>
      <c r="H94" t="e">
        <f t="shared" si="4"/>
        <v>#N/A</v>
      </c>
      <c r="I94">
        <f t="shared" si="5"/>
        <v>2.9528232891392716</v>
      </c>
    </row>
    <row r="95" spans="1:9" x14ac:dyDescent="0.25">
      <c r="A95">
        <v>94</v>
      </c>
      <c r="B95">
        <f>TitanicDataClustering!A95</f>
        <v>1007</v>
      </c>
      <c r="C95">
        <f>(TitanicDataClustering!$F95-TitanicDataClustering!$F$335)/TitanicDataClustering!$F$336</f>
        <v>-0.86363970267803536</v>
      </c>
      <c r="D95">
        <f>(TitanicDataClustering!$J95-TitanicDataClustering!$J$335)/TitanicDataClustering!$J$336</f>
        <v>-0.43326003551246062</v>
      </c>
      <c r="E95">
        <f>ClusteredData!G96</f>
        <v>2</v>
      </c>
      <c r="G95" t="e">
        <f t="shared" si="3"/>
        <v>#N/A</v>
      </c>
      <c r="H95">
        <f t="shared" si="4"/>
        <v>-0.43326003551246062</v>
      </c>
      <c r="I95" t="e">
        <f t="shared" si="5"/>
        <v>#N/A</v>
      </c>
    </row>
    <row r="96" spans="1:9" x14ac:dyDescent="0.25">
      <c r="A96">
        <v>95</v>
      </c>
      <c r="B96">
        <f>TitanicDataClustering!A96</f>
        <v>1009</v>
      </c>
      <c r="C96">
        <f>(TitanicDataClustering!$F96-TitanicDataClustering!$F$335)/TitanicDataClustering!$F$336</f>
        <v>-2.0689225913112952</v>
      </c>
      <c r="D96">
        <f>(TitanicDataClustering!$J96-TitanicDataClustering!$J$335)/TitanicDataClustering!$J$336</f>
        <v>-0.39658107286684208</v>
      </c>
      <c r="E96">
        <f>ClusteredData!G97</f>
        <v>2</v>
      </c>
      <c r="G96" t="e">
        <f t="shared" si="3"/>
        <v>#N/A</v>
      </c>
      <c r="H96">
        <f t="shared" si="4"/>
        <v>-0.39658107286684208</v>
      </c>
      <c r="I96" t="e">
        <f t="shared" si="5"/>
        <v>#N/A</v>
      </c>
    </row>
    <row r="97" spans="1:9" x14ac:dyDescent="0.25">
      <c r="A97">
        <v>96</v>
      </c>
      <c r="B97">
        <f>TitanicDataClustering!A97</f>
        <v>1010</v>
      </c>
      <c r="C97">
        <f>(TitanicDataClustering!$F97-TitanicDataClustering!$F$335)/TitanicDataClustering!$F$336</f>
        <v>0.41254217940423993</v>
      </c>
      <c r="D97">
        <f>(TitanicDataClustering!$J97-TitanicDataClustering!$J$335)/TitanicDataClustering!$J$336</f>
        <v>0.55953649214829981</v>
      </c>
      <c r="E97">
        <f>ClusteredData!G98</f>
        <v>1</v>
      </c>
      <c r="G97">
        <f t="shared" si="3"/>
        <v>0.55953649214829981</v>
      </c>
      <c r="H97" t="e">
        <f t="shared" si="4"/>
        <v>#N/A</v>
      </c>
      <c r="I97" t="e">
        <f t="shared" si="5"/>
        <v>#N/A</v>
      </c>
    </row>
    <row r="98" spans="1:9" x14ac:dyDescent="0.25">
      <c r="A98">
        <v>97</v>
      </c>
      <c r="B98">
        <f>TitanicDataClustering!A98</f>
        <v>1011</v>
      </c>
      <c r="C98">
        <f>(TitanicDataClustering!$F98-TitanicDataClustering!$F$335)/TitanicDataClustering!$F$336</f>
        <v>-8.375077473886712E-2</v>
      </c>
      <c r="D98">
        <f>(TitanicDataClustering!$J98-TitanicDataClustering!$J$335)/TitanicDataClustering!$J$336</f>
        <v>-0.24469116610566466</v>
      </c>
      <c r="E98">
        <f>ClusteredData!G99</f>
        <v>2</v>
      </c>
      <c r="G98" t="e">
        <f t="shared" si="3"/>
        <v>#N/A</v>
      </c>
      <c r="H98">
        <f t="shared" si="4"/>
        <v>-0.24469116610566466</v>
      </c>
      <c r="I98" t="e">
        <f t="shared" si="5"/>
        <v>#N/A</v>
      </c>
    </row>
    <row r="99" spans="1:9" x14ac:dyDescent="0.25">
      <c r="A99">
        <v>98</v>
      </c>
      <c r="B99">
        <f>TitanicDataClustering!A99</f>
        <v>1012</v>
      </c>
      <c r="C99">
        <f>(TitanicDataClustering!$F99-TitanicDataClustering!$F$335)/TitanicDataClustering!$F$336</f>
        <v>-1.2890336633721271</v>
      </c>
      <c r="D99">
        <f>(TitanicDataClustering!$J99-TitanicDataClustering!$J$335)/TitanicDataClustering!$J$336</f>
        <v>-0.41209670850373653</v>
      </c>
      <c r="E99">
        <f>ClusteredData!G100</f>
        <v>2</v>
      </c>
      <c r="G99" t="e">
        <f t="shared" si="3"/>
        <v>#N/A</v>
      </c>
      <c r="H99">
        <f t="shared" si="4"/>
        <v>-0.41209670850373653</v>
      </c>
      <c r="I99" t="e">
        <f t="shared" si="5"/>
        <v>#N/A</v>
      </c>
    </row>
    <row r="100" spans="1:9" x14ac:dyDescent="0.25">
      <c r="A100">
        <v>99</v>
      </c>
      <c r="B100">
        <f>TitanicDataClustering!A100</f>
        <v>1014</v>
      </c>
      <c r="C100">
        <f>(TitanicDataClustering!$F100-TitanicDataClustering!$F$335)/TitanicDataClustering!$F$336</f>
        <v>0.34164318595522464</v>
      </c>
      <c r="D100">
        <f>(TitanicDataClustering!$J100-TitanicDataClustering!$J$335)/TitanicDataClustering!$J$336</f>
        <v>0.27385770912738733</v>
      </c>
      <c r="E100">
        <f>ClusteredData!G101</f>
        <v>1</v>
      </c>
      <c r="G100">
        <f t="shared" si="3"/>
        <v>0.27385770912738733</v>
      </c>
      <c r="H100" t="e">
        <f t="shared" si="4"/>
        <v>#N/A</v>
      </c>
      <c r="I100" t="e">
        <f t="shared" si="5"/>
        <v>#N/A</v>
      </c>
    </row>
    <row r="101" spans="1:9" x14ac:dyDescent="0.25">
      <c r="A101">
        <v>100</v>
      </c>
      <c r="B101">
        <f>TitanicDataClustering!A101</f>
        <v>1015</v>
      </c>
      <c r="C101">
        <f>(TitanicDataClustering!$F101-TitanicDataClustering!$F$335)/TitanicDataClustering!$F$336</f>
        <v>-0.15464976818788242</v>
      </c>
      <c r="D101">
        <f>(TitanicDataClustering!$J101-TitanicDataClustering!$J$335)/TitanicDataClustering!$J$336</f>
        <v>-0.55092081683384497</v>
      </c>
      <c r="E101">
        <f>ClusteredData!G102</f>
        <v>2</v>
      </c>
      <c r="G101" t="e">
        <f t="shared" si="3"/>
        <v>#N/A</v>
      </c>
      <c r="H101">
        <f t="shared" si="4"/>
        <v>-0.55092081683384497</v>
      </c>
      <c r="I101" t="e">
        <f t="shared" si="5"/>
        <v>#N/A</v>
      </c>
    </row>
    <row r="102" spans="1:9" x14ac:dyDescent="0.25">
      <c r="A102">
        <v>101</v>
      </c>
      <c r="B102">
        <f>TitanicDataClustering!A102</f>
        <v>1017</v>
      </c>
      <c r="C102">
        <f>(TitanicDataClustering!$F102-TitanicDataClustering!$F$335)/TitanicDataClustering!$F$336</f>
        <v>-0.93453869612705065</v>
      </c>
      <c r="D102">
        <f>(TitanicDataClustering!$J102-TitanicDataClustering!$J$335)/TitanicDataClustering!$J$336</f>
        <v>-0.40638042169014382</v>
      </c>
      <c r="E102">
        <f>ClusteredData!G103</f>
        <v>2</v>
      </c>
      <c r="G102" t="e">
        <f t="shared" si="3"/>
        <v>#N/A</v>
      </c>
      <c r="H102">
        <f t="shared" si="4"/>
        <v>-0.40638042169014382</v>
      </c>
      <c r="I102" t="e">
        <f t="shared" si="5"/>
        <v>#N/A</v>
      </c>
    </row>
    <row r="103" spans="1:9" x14ac:dyDescent="0.25">
      <c r="A103">
        <v>102</v>
      </c>
      <c r="B103">
        <f>TitanicDataClustering!A103</f>
        <v>1018</v>
      </c>
      <c r="C103">
        <f>(TitanicDataClustering!$F103-TitanicDataClustering!$F$335)/TitanicDataClustering!$F$336</f>
        <v>-0.5800437288819742</v>
      </c>
      <c r="D103">
        <f>(TitanicDataClustering!$J103-TitanicDataClustering!$J$335)/TitanicDataClustering!$J$336</f>
        <v>-0.54200667585424811</v>
      </c>
      <c r="E103">
        <f>ClusteredData!G104</f>
        <v>2</v>
      </c>
      <c r="G103" t="e">
        <f t="shared" si="3"/>
        <v>#N/A</v>
      </c>
      <c r="H103">
        <f t="shared" si="4"/>
        <v>-0.54200667585424811</v>
      </c>
      <c r="I103" t="e">
        <f t="shared" si="5"/>
        <v>#N/A</v>
      </c>
    </row>
    <row r="104" spans="1:9" x14ac:dyDescent="0.25">
      <c r="A104">
        <v>103</v>
      </c>
      <c r="B104">
        <f>TitanicDataClustering!A104</f>
        <v>1020</v>
      </c>
      <c r="C104">
        <f>(TitanicDataClustering!$F104-TitanicDataClustering!$F$335)/TitanicDataClustering!$F$336</f>
        <v>0.83793614009833173</v>
      </c>
      <c r="D104">
        <f>(TitanicDataClustering!$J104-TitanicDataClustering!$J$335)/TitanicDataClustering!$J$336</f>
        <v>-0.45701039061053633</v>
      </c>
      <c r="E104">
        <f>ClusteredData!G105</f>
        <v>1</v>
      </c>
      <c r="G104">
        <f t="shared" si="3"/>
        <v>-0.45701039061053633</v>
      </c>
      <c r="H104" t="e">
        <f t="shared" si="4"/>
        <v>#N/A</v>
      </c>
      <c r="I104" t="e">
        <f t="shared" si="5"/>
        <v>#N/A</v>
      </c>
    </row>
    <row r="105" spans="1:9" x14ac:dyDescent="0.25">
      <c r="A105">
        <v>104</v>
      </c>
      <c r="B105">
        <f>TitanicDataClustering!A105</f>
        <v>1021</v>
      </c>
      <c r="C105">
        <f>(TitanicDataClustering!$F105-TitanicDataClustering!$F$335)/TitanicDataClustering!$F$336</f>
        <v>-0.43824574198394362</v>
      </c>
      <c r="D105">
        <f>(TitanicDataClustering!$J105-TitanicDataClustering!$J$335)/TitanicDataClustering!$J$336</f>
        <v>-0.53785501840277594</v>
      </c>
      <c r="E105">
        <f>ClusteredData!G106</f>
        <v>2</v>
      </c>
      <c r="G105" t="e">
        <f t="shared" si="3"/>
        <v>#N/A</v>
      </c>
      <c r="H105">
        <f t="shared" si="4"/>
        <v>-0.53785501840277594</v>
      </c>
      <c r="I105" t="e">
        <f t="shared" si="5"/>
        <v>#N/A</v>
      </c>
    </row>
    <row r="106" spans="1:9" x14ac:dyDescent="0.25">
      <c r="A106">
        <v>105</v>
      </c>
      <c r="B106">
        <f>TitanicDataClustering!A106</f>
        <v>1022</v>
      </c>
      <c r="C106">
        <f>(TitanicDataClustering!$F106-TitanicDataClustering!$F$335)/TitanicDataClustering!$F$336</f>
        <v>0.12894620560817877</v>
      </c>
      <c r="D106">
        <f>(TitanicDataClustering!$J106-TitanicDataClustering!$J$335)/TitanicDataClustering!$J$336</f>
        <v>-0.53785501840277594</v>
      </c>
      <c r="E106">
        <f>ClusteredData!G107</f>
        <v>2</v>
      </c>
      <c r="G106" t="e">
        <f t="shared" si="3"/>
        <v>#N/A</v>
      </c>
      <c r="H106">
        <f t="shared" si="4"/>
        <v>-0.53785501840277594</v>
      </c>
      <c r="I106" t="e">
        <f t="shared" si="5"/>
        <v>#N/A</v>
      </c>
    </row>
    <row r="107" spans="1:9" x14ac:dyDescent="0.25">
      <c r="A107">
        <v>106</v>
      </c>
      <c r="B107">
        <f>TitanicDataClustering!A107</f>
        <v>1023</v>
      </c>
      <c r="C107">
        <f>(TitanicDataClustering!$F107-TitanicDataClustering!$F$335)/TitanicDataClustering!$F$336</f>
        <v>1.6178250680374999</v>
      </c>
      <c r="D107">
        <f>(TitanicDataClustering!$J107-TitanicDataClustering!$J$335)/TitanicDataClustering!$J$336</f>
        <v>-0.20386054600857395</v>
      </c>
      <c r="E107">
        <f>ClusteredData!G108</f>
        <v>1</v>
      </c>
      <c r="G107">
        <f t="shared" si="3"/>
        <v>-0.20386054600857395</v>
      </c>
      <c r="H107" t="e">
        <f t="shared" si="4"/>
        <v>#N/A</v>
      </c>
      <c r="I107" t="e">
        <f t="shared" si="5"/>
        <v>#N/A</v>
      </c>
    </row>
    <row r="108" spans="1:9" x14ac:dyDescent="0.25">
      <c r="A108">
        <v>107</v>
      </c>
      <c r="B108">
        <f>TitanicDataClustering!A108</f>
        <v>1026</v>
      </c>
      <c r="C108">
        <f>(TitanicDataClustering!$F108-TitanicDataClustering!$F$335)/TitanicDataClustering!$F$336</f>
        <v>0.90883513354734702</v>
      </c>
      <c r="D108">
        <f>(TitanicDataClustering!$J108-TitanicDataClustering!$J$335)/TitanicDataClustering!$J$336</f>
        <v>-0.54037345105036449</v>
      </c>
      <c r="E108">
        <f>ClusteredData!G109</f>
        <v>1</v>
      </c>
      <c r="G108">
        <f t="shared" si="3"/>
        <v>-0.54037345105036449</v>
      </c>
      <c r="H108" t="e">
        <f t="shared" si="4"/>
        <v>#N/A</v>
      </c>
      <c r="I108" t="e">
        <f t="shared" si="5"/>
        <v>#N/A</v>
      </c>
    </row>
    <row r="109" spans="1:9" x14ac:dyDescent="0.25">
      <c r="A109">
        <v>108</v>
      </c>
      <c r="B109">
        <f>TitanicDataClustering!A109</f>
        <v>1027</v>
      </c>
      <c r="C109">
        <f>(TitanicDataClustering!$F109-TitanicDataClustering!$F$335)/TitanicDataClustering!$F$336</f>
        <v>-0.43824574198394362</v>
      </c>
      <c r="D109">
        <f>(TitanicDataClustering!$J109-TitanicDataClustering!$J$335)/TitanicDataClustering!$J$336</f>
        <v>-0.5410528725687801</v>
      </c>
      <c r="E109">
        <f>ClusteredData!G110</f>
        <v>2</v>
      </c>
      <c r="G109" t="e">
        <f t="shared" si="3"/>
        <v>#N/A</v>
      </c>
      <c r="H109">
        <f t="shared" si="4"/>
        <v>-0.5410528725687801</v>
      </c>
      <c r="I109" t="e">
        <f t="shared" si="5"/>
        <v>#N/A</v>
      </c>
    </row>
    <row r="110" spans="1:9" x14ac:dyDescent="0.25">
      <c r="A110">
        <v>109</v>
      </c>
      <c r="B110">
        <f>TitanicDataClustering!A110</f>
        <v>1028</v>
      </c>
      <c r="C110">
        <f>(TitanicDataClustering!$F110-TitanicDataClustering!$F$335)/TitanicDataClustering!$F$336</f>
        <v>-0.26099825836140539</v>
      </c>
      <c r="D110">
        <f>(TitanicDataClustering!$J110-TitanicDataClustering!$J$335)/TitanicDataClustering!$J$336</f>
        <v>-0.55132912303481585</v>
      </c>
      <c r="E110">
        <f>ClusteredData!G111</f>
        <v>2</v>
      </c>
      <c r="G110" t="e">
        <f t="shared" si="3"/>
        <v>#N/A</v>
      </c>
      <c r="H110">
        <f t="shared" si="4"/>
        <v>-0.55132912303481585</v>
      </c>
      <c r="I110" t="e">
        <f t="shared" si="5"/>
        <v>#N/A</v>
      </c>
    </row>
    <row r="111" spans="1:9" x14ac:dyDescent="0.25">
      <c r="A111">
        <v>110</v>
      </c>
      <c r="B111">
        <f>TitanicDataClustering!A111</f>
        <v>1029</v>
      </c>
      <c r="C111">
        <f>(TitanicDataClustering!$F111-TitanicDataClustering!$F$335)/TitanicDataClustering!$F$336</f>
        <v>-0.29644775508591303</v>
      </c>
      <c r="D111">
        <f>(TitanicDataClustering!$J111-TitanicDataClustering!$J$335)/TitanicDataClustering!$J$336</f>
        <v>-0.45701039061053633</v>
      </c>
      <c r="E111">
        <f>ClusteredData!G112</f>
        <v>2</v>
      </c>
      <c r="G111" t="e">
        <f t="shared" si="3"/>
        <v>#N/A</v>
      </c>
      <c r="H111">
        <f t="shared" si="4"/>
        <v>-0.45701039061053633</v>
      </c>
      <c r="I111" t="e">
        <f t="shared" si="5"/>
        <v>#N/A</v>
      </c>
    </row>
    <row r="112" spans="1:9" x14ac:dyDescent="0.25">
      <c r="A112">
        <v>111</v>
      </c>
      <c r="B112">
        <f>TitanicDataClustering!A112</f>
        <v>1030</v>
      </c>
      <c r="C112">
        <f>(TitanicDataClustering!$F112-TitanicDataClustering!$F$335)/TitanicDataClustering!$F$336</f>
        <v>-0.50914473543295891</v>
      </c>
      <c r="D112">
        <f>(TitanicDataClustering!$J112-TitanicDataClustering!$J$335)/TitanicDataClustering!$J$336</f>
        <v>-0.53785501840277594</v>
      </c>
      <c r="E112">
        <f>ClusteredData!G113</f>
        <v>2</v>
      </c>
      <c r="G112" t="e">
        <f t="shared" si="3"/>
        <v>#N/A</v>
      </c>
      <c r="H112">
        <f t="shared" si="4"/>
        <v>-0.53785501840277594</v>
      </c>
      <c r="I112" t="e">
        <f t="shared" si="5"/>
        <v>#N/A</v>
      </c>
    </row>
    <row r="113" spans="1:9" x14ac:dyDescent="0.25">
      <c r="A113">
        <v>112</v>
      </c>
      <c r="B113">
        <f>TitanicDataClustering!A113</f>
        <v>1031</v>
      </c>
      <c r="C113">
        <f>(TitanicDataClustering!$F113-TitanicDataClustering!$F$335)/TitanicDataClustering!$F$336</f>
        <v>0.69613815320030115</v>
      </c>
      <c r="D113">
        <f>(TitanicDataClustering!$J113-TitanicDataClustering!$J$335)/TitanicDataClustering!$J$336</f>
        <v>9.6652817906013627E-2</v>
      </c>
      <c r="E113">
        <f>ClusteredData!G114</f>
        <v>1</v>
      </c>
      <c r="G113">
        <f t="shared" si="3"/>
        <v>9.6652817906013627E-2</v>
      </c>
      <c r="H113" t="e">
        <f t="shared" si="4"/>
        <v>#N/A</v>
      </c>
      <c r="I113" t="e">
        <f t="shared" si="5"/>
        <v>#N/A</v>
      </c>
    </row>
    <row r="114" spans="1:9" x14ac:dyDescent="0.25">
      <c r="A114">
        <v>113</v>
      </c>
      <c r="B114">
        <f>TitanicDataClustering!A114</f>
        <v>1032</v>
      </c>
      <c r="C114">
        <f>(TitanicDataClustering!$F114-TitanicDataClustering!$F$335)/TitanicDataClustering!$F$336</f>
        <v>-1.4308316502701577</v>
      </c>
      <c r="D114">
        <f>(TitanicDataClustering!$J114-TitanicDataClustering!$J$335)/TitanicDataClustering!$J$336</f>
        <v>9.6652817906013627E-2</v>
      </c>
      <c r="E114">
        <f>ClusteredData!G115</f>
        <v>2</v>
      </c>
      <c r="G114" t="e">
        <f t="shared" si="3"/>
        <v>#N/A</v>
      </c>
      <c r="H114">
        <f t="shared" si="4"/>
        <v>9.6652817906013627E-2</v>
      </c>
      <c r="I114" t="e">
        <f t="shared" si="5"/>
        <v>#N/A</v>
      </c>
    </row>
    <row r="115" spans="1:9" x14ac:dyDescent="0.25">
      <c r="A115">
        <v>114</v>
      </c>
      <c r="B115">
        <f>TitanicDataClustering!A115</f>
        <v>1033</v>
      </c>
      <c r="C115">
        <f>(TitanicDataClustering!$F115-TitanicDataClustering!$F$335)/TitanicDataClustering!$F$336</f>
        <v>0.19984519905719406</v>
      </c>
      <c r="D115">
        <f>(TitanicDataClustering!$J115-TitanicDataClustering!$J$335)/TitanicDataClustering!$J$336</f>
        <v>1.8058225751702308</v>
      </c>
      <c r="E115">
        <f>ClusteredData!G116</f>
        <v>3</v>
      </c>
      <c r="G115" t="e">
        <f t="shared" si="3"/>
        <v>#N/A</v>
      </c>
      <c r="H115" t="e">
        <f t="shared" si="4"/>
        <v>#N/A</v>
      </c>
      <c r="I115">
        <f t="shared" si="5"/>
        <v>1.8058225751702308</v>
      </c>
    </row>
    <row r="116" spans="1:9" x14ac:dyDescent="0.25">
      <c r="A116">
        <v>115</v>
      </c>
      <c r="B116">
        <f>TitanicDataClustering!A116</f>
        <v>1034</v>
      </c>
      <c r="C116">
        <f>(TitanicDataClustering!$F116-TitanicDataClustering!$F$335)/TitanicDataClustering!$F$336</f>
        <v>2.1850170156296223</v>
      </c>
      <c r="D116">
        <f>(TitanicDataClustering!$J116-TitanicDataClustering!$J$335)/TitanicDataClustering!$J$336</f>
        <v>3.6158439640742612</v>
      </c>
      <c r="E116">
        <f>ClusteredData!G117</f>
        <v>3</v>
      </c>
      <c r="G116" t="e">
        <f t="shared" si="3"/>
        <v>#N/A</v>
      </c>
      <c r="H116" t="e">
        <f t="shared" si="4"/>
        <v>#N/A</v>
      </c>
      <c r="I116">
        <f t="shared" si="5"/>
        <v>3.6158439640742612</v>
      </c>
    </row>
    <row r="117" spans="1:9" x14ac:dyDescent="0.25">
      <c r="A117">
        <v>116</v>
      </c>
      <c r="B117">
        <f>TitanicDataClustering!A117</f>
        <v>1035</v>
      </c>
      <c r="C117">
        <f>(TitanicDataClustering!$F117-TitanicDataClustering!$F$335)/TitanicDataClustering!$F$336</f>
        <v>-0.15464976818788242</v>
      </c>
      <c r="D117">
        <f>(TitanicDataClustering!$J117-TitanicDataClustering!$J$335)/TitanicDataClustering!$J$336</f>
        <v>-0.24469116610566466</v>
      </c>
      <c r="E117">
        <f>ClusteredData!G118</f>
        <v>2</v>
      </c>
      <c r="G117" t="e">
        <f t="shared" si="3"/>
        <v>#N/A</v>
      </c>
      <c r="H117">
        <f t="shared" si="4"/>
        <v>-0.24469116610566466</v>
      </c>
      <c r="I117" t="e">
        <f t="shared" si="5"/>
        <v>#N/A</v>
      </c>
    </row>
    <row r="118" spans="1:9" x14ac:dyDescent="0.25">
      <c r="A118">
        <v>117</v>
      </c>
      <c r="B118">
        <f>TitanicDataClustering!A118</f>
        <v>1036</v>
      </c>
      <c r="C118">
        <f>(TitanicDataClustering!$F118-TitanicDataClustering!$F$335)/TitanicDataClustering!$F$336</f>
        <v>0.83793614009833173</v>
      </c>
      <c r="D118">
        <f>(TitanicDataClustering!$J118-TitanicDataClustering!$J$335)/TitanicDataClustering!$J$336</f>
        <v>-0.23570842968430469</v>
      </c>
      <c r="E118">
        <f>ClusteredData!G119</f>
        <v>1</v>
      </c>
      <c r="G118">
        <f t="shared" si="3"/>
        <v>-0.23570842968430469</v>
      </c>
      <c r="H118" t="e">
        <f t="shared" si="4"/>
        <v>#N/A</v>
      </c>
      <c r="I118" t="e">
        <f t="shared" si="5"/>
        <v>#N/A</v>
      </c>
    </row>
    <row r="119" spans="1:9" x14ac:dyDescent="0.25">
      <c r="A119">
        <v>118</v>
      </c>
      <c r="B119">
        <f>TitanicDataClustering!A119</f>
        <v>1037</v>
      </c>
      <c r="C119">
        <f>(TitanicDataClustering!$F119-TitanicDataClustering!$F$335)/TitanicDataClustering!$F$336</f>
        <v>5.8047212159163468E-2</v>
      </c>
      <c r="D119">
        <f>(TitanicDataClustering!$J119-TitanicDataClustering!$J$335)/TitanicDataClustering!$J$336</f>
        <v>-0.37534915041635492</v>
      </c>
      <c r="E119">
        <f>ClusteredData!G120</f>
        <v>2</v>
      </c>
      <c r="G119" t="e">
        <f t="shared" si="3"/>
        <v>#N/A</v>
      </c>
      <c r="H119">
        <f t="shared" si="4"/>
        <v>-0.37534915041635492</v>
      </c>
      <c r="I119" t="e">
        <f t="shared" si="5"/>
        <v>#N/A</v>
      </c>
    </row>
    <row r="120" spans="1:9" x14ac:dyDescent="0.25">
      <c r="A120">
        <v>119</v>
      </c>
      <c r="B120">
        <f>TitanicDataClustering!A120</f>
        <v>1039</v>
      </c>
      <c r="C120">
        <f>(TitanicDataClustering!$F120-TitanicDataClustering!$F$335)/TitanicDataClustering!$F$336</f>
        <v>-0.5800437288819742</v>
      </c>
      <c r="D120">
        <f>(TitanicDataClustering!$J120-TitanicDataClustering!$J$335)/TitanicDataClustering!$J$336</f>
        <v>-0.53785501840277594</v>
      </c>
      <c r="E120">
        <f>ClusteredData!G121</f>
        <v>2</v>
      </c>
      <c r="G120" t="e">
        <f t="shared" si="3"/>
        <v>#N/A</v>
      </c>
      <c r="H120">
        <f t="shared" si="4"/>
        <v>-0.53785501840277594</v>
      </c>
      <c r="I120" t="e">
        <f t="shared" si="5"/>
        <v>#N/A</v>
      </c>
    </row>
    <row r="121" spans="1:9" x14ac:dyDescent="0.25">
      <c r="A121">
        <v>120</v>
      </c>
      <c r="B121">
        <f>TitanicDataClustering!A121</f>
        <v>1041</v>
      </c>
      <c r="C121">
        <f>(TitanicDataClustering!$F121-TitanicDataClustering!$F$335)/TitanicDataClustering!$F$336</f>
        <v>-1.2851781289851828E-2</v>
      </c>
      <c r="D121">
        <f>(TitanicDataClustering!$J121-TitanicDataClustering!$J$335)/TitanicDataClustering!$J$336</f>
        <v>-0.24469116610566466</v>
      </c>
      <c r="E121">
        <f>ClusteredData!G122</f>
        <v>2</v>
      </c>
      <c r="G121" t="e">
        <f t="shared" si="3"/>
        <v>#N/A</v>
      </c>
      <c r="H121">
        <f t="shared" si="4"/>
        <v>-0.24469116610566466</v>
      </c>
      <c r="I121" t="e">
        <f t="shared" si="5"/>
        <v>#N/A</v>
      </c>
    </row>
    <row r="122" spans="1:9" x14ac:dyDescent="0.25">
      <c r="A122">
        <v>121</v>
      </c>
      <c r="B122">
        <f>TitanicDataClustering!A122</f>
        <v>1042</v>
      </c>
      <c r="C122">
        <f>(TitanicDataClustering!$F122-TitanicDataClustering!$F$335)/TitanicDataClustering!$F$336</f>
        <v>-0.50914473543295891</v>
      </c>
      <c r="D122">
        <f>(TitanicDataClustering!$J122-TitanicDataClustering!$J$335)/TitanicDataClustering!$J$336</f>
        <v>0.68883236697255124</v>
      </c>
      <c r="E122">
        <f>ClusteredData!G123</f>
        <v>2</v>
      </c>
      <c r="G122" t="e">
        <f t="shared" si="3"/>
        <v>#N/A</v>
      </c>
      <c r="H122">
        <f t="shared" si="4"/>
        <v>0.68883236697255124</v>
      </c>
      <c r="I122" t="e">
        <f t="shared" si="5"/>
        <v>#N/A</v>
      </c>
    </row>
    <row r="123" spans="1:9" x14ac:dyDescent="0.25">
      <c r="A123">
        <v>122</v>
      </c>
      <c r="B123">
        <f>TitanicDataClustering!A123</f>
        <v>1045</v>
      </c>
      <c r="C123">
        <f>(TitanicDataClustering!$F123-TitanicDataClustering!$F$335)/TitanicDataClustering!$F$336</f>
        <v>0.41254217940423993</v>
      </c>
      <c r="D123">
        <f>(TitanicDataClustering!$J123-TitanicDataClustering!$J$335)/TitanicDataClustering!$J$336</f>
        <v>-0.47034893758385393</v>
      </c>
      <c r="E123">
        <f>ClusteredData!G124</f>
        <v>1</v>
      </c>
      <c r="G123">
        <f t="shared" si="3"/>
        <v>-0.47034893758385393</v>
      </c>
      <c r="H123" t="e">
        <f t="shared" si="4"/>
        <v>#N/A</v>
      </c>
      <c r="I123" t="e">
        <f t="shared" si="5"/>
        <v>#N/A</v>
      </c>
    </row>
    <row r="124" spans="1:9" x14ac:dyDescent="0.25">
      <c r="A124">
        <v>123</v>
      </c>
      <c r="B124">
        <f>TitanicDataClustering!A124</f>
        <v>1046</v>
      </c>
      <c r="C124">
        <f>(TitanicDataClustering!$F124-TitanicDataClustering!$F$335)/TitanicDataClustering!$F$336</f>
        <v>-1.2181346699231119</v>
      </c>
      <c r="D124">
        <f>(TitanicDataClustering!$J124-TitanicDataClustering!$J$335)/TitanicDataClustering!$J$336</f>
        <v>-0.15670117979643419</v>
      </c>
      <c r="E124">
        <f>ClusteredData!G125</f>
        <v>2</v>
      </c>
      <c r="G124" t="e">
        <f t="shared" si="3"/>
        <v>#N/A</v>
      </c>
      <c r="H124">
        <f t="shared" si="4"/>
        <v>-0.15670117979643419</v>
      </c>
      <c r="I124" t="e">
        <f t="shared" si="5"/>
        <v>#N/A</v>
      </c>
    </row>
    <row r="125" spans="1:9" x14ac:dyDescent="0.25">
      <c r="A125">
        <v>124</v>
      </c>
      <c r="B125">
        <f>TitanicDataClustering!A125</f>
        <v>1047</v>
      </c>
      <c r="C125">
        <f>(TitanicDataClustering!$F125-TitanicDataClustering!$F$335)/TitanicDataClustering!$F$336</f>
        <v>-0.43824574198394362</v>
      </c>
      <c r="D125">
        <f>(TitanicDataClustering!$J125-TitanicDataClustering!$J$335)/TitanicDataClustering!$J$336</f>
        <v>-0.54602114242219413</v>
      </c>
      <c r="E125">
        <f>ClusteredData!G126</f>
        <v>2</v>
      </c>
      <c r="G125" t="e">
        <f t="shared" si="3"/>
        <v>#N/A</v>
      </c>
      <c r="H125">
        <f t="shared" si="4"/>
        <v>-0.54602114242219413</v>
      </c>
      <c r="I125" t="e">
        <f t="shared" si="5"/>
        <v>#N/A</v>
      </c>
    </row>
    <row r="126" spans="1:9" x14ac:dyDescent="0.25">
      <c r="A126">
        <v>125</v>
      </c>
      <c r="B126">
        <f>TitanicDataClustering!A126</f>
        <v>1048</v>
      </c>
      <c r="C126">
        <f>(TitanicDataClustering!$F126-TitanicDataClustering!$F$335)/TitanicDataClustering!$F$336</f>
        <v>-8.375077473886712E-2</v>
      </c>
      <c r="D126">
        <f>(TitanicDataClustering!$J126-TitanicDataClustering!$J$335)/TitanicDataClustering!$J$336</f>
        <v>2.9528232891392716</v>
      </c>
      <c r="E126">
        <f>ClusteredData!G127</f>
        <v>3</v>
      </c>
      <c r="G126" t="e">
        <f t="shared" si="3"/>
        <v>#N/A</v>
      </c>
      <c r="H126" t="e">
        <f t="shared" si="4"/>
        <v>#N/A</v>
      </c>
      <c r="I126">
        <f t="shared" si="5"/>
        <v>2.9528232891392716</v>
      </c>
    </row>
    <row r="127" spans="1:9" x14ac:dyDescent="0.25">
      <c r="A127">
        <v>126</v>
      </c>
      <c r="B127">
        <f>TitanicDataClustering!A127</f>
        <v>1049</v>
      </c>
      <c r="C127">
        <f>(TitanicDataClustering!$F127-TitanicDataClustering!$F$335)/TitanicDataClustering!$F$336</f>
        <v>-0.50914473543295891</v>
      </c>
      <c r="D127">
        <f>(TitanicDataClustering!$J127-TitanicDataClustering!$J$335)/TitanicDataClustering!$J$336</f>
        <v>-0.5410528725687801</v>
      </c>
      <c r="E127">
        <f>ClusteredData!G128</f>
        <v>2</v>
      </c>
      <c r="G127" t="e">
        <f t="shared" si="3"/>
        <v>#N/A</v>
      </c>
      <c r="H127">
        <f t="shared" si="4"/>
        <v>-0.5410528725687801</v>
      </c>
      <c r="I127" t="e">
        <f t="shared" si="5"/>
        <v>#N/A</v>
      </c>
    </row>
    <row r="128" spans="1:9" x14ac:dyDescent="0.25">
      <c r="A128">
        <v>127</v>
      </c>
      <c r="B128">
        <f>TitanicDataClustering!A128</f>
        <v>1050</v>
      </c>
      <c r="C128">
        <f>(TitanicDataClustering!$F128-TitanicDataClustering!$F$335)/TitanicDataClustering!$F$336</f>
        <v>0.83793614009833173</v>
      </c>
      <c r="D128">
        <f>(TitanicDataClustering!$J128-TitanicDataClustering!$J$335)/TitanicDataClustering!$J$336</f>
        <v>-0.23570842968430469</v>
      </c>
      <c r="E128">
        <f>ClusteredData!G129</f>
        <v>1</v>
      </c>
      <c r="G128">
        <f t="shared" si="3"/>
        <v>-0.23570842968430469</v>
      </c>
      <c r="H128" t="e">
        <f t="shared" si="4"/>
        <v>#N/A</v>
      </c>
      <c r="I128" t="e">
        <f t="shared" si="5"/>
        <v>#N/A</v>
      </c>
    </row>
    <row r="129" spans="1:9" x14ac:dyDescent="0.25">
      <c r="A129">
        <v>128</v>
      </c>
      <c r="B129">
        <f>TitanicDataClustering!A129</f>
        <v>1051</v>
      </c>
      <c r="C129">
        <f>(TitanicDataClustering!$F129-TitanicDataClustering!$F$335)/TitanicDataClustering!$F$336</f>
        <v>-0.29644775508591303</v>
      </c>
      <c r="D129">
        <f>(TitanicDataClustering!$J129-TitanicDataClustering!$J$335)/TitanicDataClustering!$J$336</f>
        <v>-0.44435289838043823</v>
      </c>
      <c r="E129">
        <f>ClusteredData!G130</f>
        <v>2</v>
      </c>
      <c r="G129" t="e">
        <f t="shared" si="3"/>
        <v>#N/A</v>
      </c>
      <c r="H129">
        <f t="shared" si="4"/>
        <v>-0.44435289838043823</v>
      </c>
      <c r="I129" t="e">
        <f t="shared" si="5"/>
        <v>#N/A</v>
      </c>
    </row>
    <row r="130" spans="1:9" x14ac:dyDescent="0.25">
      <c r="A130">
        <v>129</v>
      </c>
      <c r="B130">
        <f>TitanicDataClustering!A130</f>
        <v>1053</v>
      </c>
      <c r="C130">
        <f>(TitanicDataClustering!$F130-TitanicDataClustering!$F$335)/TitanicDataClustering!$F$336</f>
        <v>-1.6435286306172037</v>
      </c>
      <c r="D130">
        <f>(TitanicDataClustering!$J130-TitanicDataClustering!$J$335)/TitanicDataClustering!$J$336</f>
        <v>-0.42033142796491785</v>
      </c>
      <c r="E130">
        <f>ClusteredData!G131</f>
        <v>2</v>
      </c>
      <c r="G130" t="e">
        <f t="shared" si="3"/>
        <v>#N/A</v>
      </c>
      <c r="H130">
        <f t="shared" si="4"/>
        <v>-0.42033142796491785</v>
      </c>
      <c r="I130" t="e">
        <f t="shared" si="5"/>
        <v>#N/A</v>
      </c>
    </row>
    <row r="131" spans="1:9" x14ac:dyDescent="0.25">
      <c r="A131">
        <v>130</v>
      </c>
      <c r="B131">
        <f>TitanicDataClustering!A131</f>
        <v>1054</v>
      </c>
      <c r="C131">
        <f>(TitanicDataClustering!$F131-TitanicDataClustering!$F$335)/TitanicDataClustering!$F$336</f>
        <v>-0.29644775508591303</v>
      </c>
      <c r="D131">
        <f>(TitanicDataClustering!$J131-TitanicDataClustering!$J$335)/TitanicDataClustering!$J$336</f>
        <v>-0.4488442665911182</v>
      </c>
      <c r="E131">
        <f>ClusteredData!G132</f>
        <v>2</v>
      </c>
      <c r="G131" t="e">
        <f t="shared" ref="G131:G194" si="6">IF(E131=1,D131,NA())</f>
        <v>#N/A</v>
      </c>
      <c r="H131">
        <f t="shared" ref="H131:H194" si="7">IF(E131=2,D131,NA())</f>
        <v>-0.4488442665911182</v>
      </c>
      <c r="I131" t="e">
        <f t="shared" ref="I131:I194" si="8">IF(E131=3,D131,NA())</f>
        <v>#N/A</v>
      </c>
    </row>
    <row r="132" spans="1:9" x14ac:dyDescent="0.25">
      <c r="A132">
        <v>131</v>
      </c>
      <c r="B132">
        <f>TitanicDataClustering!A132</f>
        <v>1056</v>
      </c>
      <c r="C132">
        <f>(TitanicDataClustering!$F132-TitanicDataClustering!$F$335)/TitanicDataClustering!$F$336</f>
        <v>0.76703714664931644</v>
      </c>
      <c r="D132">
        <f>(TitanicDataClustering!$J132-TitanicDataClustering!$J$335)/TitanicDataClustering!$J$336</f>
        <v>-0.45701039061053633</v>
      </c>
      <c r="E132">
        <f>ClusteredData!G133</f>
        <v>1</v>
      </c>
      <c r="G132">
        <f t="shared" si="6"/>
        <v>-0.45701039061053633</v>
      </c>
      <c r="H132" t="e">
        <f t="shared" si="7"/>
        <v>#N/A</v>
      </c>
      <c r="I132" t="e">
        <f t="shared" si="8"/>
        <v>#N/A</v>
      </c>
    </row>
    <row r="133" spans="1:9" x14ac:dyDescent="0.25">
      <c r="A133">
        <v>132</v>
      </c>
      <c r="B133">
        <f>TitanicDataClustering!A133</f>
        <v>1057</v>
      </c>
      <c r="C133">
        <f>(TitanicDataClustering!$F133-TitanicDataClustering!$F$335)/TitanicDataClustering!$F$336</f>
        <v>-0.29644775508591303</v>
      </c>
      <c r="D133">
        <f>(TitanicDataClustering!$J133-TitanicDataClustering!$J$335)/TitanicDataClustering!$J$336</f>
        <v>-0.30961185206003888</v>
      </c>
      <c r="E133">
        <f>ClusteredData!G134</f>
        <v>2</v>
      </c>
      <c r="G133" t="e">
        <f t="shared" si="6"/>
        <v>#N/A</v>
      </c>
      <c r="H133">
        <f t="shared" si="7"/>
        <v>-0.30961185206003888</v>
      </c>
      <c r="I133" t="e">
        <f t="shared" si="8"/>
        <v>#N/A</v>
      </c>
    </row>
    <row r="134" spans="1:9" x14ac:dyDescent="0.25">
      <c r="A134">
        <v>133</v>
      </c>
      <c r="B134">
        <f>TitanicDataClustering!A134</f>
        <v>1058</v>
      </c>
      <c r="C134">
        <f>(TitanicDataClustering!$F134-TitanicDataClustering!$F$335)/TitanicDataClustering!$F$336</f>
        <v>1.2633301007924236</v>
      </c>
      <c r="D134">
        <f>(TitanicDataClustering!$J134-TitanicDataClustering!$J$335)/TitanicDataClustering!$J$336</f>
        <v>0.15538031540406119</v>
      </c>
      <c r="E134">
        <f>ClusteredData!G135</f>
        <v>1</v>
      </c>
      <c r="G134">
        <f t="shared" si="6"/>
        <v>0.15538031540406119</v>
      </c>
      <c r="H134" t="e">
        <f t="shared" si="7"/>
        <v>#N/A</v>
      </c>
      <c r="I134" t="e">
        <f t="shared" si="8"/>
        <v>#N/A</v>
      </c>
    </row>
    <row r="135" spans="1:9" x14ac:dyDescent="0.25">
      <c r="A135">
        <v>134</v>
      </c>
      <c r="B135">
        <f>TitanicDataClustering!A135</f>
        <v>1059</v>
      </c>
      <c r="C135">
        <f>(TitanicDataClustering!$F135-TitanicDataClustering!$F$335)/TitanicDataClustering!$F$336</f>
        <v>-0.86363970267803536</v>
      </c>
      <c r="D135">
        <f>(TitanicDataClustering!$J135-TitanicDataClustering!$J$335)/TitanicDataClustering!$J$336</f>
        <v>-0.10790858878041079</v>
      </c>
      <c r="E135">
        <f>ClusteredData!G136</f>
        <v>2</v>
      </c>
      <c r="G135" t="e">
        <f t="shared" si="6"/>
        <v>#N/A</v>
      </c>
      <c r="H135">
        <f t="shared" si="7"/>
        <v>-0.10790858878041079</v>
      </c>
      <c r="I135" t="e">
        <f t="shared" si="8"/>
        <v>#N/A</v>
      </c>
    </row>
    <row r="136" spans="1:9" x14ac:dyDescent="0.25">
      <c r="A136">
        <v>135</v>
      </c>
      <c r="B136">
        <f>TitanicDataClustering!A136</f>
        <v>1061</v>
      </c>
      <c r="C136">
        <f>(TitanicDataClustering!$F136-TitanicDataClustering!$F$335)/TitanicDataClustering!$F$336</f>
        <v>-0.5800437288819742</v>
      </c>
      <c r="D136">
        <f>(TitanicDataClustering!$J136-TitanicDataClustering!$J$335)/TitanicDataClustering!$J$336</f>
        <v>-0.5229518420673378</v>
      </c>
      <c r="E136">
        <f>ClusteredData!G137</f>
        <v>2</v>
      </c>
      <c r="G136" t="e">
        <f t="shared" si="6"/>
        <v>#N/A</v>
      </c>
      <c r="H136">
        <f t="shared" si="7"/>
        <v>-0.5229518420673378</v>
      </c>
      <c r="I136" t="e">
        <f t="shared" si="8"/>
        <v>#N/A</v>
      </c>
    </row>
    <row r="137" spans="1:9" x14ac:dyDescent="0.25">
      <c r="A137">
        <v>136</v>
      </c>
      <c r="B137">
        <f>TitanicDataClustering!A137</f>
        <v>1063</v>
      </c>
      <c r="C137">
        <f>(TitanicDataClustering!$F137-TitanicDataClustering!$F$335)/TitanicDataClustering!$F$336</f>
        <v>-0.22554876163689772</v>
      </c>
      <c r="D137">
        <f>(TitanicDataClustering!$J137-TitanicDataClustering!$J$335)/TitanicDataClustering!$J$336</f>
        <v>-0.55132912303481585</v>
      </c>
      <c r="E137">
        <f>ClusteredData!G138</f>
        <v>2</v>
      </c>
      <c r="G137" t="e">
        <f t="shared" si="6"/>
        <v>#N/A</v>
      </c>
      <c r="H137">
        <f t="shared" si="7"/>
        <v>-0.55132912303481585</v>
      </c>
      <c r="I137" t="e">
        <f t="shared" si="8"/>
        <v>#N/A</v>
      </c>
    </row>
    <row r="138" spans="1:9" x14ac:dyDescent="0.25">
      <c r="A138">
        <v>137</v>
      </c>
      <c r="B138">
        <f>TitanicDataClustering!A138</f>
        <v>1064</v>
      </c>
      <c r="C138">
        <f>(TitanicDataClustering!$F138-TitanicDataClustering!$F$335)/TitanicDataClustering!$F$336</f>
        <v>-0.50914473543295891</v>
      </c>
      <c r="D138">
        <f>(TitanicDataClustering!$J138-TitanicDataClustering!$J$335)/TitanicDataClustering!$J$336</f>
        <v>-0.44231136737558369</v>
      </c>
      <c r="E138">
        <f>ClusteredData!G139</f>
        <v>2</v>
      </c>
      <c r="G138" t="e">
        <f t="shared" si="6"/>
        <v>#N/A</v>
      </c>
      <c r="H138">
        <f t="shared" si="7"/>
        <v>-0.44231136737558369</v>
      </c>
      <c r="I138" t="e">
        <f t="shared" si="8"/>
        <v>#N/A</v>
      </c>
    </row>
    <row r="139" spans="1:9" x14ac:dyDescent="0.25">
      <c r="A139">
        <v>138</v>
      </c>
      <c r="B139">
        <f>TitanicDataClustering!A139</f>
        <v>1066</v>
      </c>
      <c r="C139">
        <f>(TitanicDataClustering!$F139-TitanicDataClustering!$F$335)/TitanicDataClustering!$F$336</f>
        <v>0.69613815320030115</v>
      </c>
      <c r="D139">
        <f>(TitanicDataClustering!$J139-TitanicDataClustering!$J$335)/TitanicDataClustering!$J$336</f>
        <v>-0.15670117979643419</v>
      </c>
      <c r="E139">
        <f>ClusteredData!G140</f>
        <v>1</v>
      </c>
      <c r="G139">
        <f t="shared" si="6"/>
        <v>-0.15670117979643419</v>
      </c>
      <c r="H139" t="e">
        <f t="shared" si="7"/>
        <v>#N/A</v>
      </c>
      <c r="I139" t="e">
        <f t="shared" si="8"/>
        <v>#N/A</v>
      </c>
    </row>
    <row r="140" spans="1:9" x14ac:dyDescent="0.25">
      <c r="A140">
        <v>139</v>
      </c>
      <c r="B140">
        <f>TitanicDataClustering!A140</f>
        <v>1067</v>
      </c>
      <c r="C140">
        <f>(TitanicDataClustering!$F140-TitanicDataClustering!$F$335)/TitanicDataClustering!$F$336</f>
        <v>-1.0763366830250813</v>
      </c>
      <c r="D140">
        <f>(TitanicDataClustering!$J140-TitanicDataClustering!$J$335)/TitanicDataClustering!$J$336</f>
        <v>-3.2371941600792979E-2</v>
      </c>
      <c r="E140">
        <f>ClusteredData!G141</f>
        <v>2</v>
      </c>
      <c r="G140" t="e">
        <f t="shared" si="6"/>
        <v>#N/A</v>
      </c>
      <c r="H140">
        <f t="shared" si="7"/>
        <v>-3.2371941600792979E-2</v>
      </c>
      <c r="I140" t="e">
        <f t="shared" si="8"/>
        <v>#N/A</v>
      </c>
    </row>
    <row r="141" spans="1:9" x14ac:dyDescent="0.25">
      <c r="A141">
        <v>140</v>
      </c>
      <c r="B141">
        <f>TitanicDataClustering!A141</f>
        <v>1068</v>
      </c>
      <c r="C141">
        <f>(TitanicDataClustering!$F141-TitanicDataClustering!$F$335)/TitanicDataClustering!$F$336</f>
        <v>-0.72184171578000478</v>
      </c>
      <c r="D141">
        <f>(TitanicDataClustering!$J141-TitanicDataClustering!$J$335)/TitanicDataClustering!$J$336</f>
        <v>-6.9119499688174615E-2</v>
      </c>
      <c r="E141">
        <f>ClusteredData!G142</f>
        <v>2</v>
      </c>
      <c r="G141" t="e">
        <f t="shared" si="6"/>
        <v>#N/A</v>
      </c>
      <c r="H141">
        <f t="shared" si="7"/>
        <v>-6.9119499688174615E-2</v>
      </c>
      <c r="I141" t="e">
        <f t="shared" si="8"/>
        <v>#N/A</v>
      </c>
    </row>
    <row r="142" spans="1:9" x14ac:dyDescent="0.25">
      <c r="A142">
        <v>141</v>
      </c>
      <c r="B142">
        <f>TitanicDataClustering!A142</f>
        <v>1069</v>
      </c>
      <c r="C142">
        <f>(TitanicDataClustering!$F142-TitanicDataClustering!$F$335)/TitanicDataClustering!$F$336</f>
        <v>1.6887240614865153</v>
      </c>
      <c r="D142">
        <f>(TitanicDataClustering!$J142-TitanicDataClustering!$J$335)/TitanicDataClustering!$J$336</f>
        <v>0.23615798097934149</v>
      </c>
      <c r="E142">
        <f>ClusteredData!G143</f>
        <v>1</v>
      </c>
      <c r="G142">
        <f t="shared" si="6"/>
        <v>0.23615798097934149</v>
      </c>
      <c r="H142" t="e">
        <f t="shared" si="7"/>
        <v>#N/A</v>
      </c>
      <c r="I142" t="e">
        <f t="shared" si="8"/>
        <v>#N/A</v>
      </c>
    </row>
    <row r="143" spans="1:9" x14ac:dyDescent="0.25">
      <c r="A143">
        <v>142</v>
      </c>
      <c r="B143">
        <f>TitanicDataClustering!A143</f>
        <v>1070</v>
      </c>
      <c r="C143">
        <f>(TitanicDataClustering!$F143-TitanicDataClustering!$F$335)/TitanicDataClustering!$F$336</f>
        <v>0.41254217940423993</v>
      </c>
      <c r="D143">
        <f>(TitanicDataClustering!$J143-TitanicDataClustering!$J$335)/TitanicDataClustering!$J$336</f>
        <v>-3.2371941600792979E-2</v>
      </c>
      <c r="E143">
        <f>ClusteredData!G144</f>
        <v>1</v>
      </c>
      <c r="G143">
        <f t="shared" si="6"/>
        <v>-3.2371941600792979E-2</v>
      </c>
      <c r="H143" t="e">
        <f t="shared" si="7"/>
        <v>#N/A</v>
      </c>
      <c r="I143" t="e">
        <f t="shared" si="8"/>
        <v>#N/A</v>
      </c>
    </row>
    <row r="144" spans="1:9" x14ac:dyDescent="0.25">
      <c r="A144">
        <v>143</v>
      </c>
      <c r="B144">
        <f>TitanicDataClustering!A144</f>
        <v>1071</v>
      </c>
      <c r="C144">
        <f>(TitanicDataClustering!$F144-TitanicDataClustering!$F$335)/TitanicDataClustering!$F$336</f>
        <v>2.3977139959766678</v>
      </c>
      <c r="D144">
        <f>(TitanicDataClustering!$J144-TitanicDataClustering!$J$335)/TitanicDataClustering!$J$336</f>
        <v>0.68883236697255124</v>
      </c>
      <c r="E144">
        <f>ClusteredData!G145</f>
        <v>1</v>
      </c>
      <c r="G144">
        <f t="shared" si="6"/>
        <v>0.68883236697255124</v>
      </c>
      <c r="H144" t="e">
        <f t="shared" si="7"/>
        <v>#N/A</v>
      </c>
      <c r="I144" t="e">
        <f t="shared" si="8"/>
        <v>#N/A</v>
      </c>
    </row>
    <row r="145" spans="1:9" x14ac:dyDescent="0.25">
      <c r="A145">
        <v>144</v>
      </c>
      <c r="B145">
        <f>TitanicDataClustering!A145</f>
        <v>1072</v>
      </c>
      <c r="C145">
        <f>(TitanicDataClustering!$F145-TitanicDataClustering!$F$335)/TitanicDataClustering!$F$336</f>
        <v>-1.2851781289851828E-2</v>
      </c>
      <c r="D145">
        <f>(TitanicDataClustering!$J145-TitanicDataClustering!$J$335)/TitanicDataClustering!$J$336</f>
        <v>-0.45701039061053633</v>
      </c>
      <c r="E145">
        <f>ClusteredData!G146</f>
        <v>2</v>
      </c>
      <c r="G145" t="e">
        <f t="shared" si="6"/>
        <v>#N/A</v>
      </c>
      <c r="H145">
        <f t="shared" si="7"/>
        <v>-0.45701039061053633</v>
      </c>
      <c r="I145" t="e">
        <f t="shared" si="8"/>
        <v>#N/A</v>
      </c>
    </row>
    <row r="146" spans="1:9" x14ac:dyDescent="0.25">
      <c r="A146">
        <v>145</v>
      </c>
      <c r="B146">
        <f>TitanicDataClustering!A146</f>
        <v>1073</v>
      </c>
      <c r="C146">
        <f>(TitanicDataClustering!$F146-TitanicDataClustering!$F$335)/TitanicDataClustering!$F$336</f>
        <v>0.48344117285325522</v>
      </c>
      <c r="D146">
        <f>(TitanicDataClustering!$J146-TitanicDataClustering!$J$335)/TitanicDataClustering!$J$336</f>
        <v>0.68883236697255124</v>
      </c>
      <c r="E146">
        <f>ClusteredData!G147</f>
        <v>1</v>
      </c>
      <c r="G146">
        <f t="shared" si="6"/>
        <v>0.68883236697255124</v>
      </c>
      <c r="H146" t="e">
        <f t="shared" si="7"/>
        <v>#N/A</v>
      </c>
      <c r="I146" t="e">
        <f t="shared" si="8"/>
        <v>#N/A</v>
      </c>
    </row>
    <row r="147" spans="1:9" x14ac:dyDescent="0.25">
      <c r="A147">
        <v>146</v>
      </c>
      <c r="B147">
        <f>TitanicDataClustering!A147</f>
        <v>1074</v>
      </c>
      <c r="C147">
        <f>(TitanicDataClustering!$F147-TitanicDataClustering!$F$335)/TitanicDataClustering!$F$336</f>
        <v>-0.86363970267803536</v>
      </c>
      <c r="D147">
        <f>(TitanicDataClustering!$J147-TitanicDataClustering!$J$335)/TitanicDataClustering!$J$336</f>
        <v>0.19791275574679862</v>
      </c>
      <c r="E147">
        <f>ClusteredData!G148</f>
        <v>2</v>
      </c>
      <c r="G147" t="e">
        <f t="shared" si="6"/>
        <v>#N/A</v>
      </c>
      <c r="H147">
        <f t="shared" si="7"/>
        <v>0.19791275574679862</v>
      </c>
      <c r="I147" t="e">
        <f t="shared" si="8"/>
        <v>#N/A</v>
      </c>
    </row>
    <row r="148" spans="1:9" x14ac:dyDescent="0.25">
      <c r="A148">
        <v>147</v>
      </c>
      <c r="B148">
        <f>TitanicDataClustering!A148</f>
        <v>1076</v>
      </c>
      <c r="C148">
        <f>(TitanicDataClustering!$F148-TitanicDataClustering!$F$335)/TitanicDataClustering!$F$336</f>
        <v>-0.22554876163689772</v>
      </c>
      <c r="D148">
        <f>(TitanicDataClustering!$J148-TitanicDataClustering!$J$335)/TitanicDataClustering!$J$336</f>
        <v>3.3732414852557797</v>
      </c>
      <c r="E148">
        <f>ClusteredData!G149</f>
        <v>3</v>
      </c>
      <c r="G148" t="e">
        <f t="shared" si="6"/>
        <v>#N/A</v>
      </c>
      <c r="H148" t="e">
        <f t="shared" si="7"/>
        <v>#N/A</v>
      </c>
      <c r="I148">
        <f t="shared" si="8"/>
        <v>3.3732414852557797</v>
      </c>
    </row>
    <row r="149" spans="1:9" x14ac:dyDescent="0.25">
      <c r="A149">
        <v>148</v>
      </c>
      <c r="B149">
        <f>TitanicDataClustering!A149</f>
        <v>1077</v>
      </c>
      <c r="C149">
        <f>(TitanicDataClustering!$F149-TitanicDataClustering!$F$335)/TitanicDataClustering!$F$336</f>
        <v>0.69613815320030115</v>
      </c>
      <c r="D149">
        <f>(TitanicDataClustering!$J149-TitanicDataClustering!$J$335)/TitanicDataClustering!$J$336</f>
        <v>-0.40801364649402749</v>
      </c>
      <c r="E149">
        <f>ClusteredData!G150</f>
        <v>1</v>
      </c>
      <c r="G149">
        <f t="shared" si="6"/>
        <v>-0.40801364649402749</v>
      </c>
      <c r="H149" t="e">
        <f t="shared" si="7"/>
        <v>#N/A</v>
      </c>
      <c r="I149" t="e">
        <f t="shared" si="8"/>
        <v>#N/A</v>
      </c>
    </row>
    <row r="150" spans="1:9" x14ac:dyDescent="0.25">
      <c r="A150">
        <v>149</v>
      </c>
      <c r="B150">
        <f>TitanicDataClustering!A150</f>
        <v>1078</v>
      </c>
      <c r="C150">
        <f>(TitanicDataClustering!$F150-TitanicDataClustering!$F$335)/TitanicDataClustering!$F$336</f>
        <v>-0.65094272233098949</v>
      </c>
      <c r="D150">
        <f>(TitanicDataClustering!$J150-TitanicDataClustering!$J$335)/TitanicDataClustering!$J$336</f>
        <v>-0.32635240629984608</v>
      </c>
      <c r="E150">
        <f>ClusteredData!G151</f>
        <v>2</v>
      </c>
      <c r="G150" t="e">
        <f t="shared" si="6"/>
        <v>#N/A</v>
      </c>
      <c r="H150">
        <f t="shared" si="7"/>
        <v>-0.32635240629984608</v>
      </c>
      <c r="I150" t="e">
        <f t="shared" si="8"/>
        <v>#N/A</v>
      </c>
    </row>
    <row r="151" spans="1:9" x14ac:dyDescent="0.25">
      <c r="A151">
        <v>150</v>
      </c>
      <c r="B151">
        <f>TitanicDataClustering!A151</f>
        <v>1079</v>
      </c>
      <c r="C151">
        <f>(TitanicDataClustering!$F151-TitanicDataClustering!$F$335)/TitanicDataClustering!$F$336</f>
        <v>-0.93453869612705065</v>
      </c>
      <c r="D151">
        <f>(TitanicDataClustering!$J151-TitanicDataClustering!$J$335)/TitanicDataClustering!$J$336</f>
        <v>-0.53785501840277594</v>
      </c>
      <c r="E151">
        <f>ClusteredData!G152</f>
        <v>2</v>
      </c>
      <c r="G151" t="e">
        <f t="shared" si="6"/>
        <v>#N/A</v>
      </c>
      <c r="H151">
        <f t="shared" si="7"/>
        <v>-0.53785501840277594</v>
      </c>
      <c r="I151" t="e">
        <f t="shared" si="8"/>
        <v>#N/A</v>
      </c>
    </row>
    <row r="152" spans="1:9" x14ac:dyDescent="0.25">
      <c r="A152">
        <v>151</v>
      </c>
      <c r="B152">
        <f>TitanicDataClustering!A152</f>
        <v>1081</v>
      </c>
      <c r="C152">
        <f>(TitanicDataClustering!$F152-TitanicDataClustering!$F$335)/TitanicDataClustering!$F$336</f>
        <v>0.69613815320030115</v>
      </c>
      <c r="D152">
        <f>(TitanicDataClustering!$J152-TitanicDataClustering!$J$335)/TitanicDataClustering!$J$336</f>
        <v>-0.45701039061053633</v>
      </c>
      <c r="E152">
        <f>ClusteredData!G153</f>
        <v>1</v>
      </c>
      <c r="G152">
        <f t="shared" si="6"/>
        <v>-0.45701039061053633</v>
      </c>
      <c r="H152" t="e">
        <f t="shared" si="7"/>
        <v>#N/A</v>
      </c>
      <c r="I152" t="e">
        <f t="shared" si="8"/>
        <v>#N/A</v>
      </c>
    </row>
    <row r="153" spans="1:9" x14ac:dyDescent="0.25">
      <c r="A153">
        <v>152</v>
      </c>
      <c r="B153">
        <f>TitanicDataClustering!A153</f>
        <v>1082</v>
      </c>
      <c r="C153">
        <f>(TitanicDataClustering!$F153-TitanicDataClustering!$F$335)/TitanicDataClustering!$F$336</f>
        <v>0.27074419250620935</v>
      </c>
      <c r="D153">
        <f>(TitanicDataClustering!$J153-TitanicDataClustering!$J$335)/TitanicDataClustering!$J$336</f>
        <v>-0.24469116610566466</v>
      </c>
      <c r="E153">
        <f>ClusteredData!G154</f>
        <v>1</v>
      </c>
      <c r="G153">
        <f t="shared" si="6"/>
        <v>-0.24469116610566466</v>
      </c>
      <c r="H153" t="e">
        <f t="shared" si="7"/>
        <v>#N/A</v>
      </c>
      <c r="I153" t="e">
        <f t="shared" si="8"/>
        <v>#N/A</v>
      </c>
    </row>
    <row r="154" spans="1:9" x14ac:dyDescent="0.25">
      <c r="A154">
        <v>153</v>
      </c>
      <c r="B154">
        <f>TitanicDataClustering!A154</f>
        <v>1084</v>
      </c>
      <c r="C154">
        <f>(TitanicDataClustering!$F154-TitanicDataClustering!$F$335)/TitanicDataClustering!$F$336</f>
        <v>-1.3244831600966347</v>
      </c>
      <c r="D154">
        <f>(TitanicDataClustering!$J154-TitanicDataClustering!$J$335)/TitanicDataClustering!$J$336</f>
        <v>-0.43251201855228188</v>
      </c>
      <c r="E154">
        <f>ClusteredData!G155</f>
        <v>2</v>
      </c>
      <c r="G154" t="e">
        <f t="shared" si="6"/>
        <v>#N/A</v>
      </c>
      <c r="H154">
        <f t="shared" si="7"/>
        <v>-0.43251201855228188</v>
      </c>
      <c r="I154" t="e">
        <f t="shared" si="8"/>
        <v>#N/A</v>
      </c>
    </row>
    <row r="155" spans="1:9" x14ac:dyDescent="0.25">
      <c r="A155">
        <v>154</v>
      </c>
      <c r="B155">
        <f>TitanicDataClustering!A155</f>
        <v>1085</v>
      </c>
      <c r="C155">
        <f>(TitanicDataClustering!$F155-TitanicDataClustering!$F$335)/TitanicDataClustering!$F$336</f>
        <v>2.1850170156296223</v>
      </c>
      <c r="D155">
        <f>(TitanicDataClustering!$J155-TitanicDataClustering!$J$335)/TitanicDataClustering!$J$336</f>
        <v>-0.46762635183577989</v>
      </c>
      <c r="E155">
        <f>ClusteredData!G156</f>
        <v>1</v>
      </c>
      <c r="G155">
        <f t="shared" si="6"/>
        <v>-0.46762635183577989</v>
      </c>
      <c r="H155" t="e">
        <f t="shared" si="7"/>
        <v>#N/A</v>
      </c>
      <c r="I155" t="e">
        <f t="shared" si="8"/>
        <v>#N/A</v>
      </c>
    </row>
    <row r="156" spans="1:9" x14ac:dyDescent="0.25">
      <c r="A156">
        <v>155</v>
      </c>
      <c r="B156">
        <f>TitanicDataClustering!A156</f>
        <v>1086</v>
      </c>
      <c r="C156">
        <f>(TitanicDataClustering!$F156-TitanicDataClustering!$F$335)/TitanicDataClustering!$F$336</f>
        <v>-1.5726296371681883</v>
      </c>
      <c r="D156">
        <f>(TitanicDataClustering!$J156-TitanicDataClustering!$J$335)/TitanicDataClustering!$J$336</f>
        <v>-0.13853155385322882</v>
      </c>
      <c r="E156">
        <f>ClusteredData!G157</f>
        <v>2</v>
      </c>
      <c r="G156" t="e">
        <f t="shared" si="6"/>
        <v>#N/A</v>
      </c>
      <c r="H156">
        <f t="shared" si="7"/>
        <v>-0.13853155385322882</v>
      </c>
      <c r="I156" t="e">
        <f t="shared" si="8"/>
        <v>#N/A</v>
      </c>
    </row>
    <row r="157" spans="1:9" x14ac:dyDescent="0.25">
      <c r="A157">
        <v>156</v>
      </c>
      <c r="B157">
        <f>TitanicDataClustering!A157</f>
        <v>1087</v>
      </c>
      <c r="C157">
        <f>(TitanicDataClustering!$F157-TitanicDataClustering!$F$335)/TitanicDataClustering!$F$336</f>
        <v>0.19984519905719406</v>
      </c>
      <c r="D157">
        <f>(TitanicDataClustering!$J157-TitanicDataClustering!$J$335)/TitanicDataClustering!$J$336</f>
        <v>-0.5410528725687801</v>
      </c>
      <c r="E157">
        <f>ClusteredData!G158</f>
        <v>2</v>
      </c>
      <c r="G157" t="e">
        <f t="shared" si="6"/>
        <v>#N/A</v>
      </c>
      <c r="H157">
        <f t="shared" si="7"/>
        <v>-0.5410528725687801</v>
      </c>
      <c r="I157" t="e">
        <f t="shared" si="8"/>
        <v>#N/A</v>
      </c>
    </row>
    <row r="158" spans="1:9" x14ac:dyDescent="0.25">
      <c r="A158">
        <v>157</v>
      </c>
      <c r="B158">
        <f>TitanicDataClustering!A158</f>
        <v>1088</v>
      </c>
      <c r="C158">
        <f>(TitanicDataClustering!$F158-TitanicDataClustering!$F$335)/TitanicDataClustering!$F$336</f>
        <v>-1.7144276240662188</v>
      </c>
      <c r="D158">
        <f>(TitanicDataClustering!$J158-TitanicDataClustering!$J$335)/TitanicDataClustering!$J$336</f>
        <v>1.5273577461080721</v>
      </c>
      <c r="E158">
        <f>ClusteredData!G159</f>
        <v>2</v>
      </c>
      <c r="G158" t="e">
        <f t="shared" si="6"/>
        <v>#N/A</v>
      </c>
      <c r="H158">
        <f t="shared" si="7"/>
        <v>1.5273577461080721</v>
      </c>
      <c r="I158" t="e">
        <f t="shared" si="8"/>
        <v>#N/A</v>
      </c>
    </row>
    <row r="159" spans="1:9" x14ac:dyDescent="0.25">
      <c r="A159">
        <v>158</v>
      </c>
      <c r="B159">
        <f>TitanicDataClustering!A159</f>
        <v>1089</v>
      </c>
      <c r="C159">
        <f>(TitanicDataClustering!$F159-TitanicDataClustering!$F$335)/TitanicDataClustering!$F$336</f>
        <v>-0.86363970267803536</v>
      </c>
      <c r="D159">
        <f>(TitanicDataClustering!$J159-TitanicDataClustering!$J$335)/TitanicDataClustering!$J$336</f>
        <v>-0.54234638661345591</v>
      </c>
      <c r="E159">
        <f>ClusteredData!G160</f>
        <v>2</v>
      </c>
      <c r="G159" t="e">
        <f t="shared" si="6"/>
        <v>#N/A</v>
      </c>
      <c r="H159">
        <f t="shared" si="7"/>
        <v>-0.54234638661345591</v>
      </c>
      <c r="I159" t="e">
        <f t="shared" si="8"/>
        <v>#N/A</v>
      </c>
    </row>
    <row r="160" spans="1:9" x14ac:dyDescent="0.25">
      <c r="A160">
        <v>159</v>
      </c>
      <c r="B160">
        <f>TitanicDataClustering!A160</f>
        <v>1090</v>
      </c>
      <c r="C160">
        <f>(TitanicDataClustering!$F160-TitanicDataClustering!$F$335)/TitanicDataClustering!$F$336</f>
        <v>-0.50914473543295891</v>
      </c>
      <c r="D160">
        <f>(TitanicDataClustering!$J160-TitanicDataClustering!$J$335)/TitanicDataClustering!$J$336</f>
        <v>-0.49784101070762704</v>
      </c>
      <c r="E160">
        <f>ClusteredData!G161</f>
        <v>2</v>
      </c>
      <c r="G160" t="e">
        <f t="shared" si="6"/>
        <v>#N/A</v>
      </c>
      <c r="H160">
        <f t="shared" si="7"/>
        <v>-0.49784101070762704</v>
      </c>
      <c r="I160" t="e">
        <f t="shared" si="8"/>
        <v>#N/A</v>
      </c>
    </row>
    <row r="161" spans="1:9" x14ac:dyDescent="0.25">
      <c r="A161">
        <v>160</v>
      </c>
      <c r="B161">
        <f>TitanicDataClustering!A161</f>
        <v>1093</v>
      </c>
      <c r="C161">
        <f>(TitanicDataClustering!$F161-TitanicDataClustering!$F$335)/TitanicDataClustering!$F$336</f>
        <v>-2.1164249169221359</v>
      </c>
      <c r="D161">
        <f>(TitanicDataClustering!$J161-TitanicDataClustering!$J$335)/TitanicDataClustering!$J$336</f>
        <v>-0.43414524335616556</v>
      </c>
      <c r="E161">
        <f>ClusteredData!G162</f>
        <v>2</v>
      </c>
      <c r="G161" t="e">
        <f t="shared" si="6"/>
        <v>#N/A</v>
      </c>
      <c r="H161">
        <f t="shared" si="7"/>
        <v>-0.43414524335616556</v>
      </c>
      <c r="I161" t="e">
        <f t="shared" si="8"/>
        <v>#N/A</v>
      </c>
    </row>
    <row r="162" spans="1:9" x14ac:dyDescent="0.25">
      <c r="A162">
        <v>161</v>
      </c>
      <c r="B162">
        <f>TitanicDataClustering!A162</f>
        <v>1094</v>
      </c>
      <c r="C162">
        <f>(TitanicDataClustering!$F162-TitanicDataClustering!$F$335)/TitanicDataClustering!$F$336</f>
        <v>1.1924311073434082</v>
      </c>
      <c r="D162">
        <f>(TitanicDataClustering!$J162-TitanicDataClustering!$J$335)/TitanicDataClustering!$J$336</f>
        <v>3.0466651199208177</v>
      </c>
      <c r="E162">
        <f>ClusteredData!G163</f>
        <v>3</v>
      </c>
      <c r="G162" t="e">
        <f t="shared" si="6"/>
        <v>#N/A</v>
      </c>
      <c r="H162" t="e">
        <f t="shared" si="7"/>
        <v>#N/A</v>
      </c>
      <c r="I162">
        <f t="shared" si="8"/>
        <v>3.0466651199208177</v>
      </c>
    </row>
    <row r="163" spans="1:9" x14ac:dyDescent="0.25">
      <c r="A163">
        <v>162</v>
      </c>
      <c r="B163">
        <f>TitanicDataClustering!A163</f>
        <v>1095</v>
      </c>
      <c r="C163">
        <f>(TitanicDataClustering!$F163-TitanicDataClustering!$F$335)/TitanicDataClustering!$F$336</f>
        <v>-1.5726296371681883</v>
      </c>
      <c r="D163">
        <f>(TitanicDataClustering!$J163-TitanicDataClustering!$J$335)/TitanicDataClustering!$J$336</f>
        <v>-0.24469116610566466</v>
      </c>
      <c r="E163">
        <f>ClusteredData!G164</f>
        <v>2</v>
      </c>
      <c r="G163" t="e">
        <f t="shared" si="6"/>
        <v>#N/A</v>
      </c>
      <c r="H163">
        <f t="shared" si="7"/>
        <v>-0.24469116610566466</v>
      </c>
      <c r="I163" t="e">
        <f t="shared" si="8"/>
        <v>#N/A</v>
      </c>
    </row>
    <row r="164" spans="1:9" x14ac:dyDescent="0.25">
      <c r="A164">
        <v>163</v>
      </c>
      <c r="B164">
        <f>TitanicDataClustering!A164</f>
        <v>1096</v>
      </c>
      <c r="C164">
        <f>(TitanicDataClustering!$F164-TitanicDataClustering!$F$335)/TitanicDataClustering!$F$336</f>
        <v>-0.36734674853492832</v>
      </c>
      <c r="D164">
        <f>(TitanicDataClustering!$J164-TitanicDataClustering!$J$335)/TitanicDataClustering!$J$336</f>
        <v>-0.49784101070762704</v>
      </c>
      <c r="E164">
        <f>ClusteredData!G165</f>
        <v>2</v>
      </c>
      <c r="G164" t="e">
        <f t="shared" si="6"/>
        <v>#N/A</v>
      </c>
      <c r="H164">
        <f t="shared" si="7"/>
        <v>-0.49784101070762704</v>
      </c>
      <c r="I164" t="e">
        <f t="shared" si="8"/>
        <v>#N/A</v>
      </c>
    </row>
    <row r="165" spans="1:9" x14ac:dyDescent="0.25">
      <c r="A165">
        <v>164</v>
      </c>
      <c r="B165">
        <f>TitanicDataClustering!A165</f>
        <v>1098</v>
      </c>
      <c r="C165">
        <f>(TitanicDataClustering!$F165-TitanicDataClustering!$F$335)/TitanicDataClustering!$F$336</f>
        <v>0.34164318595522464</v>
      </c>
      <c r="D165">
        <f>(TitanicDataClustering!$J165-TitanicDataClustering!$J$335)/TitanicDataClustering!$J$336</f>
        <v>-0.54275469281442679</v>
      </c>
      <c r="E165">
        <f>ClusteredData!G166</f>
        <v>1</v>
      </c>
      <c r="G165">
        <f t="shared" si="6"/>
        <v>-0.54275469281442679</v>
      </c>
      <c r="H165" t="e">
        <f t="shared" si="7"/>
        <v>#N/A</v>
      </c>
      <c r="I165" t="e">
        <f t="shared" si="8"/>
        <v>#N/A</v>
      </c>
    </row>
    <row r="166" spans="1:9" x14ac:dyDescent="0.25">
      <c r="A166">
        <v>165</v>
      </c>
      <c r="B166">
        <f>TitanicDataClustering!A166</f>
        <v>1099</v>
      </c>
      <c r="C166">
        <f>(TitanicDataClustering!$F166-TitanicDataClustering!$F$335)/TitanicDataClustering!$F$336</f>
        <v>-0.43824574198394362</v>
      </c>
      <c r="D166">
        <f>(TitanicDataClustering!$J166-TitanicDataClustering!$J$335)/TitanicDataClustering!$J$336</f>
        <v>-0.49784101070762704</v>
      </c>
      <c r="E166">
        <f>ClusteredData!G167</f>
        <v>2</v>
      </c>
      <c r="G166" t="e">
        <f t="shared" si="6"/>
        <v>#N/A</v>
      </c>
      <c r="H166">
        <f t="shared" si="7"/>
        <v>-0.49784101070762704</v>
      </c>
      <c r="I166" t="e">
        <f t="shared" si="8"/>
        <v>#N/A</v>
      </c>
    </row>
    <row r="167" spans="1:9" x14ac:dyDescent="0.25">
      <c r="A167">
        <v>166</v>
      </c>
      <c r="B167">
        <f>TitanicDataClustering!A167</f>
        <v>1100</v>
      </c>
      <c r="C167">
        <f>(TitanicDataClustering!$F167-TitanicDataClustering!$F$335)/TitanicDataClustering!$F$336</f>
        <v>0.19984519905719406</v>
      </c>
      <c r="D167">
        <f>(TitanicDataClustering!$J167-TitanicDataClustering!$J$335)/TitanicDataClustering!$J$336</f>
        <v>-0.21658663368043518</v>
      </c>
      <c r="E167">
        <f>ClusteredData!G168</f>
        <v>2</v>
      </c>
      <c r="G167" t="e">
        <f t="shared" si="6"/>
        <v>#N/A</v>
      </c>
      <c r="H167">
        <f t="shared" si="7"/>
        <v>-0.21658663368043518</v>
      </c>
      <c r="I167" t="e">
        <f t="shared" si="8"/>
        <v>#N/A</v>
      </c>
    </row>
    <row r="168" spans="1:9" x14ac:dyDescent="0.25">
      <c r="A168">
        <v>167</v>
      </c>
      <c r="B168">
        <f>TitanicDataClustering!A168</f>
        <v>1101</v>
      </c>
      <c r="C168">
        <f>(TitanicDataClustering!$F168-TitanicDataClustering!$F$335)/TitanicDataClustering!$F$336</f>
        <v>-0.36734674853492832</v>
      </c>
      <c r="D168">
        <f>(TitanicDataClustering!$J168-TitanicDataClustering!$J$335)/TitanicDataClustering!$J$336</f>
        <v>-0.54037345105036449</v>
      </c>
      <c r="E168">
        <f>ClusteredData!G169</f>
        <v>2</v>
      </c>
      <c r="G168" t="e">
        <f t="shared" si="6"/>
        <v>#N/A</v>
      </c>
      <c r="H168">
        <f t="shared" si="7"/>
        <v>-0.54037345105036449</v>
      </c>
      <c r="I168" t="e">
        <f t="shared" si="8"/>
        <v>#N/A</v>
      </c>
    </row>
    <row r="169" spans="1:9" x14ac:dyDescent="0.25">
      <c r="A169">
        <v>168</v>
      </c>
      <c r="B169">
        <f>TitanicDataClustering!A169</f>
        <v>1102</v>
      </c>
      <c r="C169">
        <f>(TitanicDataClustering!$F169-TitanicDataClustering!$F$335)/TitanicDataClustering!$F$336</f>
        <v>0.12894620560817877</v>
      </c>
      <c r="D169">
        <f>(TitanicDataClustering!$J169-TitanicDataClustering!$J$335)/TitanicDataClustering!$J$336</f>
        <v>-0.30144572804062075</v>
      </c>
      <c r="E169">
        <f>ClusteredData!G170</f>
        <v>2</v>
      </c>
      <c r="G169" t="e">
        <f t="shared" si="6"/>
        <v>#N/A</v>
      </c>
      <c r="H169">
        <f t="shared" si="7"/>
        <v>-0.30144572804062075</v>
      </c>
      <c r="I169" t="e">
        <f t="shared" si="8"/>
        <v>#N/A</v>
      </c>
    </row>
    <row r="170" spans="1:9" x14ac:dyDescent="0.25">
      <c r="A170">
        <v>169</v>
      </c>
      <c r="B170">
        <f>TitanicDataClustering!A170</f>
        <v>1104</v>
      </c>
      <c r="C170">
        <f>(TitanicDataClustering!$F170-TitanicDataClustering!$F$335)/TitanicDataClustering!$F$336</f>
        <v>-0.93453869612705065</v>
      </c>
      <c r="D170">
        <f>(TitanicDataClustering!$J170-TitanicDataClustering!$J$335)/TitanicDataClustering!$J$336</f>
        <v>0.5310906157390588</v>
      </c>
      <c r="E170">
        <f>ClusteredData!G171</f>
        <v>2</v>
      </c>
      <c r="G170" t="e">
        <f t="shared" si="6"/>
        <v>#N/A</v>
      </c>
      <c r="H170">
        <f t="shared" si="7"/>
        <v>0.5310906157390588</v>
      </c>
      <c r="I170" t="e">
        <f t="shared" si="8"/>
        <v>#N/A</v>
      </c>
    </row>
    <row r="171" spans="1:9" x14ac:dyDescent="0.25">
      <c r="A171">
        <v>170</v>
      </c>
      <c r="B171">
        <f>TitanicDataClustering!A171</f>
        <v>1105</v>
      </c>
      <c r="C171">
        <f>(TitanicDataClustering!$F171-TitanicDataClustering!$F$335)/TitanicDataClustering!$F$336</f>
        <v>2.1141180221806071</v>
      </c>
      <c r="D171">
        <f>(TitanicDataClustering!$J171-TitanicDataClustering!$J$335)/TitanicDataClustering!$J$336</f>
        <v>-0.24469116610566466</v>
      </c>
      <c r="E171">
        <f>ClusteredData!G172</f>
        <v>1</v>
      </c>
      <c r="G171">
        <f t="shared" si="6"/>
        <v>-0.24469116610566466</v>
      </c>
      <c r="H171" t="e">
        <f t="shared" si="7"/>
        <v>#N/A</v>
      </c>
      <c r="I171" t="e">
        <f t="shared" si="8"/>
        <v>#N/A</v>
      </c>
    </row>
    <row r="172" spans="1:9" x14ac:dyDescent="0.25">
      <c r="A172">
        <v>171</v>
      </c>
      <c r="B172">
        <f>TitanicDataClustering!A172</f>
        <v>1106</v>
      </c>
      <c r="C172">
        <f>(TitanicDataClustering!$F172-TitanicDataClustering!$F$335)/TitanicDataClustering!$F$336</f>
        <v>0.55434016630227056</v>
      </c>
      <c r="D172">
        <f>(TitanicDataClustering!$J172-TitanicDataClustering!$J$335)/TitanicDataClustering!$J$336</f>
        <v>-0.54234638661345591</v>
      </c>
      <c r="E172">
        <f>ClusteredData!G173</f>
        <v>1</v>
      </c>
      <c r="G172">
        <f t="shared" si="6"/>
        <v>-0.54234638661345591</v>
      </c>
      <c r="H172" t="e">
        <f t="shared" si="7"/>
        <v>#N/A</v>
      </c>
      <c r="I172" t="e">
        <f t="shared" si="8"/>
        <v>#N/A</v>
      </c>
    </row>
    <row r="173" spans="1:9" x14ac:dyDescent="0.25">
      <c r="A173">
        <v>172</v>
      </c>
      <c r="B173">
        <f>TitanicDataClustering!A173</f>
        <v>1107</v>
      </c>
      <c r="C173">
        <f>(TitanicDataClustering!$F173-TitanicDataClustering!$F$335)/TitanicDataClustering!$F$336</f>
        <v>0.83793614009833173</v>
      </c>
      <c r="D173">
        <f>(TitanicDataClustering!$J173-TitanicDataClustering!$J$335)/TitanicDataClustering!$J$336</f>
        <v>2.4790926535134008E-2</v>
      </c>
      <c r="E173">
        <f>ClusteredData!G174</f>
        <v>1</v>
      </c>
      <c r="G173">
        <f t="shared" si="6"/>
        <v>2.4790926535134008E-2</v>
      </c>
      <c r="H173" t="e">
        <f t="shared" si="7"/>
        <v>#N/A</v>
      </c>
      <c r="I173" t="e">
        <f t="shared" si="8"/>
        <v>#N/A</v>
      </c>
    </row>
    <row r="174" spans="1:9" x14ac:dyDescent="0.25">
      <c r="A174">
        <v>173</v>
      </c>
      <c r="B174">
        <f>TitanicDataClustering!A174</f>
        <v>1109</v>
      </c>
      <c r="C174">
        <f>(TitanicDataClustering!$F174-TitanicDataClustering!$F$335)/TitanicDataClustering!$F$336</f>
        <v>1.9014210418335611</v>
      </c>
      <c r="D174">
        <f>(TitanicDataClustering!$J174-TitanicDataClustering!$J$335)/TitanicDataClustering!$J$336</f>
        <v>2.023314222629002</v>
      </c>
      <c r="E174">
        <f>ClusteredData!G175</f>
        <v>3</v>
      </c>
      <c r="G174" t="e">
        <f t="shared" si="6"/>
        <v>#N/A</v>
      </c>
      <c r="H174" t="e">
        <f t="shared" si="7"/>
        <v>#N/A</v>
      </c>
      <c r="I174">
        <f t="shared" si="8"/>
        <v>2.023314222629002</v>
      </c>
    </row>
    <row r="175" spans="1:9" x14ac:dyDescent="0.25">
      <c r="A175">
        <v>174</v>
      </c>
      <c r="B175">
        <f>TitanicDataClustering!A175</f>
        <v>1110</v>
      </c>
      <c r="C175">
        <f>(TitanicDataClustering!$F175-TitanicDataClustering!$F$335)/TitanicDataClustering!$F$336</f>
        <v>1.4051280876904542</v>
      </c>
      <c r="D175">
        <f>(TitanicDataClustering!$J175-TitanicDataClustering!$J$335)/TitanicDataClustering!$J$336</f>
        <v>2.7849408450984656</v>
      </c>
      <c r="E175">
        <f>ClusteredData!G176</f>
        <v>3</v>
      </c>
      <c r="G175" t="e">
        <f t="shared" si="6"/>
        <v>#N/A</v>
      </c>
      <c r="H175" t="e">
        <f t="shared" si="7"/>
        <v>#N/A</v>
      </c>
      <c r="I175">
        <f t="shared" si="8"/>
        <v>2.7849408450984656</v>
      </c>
    </row>
    <row r="176" spans="1:9" x14ac:dyDescent="0.25">
      <c r="A176">
        <v>175</v>
      </c>
      <c r="B176">
        <f>TitanicDataClustering!A176</f>
        <v>1112</v>
      </c>
      <c r="C176">
        <f>(TitanicDataClustering!$F176-TitanicDataClustering!$F$335)/TitanicDataClustering!$F$336</f>
        <v>-1.2851781289851828E-2</v>
      </c>
      <c r="D176">
        <f>(TitanicDataClustering!$J176-TitanicDataClustering!$J$335)/TitanicDataClustering!$J$336</f>
        <v>-0.44299242211880313</v>
      </c>
      <c r="E176">
        <f>ClusteredData!G177</f>
        <v>2</v>
      </c>
      <c r="G176" t="e">
        <f t="shared" si="6"/>
        <v>#N/A</v>
      </c>
      <c r="H176">
        <f t="shared" si="7"/>
        <v>-0.44299242211880313</v>
      </c>
      <c r="I176" t="e">
        <f t="shared" si="8"/>
        <v>#N/A</v>
      </c>
    </row>
    <row r="177" spans="1:9" x14ac:dyDescent="0.25">
      <c r="A177">
        <v>176</v>
      </c>
      <c r="B177">
        <f>TitanicDataClustering!A177</f>
        <v>1113</v>
      </c>
      <c r="C177">
        <f>(TitanicDataClustering!$F177-TitanicDataClustering!$F$335)/TitanicDataClustering!$F$336</f>
        <v>-0.65094272233098949</v>
      </c>
      <c r="D177">
        <f>(TitanicDataClustering!$J177-TitanicDataClustering!$J$335)/TitanicDataClustering!$J$336</f>
        <v>-0.53785501840277594</v>
      </c>
      <c r="E177">
        <f>ClusteredData!G178</f>
        <v>2</v>
      </c>
      <c r="G177" t="e">
        <f t="shared" si="6"/>
        <v>#N/A</v>
      </c>
      <c r="H177">
        <f t="shared" si="7"/>
        <v>-0.53785501840277594</v>
      </c>
      <c r="I177" t="e">
        <f t="shared" si="8"/>
        <v>#N/A</v>
      </c>
    </row>
    <row r="178" spans="1:9" x14ac:dyDescent="0.25">
      <c r="A178">
        <v>177</v>
      </c>
      <c r="B178">
        <f>TitanicDataClustering!A178</f>
        <v>1114</v>
      </c>
      <c r="C178">
        <f>(TitanicDataClustering!$F178-TitanicDataClustering!$F$335)/TitanicDataClustering!$F$336</f>
        <v>-0.5800437288819742</v>
      </c>
      <c r="D178">
        <f>(TitanicDataClustering!$J178-TitanicDataClustering!$J$335)/TitanicDataClustering!$J$336</f>
        <v>-0.49784101070762704</v>
      </c>
      <c r="E178">
        <f>ClusteredData!G179</f>
        <v>2</v>
      </c>
      <c r="G178" t="e">
        <f t="shared" si="6"/>
        <v>#N/A</v>
      </c>
      <c r="H178">
        <f t="shared" si="7"/>
        <v>-0.49784101070762704</v>
      </c>
      <c r="I178" t="e">
        <f t="shared" si="8"/>
        <v>#N/A</v>
      </c>
    </row>
    <row r="179" spans="1:9" x14ac:dyDescent="0.25">
      <c r="A179">
        <v>178</v>
      </c>
      <c r="B179">
        <f>TitanicDataClustering!A179</f>
        <v>1115</v>
      </c>
      <c r="C179">
        <f>(TitanicDataClustering!$F179-TitanicDataClustering!$F$335)/TitanicDataClustering!$F$336</f>
        <v>-0.65094272233098949</v>
      </c>
      <c r="D179">
        <f>(TitanicDataClustering!$J179-TitanicDataClustering!$J$335)/TitanicDataClustering!$J$336</f>
        <v>-0.54200667585424811</v>
      </c>
      <c r="E179">
        <f>ClusteredData!G180</f>
        <v>2</v>
      </c>
      <c r="G179" t="e">
        <f t="shared" si="6"/>
        <v>#N/A</v>
      </c>
      <c r="H179">
        <f t="shared" si="7"/>
        <v>-0.54200667585424811</v>
      </c>
      <c r="I179" t="e">
        <f t="shared" si="8"/>
        <v>#N/A</v>
      </c>
    </row>
    <row r="180" spans="1:9" x14ac:dyDescent="0.25">
      <c r="A180">
        <v>179</v>
      </c>
      <c r="B180">
        <f>TitanicDataClustering!A180</f>
        <v>1116</v>
      </c>
      <c r="C180">
        <f>(TitanicDataClustering!$F180-TitanicDataClustering!$F$335)/TitanicDataClustering!$F$336</f>
        <v>1.6178250680374999</v>
      </c>
      <c r="D180">
        <f>(TitanicDataClustering!$J180-TitanicDataClustering!$J$335)/TitanicDataClustering!$J$336</f>
        <v>-0.22107800189111518</v>
      </c>
      <c r="E180">
        <f>ClusteredData!G181</f>
        <v>1</v>
      </c>
      <c r="G180">
        <f t="shared" si="6"/>
        <v>-0.22107800189111518</v>
      </c>
      <c r="H180" t="e">
        <f t="shared" si="7"/>
        <v>#N/A</v>
      </c>
      <c r="I180" t="e">
        <f t="shared" si="8"/>
        <v>#N/A</v>
      </c>
    </row>
    <row r="181" spans="1:9" x14ac:dyDescent="0.25">
      <c r="A181">
        <v>180</v>
      </c>
      <c r="B181">
        <f>TitanicDataClustering!A181</f>
        <v>1118</v>
      </c>
      <c r="C181">
        <f>(TitanicDataClustering!$F181-TitanicDataClustering!$F$335)/TitanicDataClustering!$F$336</f>
        <v>-0.50914473543295891</v>
      </c>
      <c r="D181">
        <f>(TitanicDataClustering!$J181-TitanicDataClustering!$J$335)/TitanicDataClustering!$J$336</f>
        <v>-0.54200667585424811</v>
      </c>
      <c r="E181">
        <f>ClusteredData!G182</f>
        <v>2</v>
      </c>
      <c r="G181" t="e">
        <f t="shared" si="6"/>
        <v>#N/A</v>
      </c>
      <c r="H181">
        <f t="shared" si="7"/>
        <v>-0.54200667585424811</v>
      </c>
      <c r="I181" t="e">
        <f t="shared" si="8"/>
        <v>#N/A</v>
      </c>
    </row>
    <row r="182" spans="1:9" x14ac:dyDescent="0.25">
      <c r="A182">
        <v>181</v>
      </c>
      <c r="B182">
        <f>TitanicDataClustering!A182</f>
        <v>1120</v>
      </c>
      <c r="C182">
        <f>(TitanicDataClustering!$F182-TitanicDataClustering!$F$335)/TitanicDataClustering!$F$336</f>
        <v>0.73158764992480874</v>
      </c>
      <c r="D182">
        <f>(TitanicDataClustering!$J182-TitanicDataClustering!$J$335)/TitanicDataClustering!$J$336</f>
        <v>-0.42271266972898014</v>
      </c>
      <c r="E182">
        <f>ClusteredData!G183</f>
        <v>1</v>
      </c>
      <c r="G182">
        <f t="shared" si="6"/>
        <v>-0.42271266972898014</v>
      </c>
      <c r="H182" t="e">
        <f t="shared" si="7"/>
        <v>#N/A</v>
      </c>
      <c r="I182" t="e">
        <f t="shared" si="8"/>
        <v>#N/A</v>
      </c>
    </row>
    <row r="183" spans="1:9" x14ac:dyDescent="0.25">
      <c r="A183">
        <v>182</v>
      </c>
      <c r="B183">
        <f>TitanicDataClustering!A183</f>
        <v>1121</v>
      </c>
      <c r="C183">
        <f>(TitanicDataClustering!$F183-TitanicDataClustering!$F$335)/TitanicDataClustering!$F$336</f>
        <v>0.41254217940423993</v>
      </c>
      <c r="D183">
        <f>(TitanicDataClustering!$J183-TitanicDataClustering!$J$335)/TitanicDataClustering!$J$336</f>
        <v>-0.45701039061053633</v>
      </c>
      <c r="E183">
        <f>ClusteredData!G184</f>
        <v>1</v>
      </c>
      <c r="G183">
        <f t="shared" si="6"/>
        <v>-0.45701039061053633</v>
      </c>
      <c r="H183" t="e">
        <f t="shared" si="7"/>
        <v>#N/A</v>
      </c>
      <c r="I183" t="e">
        <f t="shared" si="8"/>
        <v>#N/A</v>
      </c>
    </row>
    <row r="184" spans="1:9" x14ac:dyDescent="0.25">
      <c r="A184">
        <v>183</v>
      </c>
      <c r="B184">
        <f>TitanicDataClustering!A184</f>
        <v>1122</v>
      </c>
      <c r="C184">
        <f>(TitanicDataClustering!$F184-TitanicDataClustering!$F$335)/TitanicDataClustering!$F$336</f>
        <v>-1.1472356764740965</v>
      </c>
      <c r="D184">
        <f>(TitanicDataClustering!$J184-TitanicDataClustering!$J$335)/TitanicDataClustering!$J$336</f>
        <v>0.39226650740895036</v>
      </c>
      <c r="E184">
        <f>ClusteredData!G185</f>
        <v>2</v>
      </c>
      <c r="G184" t="e">
        <f t="shared" si="6"/>
        <v>#N/A</v>
      </c>
      <c r="H184">
        <f t="shared" si="7"/>
        <v>0.39226650740895036</v>
      </c>
      <c r="I184" t="e">
        <f t="shared" si="8"/>
        <v>#N/A</v>
      </c>
    </row>
    <row r="185" spans="1:9" x14ac:dyDescent="0.25">
      <c r="A185">
        <v>184</v>
      </c>
      <c r="B185">
        <f>TitanicDataClustering!A185</f>
        <v>1123</v>
      </c>
      <c r="C185">
        <f>(TitanicDataClustering!$F185-TitanicDataClustering!$F$335)/TitanicDataClustering!$F$336</f>
        <v>-0.65094272233098949</v>
      </c>
      <c r="D185">
        <f>(TitanicDataClustering!$J185-TitanicDataClustering!$J$335)/TitanicDataClustering!$J$336</f>
        <v>-0.23570842968430469</v>
      </c>
      <c r="E185">
        <f>ClusteredData!G186</f>
        <v>2</v>
      </c>
      <c r="G185" t="e">
        <f t="shared" si="6"/>
        <v>#N/A</v>
      </c>
      <c r="H185">
        <f t="shared" si="7"/>
        <v>-0.23570842968430469</v>
      </c>
      <c r="I185" t="e">
        <f t="shared" si="8"/>
        <v>#N/A</v>
      </c>
    </row>
    <row r="186" spans="1:9" x14ac:dyDescent="0.25">
      <c r="A186">
        <v>185</v>
      </c>
      <c r="B186">
        <f>TitanicDataClustering!A186</f>
        <v>1124</v>
      </c>
      <c r="C186">
        <f>(TitanicDataClustering!$F186-TitanicDataClustering!$F$335)/TitanicDataClustering!$F$336</f>
        <v>-0.65094272233098949</v>
      </c>
      <c r="D186">
        <f>(TitanicDataClustering!$J186-TitanicDataClustering!$J$335)/TitanicDataClustering!$J$336</f>
        <v>-0.56323859830473522</v>
      </c>
      <c r="E186">
        <f>ClusteredData!G187</f>
        <v>2</v>
      </c>
      <c r="G186" t="e">
        <f t="shared" si="6"/>
        <v>#N/A</v>
      </c>
      <c r="H186">
        <f t="shared" si="7"/>
        <v>-0.56323859830473522</v>
      </c>
      <c r="I186" t="e">
        <f t="shared" si="8"/>
        <v>#N/A</v>
      </c>
    </row>
    <row r="187" spans="1:9" x14ac:dyDescent="0.25">
      <c r="A187">
        <v>186</v>
      </c>
      <c r="B187">
        <f>TitanicDataClustering!A187</f>
        <v>1126</v>
      </c>
      <c r="C187">
        <f>(TitanicDataClustering!$F187-TitanicDataClustering!$F$335)/TitanicDataClustering!$F$336</f>
        <v>0.62523915975128586</v>
      </c>
      <c r="D187">
        <f>(TitanicDataClustering!$J187-TitanicDataClustering!$J$335)/TitanicDataClustering!$J$336</f>
        <v>0.49488692151137031</v>
      </c>
      <c r="E187">
        <f>ClusteredData!G188</f>
        <v>1</v>
      </c>
      <c r="G187">
        <f t="shared" si="6"/>
        <v>0.49488692151137031</v>
      </c>
      <c r="H187" t="e">
        <f t="shared" si="7"/>
        <v>#N/A</v>
      </c>
      <c r="I187" t="e">
        <f t="shared" si="8"/>
        <v>#N/A</v>
      </c>
    </row>
    <row r="188" spans="1:9" x14ac:dyDescent="0.25">
      <c r="A188">
        <v>187</v>
      </c>
      <c r="B188">
        <f>TitanicDataClustering!A188</f>
        <v>1127</v>
      </c>
      <c r="C188">
        <f>(TitanicDataClustering!$F188-TitanicDataClustering!$F$335)/TitanicDataClustering!$F$336</f>
        <v>-0.72184171578000478</v>
      </c>
      <c r="D188">
        <f>(TitanicDataClustering!$J188-TitanicDataClustering!$J$335)/TitanicDataClustering!$J$336</f>
        <v>-0.5410528725687801</v>
      </c>
      <c r="E188">
        <f>ClusteredData!G189</f>
        <v>2</v>
      </c>
      <c r="G188" t="e">
        <f t="shared" si="6"/>
        <v>#N/A</v>
      </c>
      <c r="H188">
        <f t="shared" si="7"/>
        <v>-0.5410528725687801</v>
      </c>
      <c r="I188" t="e">
        <f t="shared" si="8"/>
        <v>#N/A</v>
      </c>
    </row>
    <row r="189" spans="1:9" x14ac:dyDescent="0.25">
      <c r="A189">
        <v>188</v>
      </c>
      <c r="B189">
        <f>TitanicDataClustering!A189</f>
        <v>1128</v>
      </c>
      <c r="C189">
        <f>(TitanicDataClustering!$F189-TitanicDataClustering!$F$335)/TitanicDataClustering!$F$336</f>
        <v>2.3977139959766678</v>
      </c>
      <c r="D189">
        <f>(TitanicDataClustering!$J189-TitanicDataClustering!$J$335)/TitanicDataClustering!$J$336</f>
        <v>0.55967204980702223</v>
      </c>
      <c r="E189">
        <f>ClusteredData!G190</f>
        <v>1</v>
      </c>
      <c r="G189">
        <f t="shared" si="6"/>
        <v>0.55967204980702223</v>
      </c>
      <c r="H189" t="e">
        <f t="shared" si="7"/>
        <v>#N/A</v>
      </c>
      <c r="I189" t="e">
        <f t="shared" si="8"/>
        <v>#N/A</v>
      </c>
    </row>
    <row r="190" spans="1:9" x14ac:dyDescent="0.25">
      <c r="A190">
        <v>189</v>
      </c>
      <c r="B190">
        <f>TitanicDataClustering!A190</f>
        <v>1129</v>
      </c>
      <c r="C190">
        <f>(TitanicDataClustering!$F190-TitanicDataClustering!$F$335)/TitanicDataClustering!$F$336</f>
        <v>-0.72184171578000478</v>
      </c>
      <c r="D190">
        <f>(TitanicDataClustering!$J190-TitanicDataClustering!$J$335)/TitanicDataClustering!$J$336</f>
        <v>-0.55132912303481585</v>
      </c>
      <c r="E190">
        <f>ClusteredData!G191</f>
        <v>2</v>
      </c>
      <c r="G190" t="e">
        <f t="shared" si="6"/>
        <v>#N/A</v>
      </c>
      <c r="H190">
        <f t="shared" si="7"/>
        <v>-0.55132912303481585</v>
      </c>
      <c r="I190" t="e">
        <f t="shared" si="8"/>
        <v>#N/A</v>
      </c>
    </row>
    <row r="191" spans="1:9" x14ac:dyDescent="0.25">
      <c r="A191">
        <v>190</v>
      </c>
      <c r="B191">
        <f>TitanicDataClustering!A191</f>
        <v>1130</v>
      </c>
      <c r="C191">
        <f>(TitanicDataClustering!$F191-TitanicDataClustering!$F$335)/TitanicDataClustering!$F$336</f>
        <v>-0.86363970267803536</v>
      </c>
      <c r="D191">
        <f>(TitanicDataClustering!$J191-TitanicDataClustering!$J$335)/TitanicDataClustering!$J$336</f>
        <v>-0.45701039061053633</v>
      </c>
      <c r="E191">
        <f>ClusteredData!G192</f>
        <v>2</v>
      </c>
      <c r="G191" t="e">
        <f t="shared" si="6"/>
        <v>#N/A</v>
      </c>
      <c r="H191">
        <f t="shared" si="7"/>
        <v>-0.45701039061053633</v>
      </c>
      <c r="I191" t="e">
        <f t="shared" si="8"/>
        <v>#N/A</v>
      </c>
    </row>
    <row r="192" spans="1:9" x14ac:dyDescent="0.25">
      <c r="A192">
        <v>191</v>
      </c>
      <c r="B192">
        <f>TitanicDataClustering!A192</f>
        <v>1131</v>
      </c>
      <c r="C192">
        <f>(TitanicDataClustering!$F192-TitanicDataClustering!$F$335)/TitanicDataClustering!$F$336</f>
        <v>1.2633301007924236</v>
      </c>
      <c r="D192">
        <f>(TitanicDataClustering!$J192-TitanicDataClustering!$J$335)/TitanicDataClustering!$J$336</f>
        <v>1.0688298824177433</v>
      </c>
      <c r="E192">
        <f>ClusteredData!G193</f>
        <v>1</v>
      </c>
      <c r="G192">
        <f t="shared" si="6"/>
        <v>1.0688298824177433</v>
      </c>
      <c r="H192" t="e">
        <f t="shared" si="7"/>
        <v>#N/A</v>
      </c>
      <c r="I192" t="e">
        <f t="shared" si="8"/>
        <v>#N/A</v>
      </c>
    </row>
    <row r="193" spans="1:9" x14ac:dyDescent="0.25">
      <c r="A193">
        <v>192</v>
      </c>
      <c r="B193">
        <f>TitanicDataClustering!A193</f>
        <v>1132</v>
      </c>
      <c r="C193">
        <f>(TitanicDataClustering!$F193-TitanicDataClustering!$F$335)/TitanicDataClustering!$F$336</f>
        <v>1.7596230549355305</v>
      </c>
      <c r="D193">
        <f>(TitanicDataClustering!$J193-TitanicDataClustering!$J$335)/TitanicDataClustering!$J$336</f>
        <v>-0.21658663368043518</v>
      </c>
      <c r="E193">
        <f>ClusteredData!G194</f>
        <v>1</v>
      </c>
      <c r="G193">
        <f t="shared" si="6"/>
        <v>-0.21658663368043518</v>
      </c>
      <c r="H193" t="e">
        <f t="shared" si="7"/>
        <v>#N/A</v>
      </c>
      <c r="I193" t="e">
        <f t="shared" si="8"/>
        <v>#N/A</v>
      </c>
    </row>
    <row r="194" spans="1:9" x14ac:dyDescent="0.25">
      <c r="A194">
        <v>193</v>
      </c>
      <c r="B194">
        <f>TitanicDataClustering!A194</f>
        <v>1133</v>
      </c>
      <c r="C194">
        <f>(TitanicDataClustering!$F194-TitanicDataClustering!$F$335)/TitanicDataClustering!$F$336</f>
        <v>1.0506331204453776</v>
      </c>
      <c r="D194">
        <f>(TitanicDataClustering!$J194-TitanicDataClustering!$J$335)/TitanicDataClustering!$J$336</f>
        <v>-0.17936217395031953</v>
      </c>
      <c r="E194">
        <f>ClusteredData!G195</f>
        <v>1</v>
      </c>
      <c r="G194">
        <f t="shared" si="6"/>
        <v>-0.17936217395031953</v>
      </c>
      <c r="H194" t="e">
        <f t="shared" si="7"/>
        <v>#N/A</v>
      </c>
      <c r="I194" t="e">
        <f t="shared" si="8"/>
        <v>#N/A</v>
      </c>
    </row>
    <row r="195" spans="1:9" x14ac:dyDescent="0.25">
      <c r="A195">
        <v>194</v>
      </c>
      <c r="B195">
        <f>TitanicDataClustering!A195</f>
        <v>1134</v>
      </c>
      <c r="C195">
        <f>(TitanicDataClustering!$F195-TitanicDataClustering!$F$335)/TitanicDataClustering!$F$336</f>
        <v>1.0506331204453776</v>
      </c>
      <c r="D195">
        <f>(TitanicDataClustering!$J195-TitanicDataClustering!$J$335)/TitanicDataClustering!$J$336</f>
        <v>1.5273577461080721</v>
      </c>
      <c r="E195">
        <f>ClusteredData!G196</f>
        <v>3</v>
      </c>
      <c r="G195" t="e">
        <f t="shared" ref="G195:G258" si="9">IF(E195=1,D195,NA())</f>
        <v>#N/A</v>
      </c>
      <c r="H195" t="e">
        <f t="shared" ref="H195:H258" si="10">IF(E195=2,D195,NA())</f>
        <v>#N/A</v>
      </c>
      <c r="I195">
        <f t="shared" ref="I195:I258" si="11">IF(E195=3,D195,NA())</f>
        <v>1.5273577461080721</v>
      </c>
    </row>
    <row r="196" spans="1:9" x14ac:dyDescent="0.25">
      <c r="A196">
        <v>195</v>
      </c>
      <c r="B196">
        <f>TitanicDataClustering!A196</f>
        <v>1137</v>
      </c>
      <c r="C196">
        <f>(TitanicDataClustering!$F196-TitanicDataClustering!$F$335)/TitanicDataClustering!$F$336</f>
        <v>0.76703714664931644</v>
      </c>
      <c r="D196">
        <f>(TitanicDataClustering!$J196-TitanicDataClustering!$J$335)/TitanicDataClustering!$J$336</f>
        <v>0.17770159879873865</v>
      </c>
      <c r="E196">
        <f>ClusteredData!G197</f>
        <v>1</v>
      </c>
      <c r="G196">
        <f t="shared" si="9"/>
        <v>0.17770159879873865</v>
      </c>
      <c r="H196" t="e">
        <f t="shared" si="10"/>
        <v>#N/A</v>
      </c>
      <c r="I196" t="e">
        <f t="shared" si="11"/>
        <v>#N/A</v>
      </c>
    </row>
    <row r="197" spans="1:9" x14ac:dyDescent="0.25">
      <c r="A197">
        <v>196</v>
      </c>
      <c r="B197">
        <f>TitanicDataClustering!A197</f>
        <v>1138</v>
      </c>
      <c r="C197">
        <f>(TitanicDataClustering!$F197-TitanicDataClustering!$F$335)/TitanicDataClustering!$F$336</f>
        <v>-0.5800437288819742</v>
      </c>
      <c r="D197">
        <f>(TitanicDataClustering!$J197-TitanicDataClustering!$J$335)/TitanicDataClustering!$J$336</f>
        <v>-0.32635240629984608</v>
      </c>
      <c r="E197">
        <f>ClusteredData!G198</f>
        <v>2</v>
      </c>
      <c r="G197" t="e">
        <f t="shared" si="9"/>
        <v>#N/A</v>
      </c>
      <c r="H197">
        <f t="shared" si="10"/>
        <v>-0.32635240629984608</v>
      </c>
      <c r="I197" t="e">
        <f t="shared" si="11"/>
        <v>#N/A</v>
      </c>
    </row>
    <row r="198" spans="1:9" x14ac:dyDescent="0.25">
      <c r="A198">
        <v>197</v>
      </c>
      <c r="B198">
        <f>TitanicDataClustering!A198</f>
        <v>1139</v>
      </c>
      <c r="C198">
        <f>(TitanicDataClustering!$F198-TitanicDataClustering!$F$335)/TitanicDataClustering!$F$336</f>
        <v>0.83793614009833173</v>
      </c>
      <c r="D198">
        <f>(TitanicDataClustering!$J198-TitanicDataClustering!$J$335)/TitanicDataClustering!$J$336</f>
        <v>-0.13853155385322882</v>
      </c>
      <c r="E198">
        <f>ClusteredData!G199</f>
        <v>1</v>
      </c>
      <c r="G198">
        <f t="shared" si="9"/>
        <v>-0.13853155385322882</v>
      </c>
      <c r="H198" t="e">
        <f t="shared" si="10"/>
        <v>#N/A</v>
      </c>
      <c r="I198" t="e">
        <f t="shared" si="11"/>
        <v>#N/A</v>
      </c>
    </row>
    <row r="199" spans="1:9" x14ac:dyDescent="0.25">
      <c r="A199">
        <v>198</v>
      </c>
      <c r="B199">
        <f>TitanicDataClustering!A199</f>
        <v>1140</v>
      </c>
      <c r="C199">
        <f>(TitanicDataClustering!$F199-TitanicDataClustering!$F$335)/TitanicDataClustering!$F$336</f>
        <v>-8.375077473886712E-2</v>
      </c>
      <c r="D199">
        <f>(TitanicDataClustering!$J199-TitanicDataClustering!$J$335)/TitanicDataClustering!$J$336</f>
        <v>-0.24469116610566466</v>
      </c>
      <c r="E199">
        <f>ClusteredData!G200</f>
        <v>2</v>
      </c>
      <c r="G199" t="e">
        <f t="shared" si="9"/>
        <v>#N/A</v>
      </c>
      <c r="H199">
        <f t="shared" si="10"/>
        <v>-0.24469116610566466</v>
      </c>
      <c r="I199" t="e">
        <f t="shared" si="11"/>
        <v>#N/A</v>
      </c>
    </row>
    <row r="200" spans="1:9" x14ac:dyDescent="0.25">
      <c r="A200">
        <v>199</v>
      </c>
      <c r="B200">
        <f>TitanicDataClustering!A200</f>
        <v>1142</v>
      </c>
      <c r="C200">
        <f>(TitanicDataClustering!$F200-TitanicDataClustering!$F$335)/TitanicDataClustering!$F$336</f>
        <v>-2.0745945107872164</v>
      </c>
      <c r="D200">
        <f>(TitanicDataClustering!$J200-TitanicDataClustering!$J$335)/TitanicDataClustering!$J$336</f>
        <v>-0.21610973203770117</v>
      </c>
      <c r="E200">
        <f>ClusteredData!G201</f>
        <v>2</v>
      </c>
      <c r="G200" t="e">
        <f t="shared" si="9"/>
        <v>#N/A</v>
      </c>
      <c r="H200">
        <f t="shared" si="10"/>
        <v>-0.21610973203770117</v>
      </c>
      <c r="I200" t="e">
        <f t="shared" si="11"/>
        <v>#N/A</v>
      </c>
    </row>
    <row r="201" spans="1:9" x14ac:dyDescent="0.25">
      <c r="A201">
        <v>200</v>
      </c>
      <c r="B201">
        <f>TitanicDataClustering!A201</f>
        <v>1143</v>
      </c>
      <c r="C201">
        <f>(TitanicDataClustering!$F201-TitanicDataClustering!$F$335)/TitanicDataClustering!$F$336</f>
        <v>-0.72184171578000478</v>
      </c>
      <c r="D201">
        <f>(TitanicDataClustering!$J201-TitanicDataClustering!$J$335)/TitanicDataClustering!$J$336</f>
        <v>-0.53989654940763054</v>
      </c>
      <c r="E201">
        <f>ClusteredData!G202</f>
        <v>2</v>
      </c>
      <c r="G201" t="e">
        <f t="shared" si="9"/>
        <v>#N/A</v>
      </c>
      <c r="H201">
        <f t="shared" si="10"/>
        <v>-0.53989654940763054</v>
      </c>
      <c r="I201" t="e">
        <f t="shared" si="11"/>
        <v>#N/A</v>
      </c>
    </row>
    <row r="202" spans="1:9" x14ac:dyDescent="0.25">
      <c r="A202">
        <v>201</v>
      </c>
      <c r="B202">
        <f>TitanicDataClustering!A202</f>
        <v>1144</v>
      </c>
      <c r="C202">
        <f>(TitanicDataClustering!$F202-TitanicDataClustering!$F$335)/TitanicDataClustering!$F$336</f>
        <v>-0.22554876163689772</v>
      </c>
      <c r="D202">
        <f>(TitanicDataClustering!$J202-TitanicDataClustering!$J$335)/TitanicDataClustering!$J$336</f>
        <v>1.5645822058381877</v>
      </c>
      <c r="E202">
        <f>ClusteredData!G203</f>
        <v>2</v>
      </c>
      <c r="G202" t="e">
        <f t="shared" si="9"/>
        <v>#N/A</v>
      </c>
      <c r="H202">
        <f t="shared" si="10"/>
        <v>1.5645822058381877</v>
      </c>
      <c r="I202" t="e">
        <f t="shared" si="11"/>
        <v>#N/A</v>
      </c>
    </row>
    <row r="203" spans="1:9" x14ac:dyDescent="0.25">
      <c r="A203">
        <v>202</v>
      </c>
      <c r="B203">
        <f>TitanicDataClustering!A203</f>
        <v>1145</v>
      </c>
      <c r="C203">
        <f>(TitanicDataClustering!$F203-TitanicDataClustering!$F$335)/TitanicDataClustering!$F$336</f>
        <v>-0.43824574198394362</v>
      </c>
      <c r="D203">
        <f>(TitanicDataClustering!$J203-TitanicDataClustering!$J$335)/TitanicDataClustering!$J$336</f>
        <v>-0.51703140215325971</v>
      </c>
      <c r="E203">
        <f>ClusteredData!G204</f>
        <v>2</v>
      </c>
      <c r="G203" t="e">
        <f t="shared" si="9"/>
        <v>#N/A</v>
      </c>
      <c r="H203">
        <f t="shared" si="10"/>
        <v>-0.51703140215325971</v>
      </c>
      <c r="I203" t="e">
        <f t="shared" si="11"/>
        <v>#N/A</v>
      </c>
    </row>
    <row r="204" spans="1:9" x14ac:dyDescent="0.25">
      <c r="A204">
        <v>203</v>
      </c>
      <c r="B204">
        <f>TitanicDataClustering!A204</f>
        <v>1146</v>
      </c>
      <c r="C204">
        <f>(TitanicDataClustering!$F204-TitanicDataClustering!$F$335)/TitanicDataClustering!$F$336</f>
        <v>0.16439570233268641</v>
      </c>
      <c r="D204">
        <f>(TitanicDataClustering!$J204-TitanicDataClustering!$J$335)/TitanicDataClustering!$J$336</f>
        <v>-0.51417325874646336</v>
      </c>
      <c r="E204">
        <f>ClusteredData!G205</f>
        <v>2</v>
      </c>
      <c r="G204" t="e">
        <f t="shared" si="9"/>
        <v>#N/A</v>
      </c>
      <c r="H204">
        <f t="shared" si="10"/>
        <v>-0.51417325874646336</v>
      </c>
      <c r="I204" t="e">
        <f t="shared" si="11"/>
        <v>#N/A</v>
      </c>
    </row>
    <row r="205" spans="1:9" x14ac:dyDescent="0.25">
      <c r="A205">
        <v>204</v>
      </c>
      <c r="B205">
        <f>TitanicDataClustering!A205</f>
        <v>1149</v>
      </c>
      <c r="C205">
        <f>(TitanicDataClustering!$F205-TitanicDataClustering!$F$335)/TitanicDataClustering!$F$336</f>
        <v>-0.15464976818788242</v>
      </c>
      <c r="D205">
        <f>(TitanicDataClustering!$J205-TitanicDataClustering!$J$335)/TitanicDataClustering!$J$336</f>
        <v>-0.53785501840277594</v>
      </c>
      <c r="E205">
        <f>ClusteredData!G206</f>
        <v>2</v>
      </c>
      <c r="G205" t="e">
        <f t="shared" si="9"/>
        <v>#N/A</v>
      </c>
      <c r="H205">
        <f t="shared" si="10"/>
        <v>-0.53785501840277594</v>
      </c>
      <c r="I205" t="e">
        <f t="shared" si="11"/>
        <v>#N/A</v>
      </c>
    </row>
    <row r="206" spans="1:9" x14ac:dyDescent="0.25">
      <c r="A206">
        <v>205</v>
      </c>
      <c r="B206">
        <f>TitanicDataClustering!A206</f>
        <v>1150</v>
      </c>
      <c r="C206">
        <f>(TitanicDataClustering!$F206-TitanicDataClustering!$F$335)/TitanicDataClustering!$F$336</f>
        <v>-0.79274070922902007</v>
      </c>
      <c r="D206">
        <f>(TitanicDataClustering!$J206-TitanicDataClustering!$J$335)/TitanicDataClustering!$J$336</f>
        <v>-0.45701039061053633</v>
      </c>
      <c r="E206">
        <f>ClusteredData!G207</f>
        <v>2</v>
      </c>
      <c r="G206" t="e">
        <f t="shared" si="9"/>
        <v>#N/A</v>
      </c>
      <c r="H206">
        <f t="shared" si="10"/>
        <v>-0.45701039061053633</v>
      </c>
      <c r="I206" t="e">
        <f t="shared" si="11"/>
        <v>#N/A</v>
      </c>
    </row>
    <row r="207" spans="1:9" x14ac:dyDescent="0.25">
      <c r="A207">
        <v>206</v>
      </c>
      <c r="B207">
        <f>TitanicDataClustering!A207</f>
        <v>1151</v>
      </c>
      <c r="C207">
        <f>(TitanicDataClustering!$F207-TitanicDataClustering!$F$335)/TitanicDataClustering!$F$336</f>
        <v>-0.65094272233098949</v>
      </c>
      <c r="D207">
        <f>(TitanicDataClustering!$J207-TitanicDataClustering!$J$335)/TitanicDataClustering!$J$336</f>
        <v>-0.54234638661345591</v>
      </c>
      <c r="E207">
        <f>ClusteredData!G208</f>
        <v>2</v>
      </c>
      <c r="G207" t="e">
        <f t="shared" si="9"/>
        <v>#N/A</v>
      </c>
      <c r="H207">
        <f t="shared" si="10"/>
        <v>-0.54234638661345591</v>
      </c>
      <c r="I207" t="e">
        <f t="shared" si="11"/>
        <v>#N/A</v>
      </c>
    </row>
    <row r="208" spans="1:9" x14ac:dyDescent="0.25">
      <c r="A208">
        <v>207</v>
      </c>
      <c r="B208">
        <f>TitanicDataClustering!A208</f>
        <v>1152</v>
      </c>
      <c r="C208">
        <f>(TitanicDataClustering!$F208-TitanicDataClustering!$F$335)/TitanicDataClustering!$F$336</f>
        <v>0.44799167612874757</v>
      </c>
      <c r="D208">
        <f>(TitanicDataClustering!$J208-TitanicDataClustering!$J$335)/TitanicDataClustering!$J$336</f>
        <v>-0.38514849923965672</v>
      </c>
      <c r="E208">
        <f>ClusteredData!G209</f>
        <v>1</v>
      </c>
      <c r="G208">
        <f t="shared" si="9"/>
        <v>-0.38514849923965672</v>
      </c>
      <c r="H208" t="e">
        <f t="shared" si="10"/>
        <v>#N/A</v>
      </c>
      <c r="I208" t="e">
        <f t="shared" si="11"/>
        <v>#N/A</v>
      </c>
    </row>
    <row r="209" spans="1:9" x14ac:dyDescent="0.25">
      <c r="A209">
        <v>208</v>
      </c>
      <c r="B209">
        <f>TitanicDataClustering!A209</f>
        <v>1153</v>
      </c>
      <c r="C209">
        <f>(TitanicDataClustering!$F209-TitanicDataClustering!$F$335)/TitanicDataClustering!$F$336</f>
        <v>-0.65094272233098949</v>
      </c>
      <c r="D209">
        <f>(TitanicDataClustering!$J209-TitanicDataClustering!$J$335)/TitanicDataClustering!$J$336</f>
        <v>-0.5410528725687801</v>
      </c>
      <c r="E209">
        <f>ClusteredData!G210</f>
        <v>2</v>
      </c>
      <c r="G209" t="e">
        <f t="shared" si="9"/>
        <v>#N/A</v>
      </c>
      <c r="H209">
        <f t="shared" si="10"/>
        <v>-0.5410528725687801</v>
      </c>
      <c r="I209" t="e">
        <f t="shared" si="11"/>
        <v>#N/A</v>
      </c>
    </row>
    <row r="210" spans="1:9" x14ac:dyDescent="0.25">
      <c r="A210">
        <v>209</v>
      </c>
      <c r="B210">
        <f>TitanicDataClustering!A210</f>
        <v>1154</v>
      </c>
      <c r="C210">
        <f>(TitanicDataClustering!$F210-TitanicDataClustering!$F$335)/TitanicDataClustering!$F$336</f>
        <v>-8.375077473886712E-2</v>
      </c>
      <c r="D210">
        <f>(TitanicDataClustering!$J210-TitanicDataClustering!$J$335)/TitanicDataClustering!$J$336</f>
        <v>-0.2936879102221735</v>
      </c>
      <c r="E210">
        <f>ClusteredData!G211</f>
        <v>2</v>
      </c>
      <c r="G210" t="e">
        <f t="shared" si="9"/>
        <v>#N/A</v>
      </c>
      <c r="H210">
        <f t="shared" si="10"/>
        <v>-0.2936879102221735</v>
      </c>
      <c r="I210" t="e">
        <f t="shared" si="11"/>
        <v>#N/A</v>
      </c>
    </row>
    <row r="211" spans="1:9" x14ac:dyDescent="0.25">
      <c r="A211">
        <v>210</v>
      </c>
      <c r="B211">
        <f>TitanicDataClustering!A211</f>
        <v>1155</v>
      </c>
      <c r="C211">
        <f>(TitanicDataClustering!$F211-TitanicDataClustering!$F$335)/TitanicDataClustering!$F$336</f>
        <v>-2.0689225913112952</v>
      </c>
      <c r="D211">
        <f>(TitanicDataClustering!$J211-TitanicDataClustering!$J$335)/TitanicDataClustering!$J$336</f>
        <v>-0.47034893758385393</v>
      </c>
      <c r="E211">
        <f>ClusteredData!G212</f>
        <v>2</v>
      </c>
      <c r="G211" t="e">
        <f t="shared" si="9"/>
        <v>#N/A</v>
      </c>
      <c r="H211">
        <f t="shared" si="10"/>
        <v>-0.47034893758385393</v>
      </c>
      <c r="I211" t="e">
        <f t="shared" si="11"/>
        <v>#N/A</v>
      </c>
    </row>
    <row r="212" spans="1:9" x14ac:dyDescent="0.25">
      <c r="A212">
        <v>211</v>
      </c>
      <c r="B212">
        <f>TitanicDataClustering!A212</f>
        <v>1156</v>
      </c>
      <c r="C212">
        <f>(TitanicDataClustering!$F212-TitanicDataClustering!$F$335)/TitanicDataClustering!$F$336</f>
        <v>-1.2851781289851828E-2</v>
      </c>
      <c r="D212">
        <f>(TitanicDataClustering!$J212-TitanicDataClustering!$J$335)/TitanicDataClustering!$J$336</f>
        <v>-0.46129760572073086</v>
      </c>
      <c r="E212">
        <f>ClusteredData!G213</f>
        <v>2</v>
      </c>
      <c r="G212" t="e">
        <f t="shared" si="9"/>
        <v>#N/A</v>
      </c>
      <c r="H212">
        <f t="shared" si="10"/>
        <v>-0.46129760572073086</v>
      </c>
      <c r="I212" t="e">
        <f t="shared" si="11"/>
        <v>#N/A</v>
      </c>
    </row>
    <row r="213" spans="1:9" x14ac:dyDescent="0.25">
      <c r="A213">
        <v>212</v>
      </c>
      <c r="B213">
        <f>TitanicDataClustering!A213</f>
        <v>1161</v>
      </c>
      <c r="C213">
        <f>(TitanicDataClustering!$F213-TitanicDataClustering!$F$335)/TitanicDataClustering!$F$336</f>
        <v>-0.93453869612705065</v>
      </c>
      <c r="D213">
        <f>(TitanicDataClustering!$J213-TitanicDataClustering!$J$335)/TitanicDataClustering!$J$336</f>
        <v>-0.52785151647898865</v>
      </c>
      <c r="E213">
        <f>ClusteredData!G214</f>
        <v>2</v>
      </c>
      <c r="G213" t="e">
        <f t="shared" si="9"/>
        <v>#N/A</v>
      </c>
      <c r="H213">
        <f t="shared" si="10"/>
        <v>-0.52785151647898865</v>
      </c>
      <c r="I213" t="e">
        <f t="shared" si="11"/>
        <v>#N/A</v>
      </c>
    </row>
    <row r="214" spans="1:9" x14ac:dyDescent="0.25">
      <c r="A214">
        <v>213</v>
      </c>
      <c r="B214">
        <f>TitanicDataClustering!A214</f>
        <v>1162</v>
      </c>
      <c r="C214">
        <f>(TitanicDataClustering!$F214-TitanicDataClustering!$F$335)/TitanicDataClustering!$F$336</f>
        <v>1.121532113894393</v>
      </c>
      <c r="D214">
        <f>(TitanicDataClustering!$J214-TitanicDataClustering!$J$335)/TitanicDataClustering!$J$336</f>
        <v>0.55953649214829981</v>
      </c>
      <c r="E214">
        <f>ClusteredData!G215</f>
        <v>1</v>
      </c>
      <c r="G214">
        <f t="shared" si="9"/>
        <v>0.55953649214829981</v>
      </c>
      <c r="H214" t="e">
        <f t="shared" si="10"/>
        <v>#N/A</v>
      </c>
      <c r="I214" t="e">
        <f t="shared" si="11"/>
        <v>#N/A</v>
      </c>
    </row>
    <row r="215" spans="1:9" x14ac:dyDescent="0.25">
      <c r="A215">
        <v>214</v>
      </c>
      <c r="B215">
        <f>TitanicDataClustering!A215</f>
        <v>1164</v>
      </c>
      <c r="C215">
        <f>(TitanicDataClustering!$F215-TitanicDataClustering!$F$335)/TitanicDataClustering!$F$336</f>
        <v>-0.29644775508591303</v>
      </c>
      <c r="D215">
        <f>(TitanicDataClustering!$J215-TitanicDataClustering!$J$335)/TitanicDataClustering!$J$336</f>
        <v>1.5645822058381877</v>
      </c>
      <c r="E215">
        <f>ClusteredData!G216</f>
        <v>2</v>
      </c>
      <c r="G215" t="e">
        <f t="shared" si="9"/>
        <v>#N/A</v>
      </c>
      <c r="H215">
        <f t="shared" si="10"/>
        <v>1.5645822058381877</v>
      </c>
      <c r="I215" t="e">
        <f t="shared" si="11"/>
        <v>#N/A</v>
      </c>
    </row>
    <row r="216" spans="1:9" x14ac:dyDescent="0.25">
      <c r="A216">
        <v>215</v>
      </c>
      <c r="B216">
        <f>TitanicDataClustering!A216</f>
        <v>1167</v>
      </c>
      <c r="C216">
        <f>(TitanicDataClustering!$F216-TitanicDataClustering!$F$335)/TitanicDataClustering!$F$336</f>
        <v>-0.72184171578000478</v>
      </c>
      <c r="D216">
        <f>(TitanicDataClustering!$J216-TitanicDataClustering!$J$335)/TitanicDataClustering!$J$336</f>
        <v>-0.24469116610566466</v>
      </c>
      <c r="E216">
        <f>ClusteredData!G217</f>
        <v>2</v>
      </c>
      <c r="G216" t="e">
        <f t="shared" si="9"/>
        <v>#N/A</v>
      </c>
      <c r="H216">
        <f t="shared" si="10"/>
        <v>-0.24469116610566466</v>
      </c>
      <c r="I216" t="e">
        <f t="shared" si="11"/>
        <v>#N/A</v>
      </c>
    </row>
    <row r="217" spans="1:9" x14ac:dyDescent="0.25">
      <c r="A217">
        <v>216</v>
      </c>
      <c r="B217">
        <f>TitanicDataClustering!A217</f>
        <v>1168</v>
      </c>
      <c r="C217">
        <f>(TitanicDataClustering!$F217-TitanicDataClustering!$F$335)/TitanicDataClustering!$F$336</f>
        <v>-0.15464976818788242</v>
      </c>
      <c r="D217">
        <f>(TitanicDataClustering!$J217-TitanicDataClustering!$J$335)/TitanicDataClustering!$J$336</f>
        <v>-0.49784101070762704</v>
      </c>
      <c r="E217">
        <f>ClusteredData!G218</f>
        <v>2</v>
      </c>
      <c r="G217" t="e">
        <f t="shared" si="9"/>
        <v>#N/A</v>
      </c>
      <c r="H217">
        <f t="shared" si="10"/>
        <v>-0.49784101070762704</v>
      </c>
      <c r="I217" t="e">
        <f t="shared" si="11"/>
        <v>#N/A</v>
      </c>
    </row>
    <row r="218" spans="1:9" x14ac:dyDescent="0.25">
      <c r="A218">
        <v>217</v>
      </c>
      <c r="B218">
        <f>TitanicDataClustering!A218</f>
        <v>1169</v>
      </c>
      <c r="C218">
        <f>(TitanicDataClustering!$F218-TitanicDataClustering!$F$335)/TitanicDataClustering!$F$336</f>
        <v>0.69613815320030115</v>
      </c>
      <c r="D218">
        <f>(TitanicDataClustering!$J218-TitanicDataClustering!$J$335)/TitanicDataClustering!$J$336</f>
        <v>-0.24469116610566466</v>
      </c>
      <c r="E218">
        <f>ClusteredData!G219</f>
        <v>1</v>
      </c>
      <c r="G218">
        <f t="shared" si="9"/>
        <v>-0.24469116610566466</v>
      </c>
      <c r="H218" t="e">
        <f t="shared" si="10"/>
        <v>#N/A</v>
      </c>
      <c r="I218" t="e">
        <f t="shared" si="11"/>
        <v>#N/A</v>
      </c>
    </row>
    <row r="219" spans="1:9" x14ac:dyDescent="0.25">
      <c r="A219">
        <v>218</v>
      </c>
      <c r="B219">
        <f>TitanicDataClustering!A219</f>
        <v>1170</v>
      </c>
      <c r="C219">
        <f>(TitanicDataClustering!$F219-TitanicDataClustering!$F$335)/TitanicDataClustering!$F$336</f>
        <v>-1.2851781289851828E-2</v>
      </c>
      <c r="D219">
        <f>(TitanicDataClustering!$J219-TitanicDataClustering!$J$335)/TitanicDataClustering!$J$336</f>
        <v>-0.32635240629984608</v>
      </c>
      <c r="E219">
        <f>ClusteredData!G220</f>
        <v>2</v>
      </c>
      <c r="G219" t="e">
        <f t="shared" si="9"/>
        <v>#N/A</v>
      </c>
      <c r="H219">
        <f t="shared" si="10"/>
        <v>-0.32635240629984608</v>
      </c>
      <c r="I219" t="e">
        <f t="shared" si="11"/>
        <v>#N/A</v>
      </c>
    </row>
    <row r="220" spans="1:9" x14ac:dyDescent="0.25">
      <c r="A220">
        <v>219</v>
      </c>
      <c r="B220">
        <f>TitanicDataClustering!A220</f>
        <v>1171</v>
      </c>
      <c r="C220">
        <f>(TitanicDataClustering!$F220-TitanicDataClustering!$F$335)/TitanicDataClustering!$F$336</f>
        <v>-0.5800437288819742</v>
      </c>
      <c r="D220">
        <f>(TitanicDataClustering!$J220-TitanicDataClustering!$J$335)/TitanicDataClustering!$J$336</f>
        <v>-0.49784101070762704</v>
      </c>
      <c r="E220">
        <f>ClusteredData!G221</f>
        <v>2</v>
      </c>
      <c r="G220" t="e">
        <f t="shared" si="9"/>
        <v>#N/A</v>
      </c>
      <c r="H220">
        <f t="shared" si="10"/>
        <v>-0.49784101070762704</v>
      </c>
      <c r="I220" t="e">
        <f t="shared" si="11"/>
        <v>#N/A</v>
      </c>
    </row>
    <row r="221" spans="1:9" x14ac:dyDescent="0.25">
      <c r="A221">
        <v>220</v>
      </c>
      <c r="B221">
        <f>TitanicDataClustering!A221</f>
        <v>1172</v>
      </c>
      <c r="C221">
        <f>(TitanicDataClustering!$F221-TitanicDataClustering!$F$335)/TitanicDataClustering!$F$336</f>
        <v>-0.50914473543295891</v>
      </c>
      <c r="D221">
        <f>(TitanicDataClustering!$J221-TitanicDataClustering!$J$335)/TitanicDataClustering!$J$336</f>
        <v>-0.52785151647898865</v>
      </c>
      <c r="E221">
        <f>ClusteredData!G222</f>
        <v>2</v>
      </c>
      <c r="G221" t="e">
        <f t="shared" si="9"/>
        <v>#N/A</v>
      </c>
      <c r="H221">
        <f t="shared" si="10"/>
        <v>-0.52785151647898865</v>
      </c>
      <c r="I221" t="e">
        <f t="shared" si="11"/>
        <v>#N/A</v>
      </c>
    </row>
    <row r="222" spans="1:9" x14ac:dyDescent="0.25">
      <c r="A222">
        <v>221</v>
      </c>
      <c r="B222">
        <f>TitanicDataClustering!A222</f>
        <v>1173</v>
      </c>
      <c r="C222">
        <f>(TitanicDataClustering!$F222-TitanicDataClustering!$F$335)/TitanicDataClustering!$F$336</f>
        <v>-2.0866473396735494</v>
      </c>
      <c r="D222">
        <f>(TitanicDataClustering!$J222-TitanicDataClustering!$J$335)/TitanicDataClustering!$J$336</f>
        <v>-0.44435289838043823</v>
      </c>
      <c r="E222">
        <f>ClusteredData!G223</f>
        <v>2</v>
      </c>
      <c r="G222" t="e">
        <f t="shared" si="9"/>
        <v>#N/A</v>
      </c>
      <c r="H222">
        <f t="shared" si="10"/>
        <v>-0.44435289838043823</v>
      </c>
      <c r="I222" t="e">
        <f t="shared" si="11"/>
        <v>#N/A</v>
      </c>
    </row>
    <row r="223" spans="1:9" x14ac:dyDescent="0.25">
      <c r="A223">
        <v>222</v>
      </c>
      <c r="B223">
        <f>TitanicDataClustering!A223</f>
        <v>1175</v>
      </c>
      <c r="C223">
        <f>(TitanicDataClustering!$F223-TitanicDataClustering!$F$335)/TitanicDataClustering!$F$336</f>
        <v>-1.5017306437191731</v>
      </c>
      <c r="D223">
        <f>(TitanicDataClustering!$J223-TitanicDataClustering!$J$335)/TitanicDataClustering!$J$336</f>
        <v>-0.42033142796491785</v>
      </c>
      <c r="E223">
        <f>ClusteredData!G224</f>
        <v>2</v>
      </c>
      <c r="G223" t="e">
        <f t="shared" si="9"/>
        <v>#N/A</v>
      </c>
      <c r="H223">
        <f t="shared" si="10"/>
        <v>-0.42033142796491785</v>
      </c>
      <c r="I223" t="e">
        <f t="shared" si="11"/>
        <v>#N/A</v>
      </c>
    </row>
    <row r="224" spans="1:9" x14ac:dyDescent="0.25">
      <c r="A224">
        <v>223</v>
      </c>
      <c r="B224">
        <f>TitanicDataClustering!A224</f>
        <v>1176</v>
      </c>
      <c r="C224">
        <f>(TitanicDataClustering!$F224-TitanicDataClustering!$F$335)/TitanicDataClustering!$F$336</f>
        <v>-1.99802359786228</v>
      </c>
      <c r="D224">
        <f>(TitanicDataClustering!$J224-TitanicDataClustering!$J$335)/TitanicDataClustering!$J$336</f>
        <v>-0.33921405163042967</v>
      </c>
      <c r="E224">
        <f>ClusteredData!G225</f>
        <v>2</v>
      </c>
      <c r="G224" t="e">
        <f t="shared" si="9"/>
        <v>#N/A</v>
      </c>
      <c r="H224">
        <f t="shared" si="10"/>
        <v>-0.33921405163042967</v>
      </c>
      <c r="I224" t="e">
        <f t="shared" si="11"/>
        <v>#N/A</v>
      </c>
    </row>
    <row r="225" spans="1:9" x14ac:dyDescent="0.25">
      <c r="A225">
        <v>224</v>
      </c>
      <c r="B225">
        <f>TitanicDataClustering!A225</f>
        <v>1177</v>
      </c>
      <c r="C225">
        <f>(TitanicDataClustering!$F225-TitanicDataClustering!$F$335)/TitanicDataClustering!$F$336</f>
        <v>0.41254217940423993</v>
      </c>
      <c r="D225">
        <f>(TitanicDataClustering!$J225-TitanicDataClustering!$J$335)/TitanicDataClustering!$J$336</f>
        <v>-0.55092081683384497</v>
      </c>
      <c r="E225">
        <f>ClusteredData!G226</f>
        <v>1</v>
      </c>
      <c r="G225">
        <f t="shared" si="9"/>
        <v>-0.55092081683384497</v>
      </c>
      <c r="H225" t="e">
        <f t="shared" si="10"/>
        <v>#N/A</v>
      </c>
      <c r="I225" t="e">
        <f t="shared" si="11"/>
        <v>#N/A</v>
      </c>
    </row>
    <row r="226" spans="1:9" x14ac:dyDescent="0.25">
      <c r="A226">
        <v>225</v>
      </c>
      <c r="B226">
        <f>TitanicDataClustering!A226</f>
        <v>1179</v>
      </c>
      <c r="C226">
        <f>(TitanicDataClustering!$F226-TitanicDataClustering!$F$335)/TitanicDataClustering!$F$336</f>
        <v>-0.43824574198394362</v>
      </c>
      <c r="D226">
        <f>(TitanicDataClustering!$J226-TitanicDataClustering!$J$335)/TitanicDataClustering!$J$336</f>
        <v>0.67427053462112485</v>
      </c>
      <c r="E226">
        <f>ClusteredData!G227</f>
        <v>2</v>
      </c>
      <c r="G226" t="e">
        <f t="shared" si="9"/>
        <v>#N/A</v>
      </c>
      <c r="H226">
        <f t="shared" si="10"/>
        <v>0.67427053462112485</v>
      </c>
      <c r="I226" t="e">
        <f t="shared" si="11"/>
        <v>#N/A</v>
      </c>
    </row>
    <row r="227" spans="1:9" x14ac:dyDescent="0.25">
      <c r="A227">
        <v>226</v>
      </c>
      <c r="B227">
        <f>TitanicDataClustering!A227</f>
        <v>1183</v>
      </c>
      <c r="C227">
        <f>(TitanicDataClustering!$F227-TitanicDataClustering!$F$335)/TitanicDataClustering!$F$336</f>
        <v>-1.2851781289851828E-2</v>
      </c>
      <c r="D227">
        <f>(TitanicDataClustering!$J227-TitanicDataClustering!$J$335)/TitanicDataClustering!$J$336</f>
        <v>-0.55582049124549582</v>
      </c>
      <c r="E227">
        <f>ClusteredData!G228</f>
        <v>2</v>
      </c>
      <c r="G227" t="e">
        <f t="shared" si="9"/>
        <v>#N/A</v>
      </c>
      <c r="H227">
        <f t="shared" si="10"/>
        <v>-0.55582049124549582</v>
      </c>
      <c r="I227" t="e">
        <f t="shared" si="11"/>
        <v>#N/A</v>
      </c>
    </row>
    <row r="228" spans="1:9" x14ac:dyDescent="0.25">
      <c r="A228">
        <v>227</v>
      </c>
      <c r="B228">
        <f>TitanicDataClustering!A228</f>
        <v>1185</v>
      </c>
      <c r="C228">
        <f>(TitanicDataClustering!$F228-TitanicDataClustering!$F$335)/TitanicDataClustering!$F$336</f>
        <v>1.6178250680374999</v>
      </c>
      <c r="D228">
        <f>(TitanicDataClustering!$J228-TitanicDataClustering!$J$335)/TitanicDataClustering!$J$336</f>
        <v>0.66760044452206402</v>
      </c>
      <c r="E228">
        <f>ClusteredData!G229</f>
        <v>1</v>
      </c>
      <c r="G228">
        <f t="shared" si="9"/>
        <v>0.66760044452206402</v>
      </c>
      <c r="H228" t="e">
        <f t="shared" si="10"/>
        <v>#N/A</v>
      </c>
      <c r="I228" t="e">
        <f t="shared" si="11"/>
        <v>#N/A</v>
      </c>
    </row>
    <row r="229" spans="1:9" x14ac:dyDescent="0.25">
      <c r="A229">
        <v>228</v>
      </c>
      <c r="B229">
        <f>TitanicDataClustering!A229</f>
        <v>1186</v>
      </c>
      <c r="C229">
        <f>(TitanicDataClustering!$F229-TitanicDataClustering!$F$335)/TitanicDataClustering!$F$336</f>
        <v>0.41254217940423993</v>
      </c>
      <c r="D229">
        <f>(TitanicDataClustering!$J229-TitanicDataClustering!$J$335)/TitanicDataClustering!$J$336</f>
        <v>-0.51417325874646336</v>
      </c>
      <c r="E229">
        <f>ClusteredData!G230</f>
        <v>1</v>
      </c>
      <c r="G229">
        <f t="shared" si="9"/>
        <v>-0.51417325874646336</v>
      </c>
      <c r="H229" t="e">
        <f t="shared" si="10"/>
        <v>#N/A</v>
      </c>
      <c r="I229" t="e">
        <f t="shared" si="11"/>
        <v>#N/A</v>
      </c>
    </row>
    <row r="230" spans="1:9" x14ac:dyDescent="0.25">
      <c r="A230">
        <v>229</v>
      </c>
      <c r="B230">
        <f>TitanicDataClustering!A230</f>
        <v>1187</v>
      </c>
      <c r="C230">
        <f>(TitanicDataClustering!$F230-TitanicDataClustering!$F$335)/TitanicDataClustering!$F$336</f>
        <v>-0.29644775508591303</v>
      </c>
      <c r="D230">
        <f>(TitanicDataClustering!$J230-TitanicDataClustering!$J$335)/TitanicDataClustering!$J$336</f>
        <v>-0.54037345105036449</v>
      </c>
      <c r="E230">
        <f>ClusteredData!G231</f>
        <v>2</v>
      </c>
      <c r="G230" t="e">
        <f t="shared" si="9"/>
        <v>#N/A</v>
      </c>
      <c r="H230">
        <f t="shared" si="10"/>
        <v>-0.54037345105036449</v>
      </c>
      <c r="I230" t="e">
        <f t="shared" si="11"/>
        <v>#N/A</v>
      </c>
    </row>
    <row r="231" spans="1:9" x14ac:dyDescent="0.25">
      <c r="A231">
        <v>230</v>
      </c>
      <c r="B231">
        <f>TitanicDataClustering!A231</f>
        <v>1188</v>
      </c>
      <c r="C231">
        <f>(TitanicDataClustering!$F231-TitanicDataClustering!$F$335)/TitanicDataClustering!$F$336</f>
        <v>-2.0689225913112952</v>
      </c>
      <c r="D231">
        <f>(TitanicDataClustering!$J231-TitanicDataClustering!$J$335)/TitanicDataClustering!$J$336</f>
        <v>9.7521925409735609E-3</v>
      </c>
      <c r="E231">
        <f>ClusteredData!G232</f>
        <v>2</v>
      </c>
      <c r="G231" t="e">
        <f t="shared" si="9"/>
        <v>#N/A</v>
      </c>
      <c r="H231">
        <f t="shared" si="10"/>
        <v>9.7521925409735609E-3</v>
      </c>
      <c r="I231" t="e">
        <f t="shared" si="11"/>
        <v>#N/A</v>
      </c>
    </row>
    <row r="232" spans="1:9" x14ac:dyDescent="0.25">
      <c r="A232">
        <v>231</v>
      </c>
      <c r="B232">
        <f>TitanicDataClustering!A232</f>
        <v>1190</v>
      </c>
      <c r="C232">
        <f>(TitanicDataClustering!$F232-TitanicDataClustering!$F$335)/TitanicDataClustering!$F$336</f>
        <v>-1.2851781289851828E-2</v>
      </c>
      <c r="D232">
        <f>(TitanicDataClustering!$J232-TitanicDataClustering!$J$335)/TitanicDataClustering!$J$336</f>
        <v>7.378767065164285E-2</v>
      </c>
      <c r="E232">
        <f>ClusteredData!G233</f>
        <v>2</v>
      </c>
      <c r="G232" t="e">
        <f t="shared" si="9"/>
        <v>#N/A</v>
      </c>
      <c r="H232">
        <f t="shared" si="10"/>
        <v>7.378767065164285E-2</v>
      </c>
      <c r="I232" t="e">
        <f t="shared" si="11"/>
        <v>#N/A</v>
      </c>
    </row>
    <row r="233" spans="1:9" x14ac:dyDescent="0.25">
      <c r="A233">
        <v>232</v>
      </c>
      <c r="B233">
        <f>TitanicDataClustering!A233</f>
        <v>1191</v>
      </c>
      <c r="C233">
        <f>(TitanicDataClustering!$F233-TitanicDataClustering!$F$335)/TitanicDataClustering!$F$336</f>
        <v>-8.375077473886712E-2</v>
      </c>
      <c r="D233">
        <f>(TitanicDataClustering!$J233-TitanicDataClustering!$J$335)/TitanicDataClustering!$J$336</f>
        <v>-0.5410528725687801</v>
      </c>
      <c r="E233">
        <f>ClusteredData!G234</f>
        <v>2</v>
      </c>
      <c r="G233" t="e">
        <f t="shared" si="9"/>
        <v>#N/A</v>
      </c>
      <c r="H233">
        <f t="shared" si="10"/>
        <v>-0.5410528725687801</v>
      </c>
      <c r="I233" t="e">
        <f t="shared" si="11"/>
        <v>#N/A</v>
      </c>
    </row>
    <row r="234" spans="1:9" x14ac:dyDescent="0.25">
      <c r="A234">
        <v>233</v>
      </c>
      <c r="B234">
        <f>TitanicDataClustering!A234</f>
        <v>1192</v>
      </c>
      <c r="C234">
        <f>(TitanicDataClustering!$F234-TitanicDataClustering!$F$335)/TitanicDataClustering!$F$336</f>
        <v>0.12894620560817877</v>
      </c>
      <c r="D234">
        <f>(TitanicDataClustering!$J234-TitanicDataClustering!$J$335)/TitanicDataClustering!$J$336</f>
        <v>-0.54234638661345591</v>
      </c>
      <c r="E234">
        <f>ClusteredData!G235</f>
        <v>2</v>
      </c>
      <c r="G234" t="e">
        <f t="shared" si="9"/>
        <v>#N/A</v>
      </c>
      <c r="H234">
        <f t="shared" si="10"/>
        <v>-0.54234638661345591</v>
      </c>
      <c r="I234" t="e">
        <f t="shared" si="11"/>
        <v>#N/A</v>
      </c>
    </row>
    <row r="235" spans="1:9" x14ac:dyDescent="0.25">
      <c r="A235">
        <v>234</v>
      </c>
      <c r="B235">
        <f>TitanicDataClustering!A235</f>
        <v>1194</v>
      </c>
      <c r="C235">
        <f>(TitanicDataClustering!$F235-TitanicDataClustering!$F$335)/TitanicDataClustering!$F$336</f>
        <v>0.90883513354734702</v>
      </c>
      <c r="D235">
        <f>(TitanicDataClustering!$J235-TitanicDataClustering!$J$335)/TitanicDataClustering!$J$336</f>
        <v>-0.32635240629984608</v>
      </c>
      <c r="E235">
        <f>ClusteredData!G236</f>
        <v>1</v>
      </c>
      <c r="G235">
        <f t="shared" si="9"/>
        <v>-0.32635240629984608</v>
      </c>
      <c r="H235" t="e">
        <f t="shared" si="10"/>
        <v>#N/A</v>
      </c>
      <c r="I235" t="e">
        <f t="shared" si="11"/>
        <v>#N/A</v>
      </c>
    </row>
    <row r="236" spans="1:9" x14ac:dyDescent="0.25">
      <c r="A236">
        <v>235</v>
      </c>
      <c r="B236">
        <f>TitanicDataClustering!A236</f>
        <v>1195</v>
      </c>
      <c r="C236">
        <f>(TitanicDataClustering!$F236-TitanicDataClustering!$F$335)/TitanicDataClustering!$F$336</f>
        <v>-0.43824574198394362</v>
      </c>
      <c r="D236">
        <f>(TitanicDataClustering!$J236-TitanicDataClustering!$J$335)/TitanicDataClustering!$J$336</f>
        <v>-0.52785151647898865</v>
      </c>
      <c r="E236">
        <f>ClusteredData!G237</f>
        <v>2</v>
      </c>
      <c r="G236" t="e">
        <f t="shared" si="9"/>
        <v>#N/A</v>
      </c>
      <c r="H236">
        <f t="shared" si="10"/>
        <v>-0.52785151647898865</v>
      </c>
      <c r="I236" t="e">
        <f t="shared" si="11"/>
        <v>#N/A</v>
      </c>
    </row>
    <row r="237" spans="1:9" x14ac:dyDescent="0.25">
      <c r="A237">
        <v>236</v>
      </c>
      <c r="B237">
        <f>TitanicDataClustering!A237</f>
        <v>1197</v>
      </c>
      <c r="C237">
        <f>(TitanicDataClustering!$F237-TitanicDataClustering!$F$335)/TitanicDataClustering!$F$336</f>
        <v>2.3977139959766678</v>
      </c>
      <c r="D237">
        <f>(TitanicDataClustering!$J237-TitanicDataClustering!$J$335)/TitanicDataClustering!$J$336</f>
        <v>-0.23570842968430469</v>
      </c>
      <c r="E237">
        <f>ClusteredData!G238</f>
        <v>1</v>
      </c>
      <c r="G237">
        <f t="shared" si="9"/>
        <v>-0.23570842968430469</v>
      </c>
      <c r="H237" t="e">
        <f t="shared" si="10"/>
        <v>#N/A</v>
      </c>
      <c r="I237" t="e">
        <f t="shared" si="11"/>
        <v>#N/A</v>
      </c>
    </row>
    <row r="238" spans="1:9" x14ac:dyDescent="0.25">
      <c r="A238">
        <v>237</v>
      </c>
      <c r="B238">
        <f>TitanicDataClustering!A238</f>
        <v>1198</v>
      </c>
      <c r="C238">
        <f>(TitanicDataClustering!$F238-TitanicDataClustering!$F$335)/TitanicDataClustering!$F$336</f>
        <v>-1.2851781289851828E-2</v>
      </c>
      <c r="D238">
        <f>(TitanicDataClustering!$J238-TitanicDataClustering!$J$335)/TitanicDataClustering!$J$336</f>
        <v>1.8058225751702308</v>
      </c>
      <c r="E238">
        <f>ClusteredData!G239</f>
        <v>3</v>
      </c>
      <c r="G238" t="e">
        <f t="shared" si="9"/>
        <v>#N/A</v>
      </c>
      <c r="H238" t="e">
        <f t="shared" si="10"/>
        <v>#N/A</v>
      </c>
      <c r="I238">
        <f t="shared" si="11"/>
        <v>1.8058225751702308</v>
      </c>
    </row>
    <row r="239" spans="1:9" x14ac:dyDescent="0.25">
      <c r="A239">
        <v>238</v>
      </c>
      <c r="B239">
        <f>TitanicDataClustering!A239</f>
        <v>1199</v>
      </c>
      <c r="C239">
        <f>(TitanicDataClustering!$F239-TitanicDataClustering!$F$335)/TitanicDataClustering!$F$336</f>
        <v>-2.0809754201976283</v>
      </c>
      <c r="D239">
        <f>(TitanicDataClustering!$J239-TitanicDataClustering!$J$335)/TitanicDataClustering!$J$336</f>
        <v>-0.51662309595228872</v>
      </c>
      <c r="E239">
        <f>ClusteredData!G240</f>
        <v>2</v>
      </c>
      <c r="G239" t="e">
        <f t="shared" si="9"/>
        <v>#N/A</v>
      </c>
      <c r="H239">
        <f t="shared" si="10"/>
        <v>-0.51662309595228872</v>
      </c>
      <c r="I239" t="e">
        <f t="shared" si="11"/>
        <v>#N/A</v>
      </c>
    </row>
    <row r="240" spans="1:9" x14ac:dyDescent="0.25">
      <c r="A240">
        <v>239</v>
      </c>
      <c r="B240">
        <f>TitanicDataClustering!A240</f>
        <v>1200</v>
      </c>
      <c r="C240">
        <f>(TitanicDataClustering!$F240-TitanicDataClustering!$F$335)/TitanicDataClustering!$F$336</f>
        <v>1.7596230549355305</v>
      </c>
      <c r="D240">
        <f>(TitanicDataClustering!$J240-TitanicDataClustering!$J$335)/TitanicDataClustering!$J$336</f>
        <v>0.85773557651578447</v>
      </c>
      <c r="E240">
        <f>ClusteredData!G241</f>
        <v>1</v>
      </c>
      <c r="G240">
        <f t="shared" si="9"/>
        <v>0.85773557651578447</v>
      </c>
      <c r="H240" t="e">
        <f t="shared" si="10"/>
        <v>#N/A</v>
      </c>
      <c r="I240" t="e">
        <f t="shared" si="11"/>
        <v>#N/A</v>
      </c>
    </row>
    <row r="241" spans="1:9" x14ac:dyDescent="0.25">
      <c r="A241">
        <v>240</v>
      </c>
      <c r="B241">
        <f>TitanicDataClustering!A241</f>
        <v>1201</v>
      </c>
      <c r="C241">
        <f>(TitanicDataClustering!$F241-TitanicDataClustering!$F$335)/TitanicDataClustering!$F$336</f>
        <v>1.0506331204453776</v>
      </c>
      <c r="D241">
        <f>(TitanicDataClustering!$J241-TitanicDataClustering!$J$335)/TitanicDataClustering!$J$336</f>
        <v>-0.43890936010909409</v>
      </c>
      <c r="E241">
        <f>ClusteredData!G242</f>
        <v>1</v>
      </c>
      <c r="G241">
        <f t="shared" si="9"/>
        <v>-0.43890936010909409</v>
      </c>
      <c r="H241" t="e">
        <f t="shared" si="10"/>
        <v>#N/A</v>
      </c>
      <c r="I241" t="e">
        <f t="shared" si="11"/>
        <v>#N/A</v>
      </c>
    </row>
    <row r="242" spans="1:9" x14ac:dyDescent="0.25">
      <c r="A242">
        <v>241</v>
      </c>
      <c r="B242">
        <f>TitanicDataClustering!A242</f>
        <v>1202</v>
      </c>
      <c r="C242">
        <f>(TitanicDataClustering!$F242-TitanicDataClustering!$F$335)/TitanicDataClustering!$F$336</f>
        <v>-0.86363970267803536</v>
      </c>
      <c r="D242">
        <f>(TitanicDataClustering!$J242-TitanicDataClustering!$J$335)/TitanicDataClustering!$J$336</f>
        <v>-0.52785151647898865</v>
      </c>
      <c r="E242">
        <f>ClusteredData!G243</f>
        <v>2</v>
      </c>
      <c r="G242" t="e">
        <f t="shared" si="9"/>
        <v>#N/A</v>
      </c>
      <c r="H242">
        <f t="shared" si="10"/>
        <v>-0.52785151647898865</v>
      </c>
      <c r="I242" t="e">
        <f t="shared" si="11"/>
        <v>#N/A</v>
      </c>
    </row>
    <row r="243" spans="1:9" x14ac:dyDescent="0.25">
      <c r="A243">
        <v>242</v>
      </c>
      <c r="B243">
        <f>TitanicDataClustering!A243</f>
        <v>1203</v>
      </c>
      <c r="C243">
        <f>(TitanicDataClustering!$F243-TitanicDataClustering!$F$335)/TitanicDataClustering!$F$336</f>
        <v>-0.5800437288819742</v>
      </c>
      <c r="D243">
        <f>(TitanicDataClustering!$J243-TitanicDataClustering!$J$335)/TitanicDataClustering!$J$336</f>
        <v>-0.55132912303481585</v>
      </c>
      <c r="E243">
        <f>ClusteredData!G244</f>
        <v>2</v>
      </c>
      <c r="G243" t="e">
        <f t="shared" si="9"/>
        <v>#N/A</v>
      </c>
      <c r="H243">
        <f t="shared" si="10"/>
        <v>-0.55132912303481585</v>
      </c>
      <c r="I243" t="e">
        <f t="shared" si="11"/>
        <v>#N/A</v>
      </c>
    </row>
    <row r="244" spans="1:9" x14ac:dyDescent="0.25">
      <c r="A244">
        <v>243</v>
      </c>
      <c r="B244">
        <f>TitanicDataClustering!A244</f>
        <v>1205</v>
      </c>
      <c r="C244">
        <f>(TitanicDataClustering!$F244-TitanicDataClustering!$F$335)/TitanicDataClustering!$F$336</f>
        <v>0.48344117285325522</v>
      </c>
      <c r="D244">
        <f>(TitanicDataClustering!$J244-TitanicDataClustering!$J$335)/TitanicDataClustering!$J$336</f>
        <v>-0.54275469281442679</v>
      </c>
      <c r="E244">
        <f>ClusteredData!G245</f>
        <v>1</v>
      </c>
      <c r="G244">
        <f t="shared" si="9"/>
        <v>-0.54275469281442679</v>
      </c>
      <c r="H244" t="e">
        <f t="shared" si="10"/>
        <v>#N/A</v>
      </c>
      <c r="I244" t="e">
        <f t="shared" si="11"/>
        <v>#N/A</v>
      </c>
    </row>
    <row r="245" spans="1:9" x14ac:dyDescent="0.25">
      <c r="A245">
        <v>244</v>
      </c>
      <c r="B245">
        <f>TitanicDataClustering!A245</f>
        <v>1206</v>
      </c>
      <c r="C245">
        <f>(TitanicDataClustering!$F245-TitanicDataClustering!$F$335)/TitanicDataClustering!$F$336</f>
        <v>1.7596230549355305</v>
      </c>
      <c r="D245">
        <f>(TitanicDataClustering!$J245-TitanicDataClustering!$J$335)/TitanicDataClustering!$J$336</f>
        <v>1.545867082810485</v>
      </c>
      <c r="E245">
        <f>ClusteredData!G246</f>
        <v>3</v>
      </c>
      <c r="G245" t="e">
        <f t="shared" si="9"/>
        <v>#N/A</v>
      </c>
      <c r="H245" t="e">
        <f t="shared" si="10"/>
        <v>#N/A</v>
      </c>
      <c r="I245">
        <f t="shared" si="11"/>
        <v>1.545867082810485</v>
      </c>
    </row>
    <row r="246" spans="1:9" x14ac:dyDescent="0.25">
      <c r="A246">
        <v>245</v>
      </c>
      <c r="B246">
        <f>TitanicDataClustering!A246</f>
        <v>1207</v>
      </c>
      <c r="C246">
        <f>(TitanicDataClustering!$F246-TitanicDataClustering!$F$335)/TitanicDataClustering!$F$336</f>
        <v>-0.93453869612705065</v>
      </c>
      <c r="D246">
        <f>(TitanicDataClustering!$J246-TitanicDataClustering!$J$335)/TitanicDataClustering!$J$336</f>
        <v>-0.54302744135667536</v>
      </c>
      <c r="E246">
        <f>ClusteredData!G247</f>
        <v>2</v>
      </c>
      <c r="G246" t="e">
        <f t="shared" si="9"/>
        <v>#N/A</v>
      </c>
      <c r="H246">
        <f t="shared" si="10"/>
        <v>-0.54302744135667536</v>
      </c>
      <c r="I246" t="e">
        <f t="shared" si="11"/>
        <v>#N/A</v>
      </c>
    </row>
    <row r="247" spans="1:9" x14ac:dyDescent="0.25">
      <c r="A247">
        <v>246</v>
      </c>
      <c r="B247">
        <f>TitanicDataClustering!A247</f>
        <v>1208</v>
      </c>
      <c r="C247">
        <f>(TitanicDataClustering!$F247-TitanicDataClustering!$F$335)/TitanicDataClustering!$F$336</f>
        <v>1.9014210418335611</v>
      </c>
      <c r="D247">
        <f>(TitanicDataClustering!$J247-TitanicDataClustering!$J$335)/TitanicDataClustering!$J$336</f>
        <v>1.7236844333333154</v>
      </c>
      <c r="E247">
        <f>ClusteredData!G248</f>
        <v>3</v>
      </c>
      <c r="G247" t="e">
        <f t="shared" si="9"/>
        <v>#N/A</v>
      </c>
      <c r="H247" t="e">
        <f t="shared" si="10"/>
        <v>#N/A</v>
      </c>
      <c r="I247">
        <f t="shared" si="11"/>
        <v>1.7236844333333154</v>
      </c>
    </row>
    <row r="248" spans="1:9" x14ac:dyDescent="0.25">
      <c r="A248">
        <v>247</v>
      </c>
      <c r="B248">
        <f>TitanicDataClustering!A248</f>
        <v>1209</v>
      </c>
      <c r="C248">
        <f>(TitanicDataClustering!$F248-TitanicDataClustering!$F$335)/TitanicDataClustering!$F$336</f>
        <v>-0.79274070922902007</v>
      </c>
      <c r="D248">
        <f>(TitanicDataClustering!$J248-TitanicDataClustering!$J$335)/TitanicDataClustering!$J$336</f>
        <v>-0.49784101070762704</v>
      </c>
      <c r="E248">
        <f>ClusteredData!G249</f>
        <v>2</v>
      </c>
      <c r="G248" t="e">
        <f t="shared" si="9"/>
        <v>#N/A</v>
      </c>
      <c r="H248">
        <f t="shared" si="10"/>
        <v>-0.49784101070762704</v>
      </c>
      <c r="I248" t="e">
        <f t="shared" si="11"/>
        <v>#N/A</v>
      </c>
    </row>
    <row r="249" spans="1:9" x14ac:dyDescent="0.25">
      <c r="A249">
        <v>248</v>
      </c>
      <c r="B249">
        <f>TitanicDataClustering!A249</f>
        <v>1210</v>
      </c>
      <c r="C249">
        <f>(TitanicDataClustering!$F249-TitanicDataClustering!$F$335)/TitanicDataClustering!$F$336</f>
        <v>-0.22554876163689772</v>
      </c>
      <c r="D249">
        <f>(TitanicDataClustering!$J249-TitanicDataClustering!$J$335)/TitanicDataClustering!$J$336</f>
        <v>-0.5410528725687801</v>
      </c>
      <c r="E249">
        <f>ClusteredData!G250</f>
        <v>2</v>
      </c>
      <c r="G249" t="e">
        <f t="shared" si="9"/>
        <v>#N/A</v>
      </c>
      <c r="H249">
        <f t="shared" si="10"/>
        <v>-0.5410528725687801</v>
      </c>
      <c r="I249" t="e">
        <f t="shared" si="11"/>
        <v>#N/A</v>
      </c>
    </row>
    <row r="250" spans="1:9" x14ac:dyDescent="0.25">
      <c r="A250">
        <v>249</v>
      </c>
      <c r="B250">
        <f>TitanicDataClustering!A250</f>
        <v>1211</v>
      </c>
      <c r="C250">
        <f>(TitanicDataClustering!$F250-TitanicDataClustering!$F$335)/TitanicDataClustering!$F$336</f>
        <v>-0.5800437288819742</v>
      </c>
      <c r="D250">
        <f>(TitanicDataClustering!$J250-TitanicDataClustering!$J$335)/TitanicDataClustering!$J$336</f>
        <v>-0.15486380189206511</v>
      </c>
      <c r="E250">
        <f>ClusteredData!G251</f>
        <v>2</v>
      </c>
      <c r="G250" t="e">
        <f t="shared" si="9"/>
        <v>#N/A</v>
      </c>
      <c r="H250">
        <f t="shared" si="10"/>
        <v>-0.15486380189206511</v>
      </c>
      <c r="I250" t="e">
        <f t="shared" si="11"/>
        <v>#N/A</v>
      </c>
    </row>
    <row r="251" spans="1:9" x14ac:dyDescent="0.25">
      <c r="A251">
        <v>250</v>
      </c>
      <c r="B251">
        <f>TitanicDataClustering!A251</f>
        <v>1212</v>
      </c>
      <c r="C251">
        <f>(TitanicDataClustering!$F251-TitanicDataClustering!$F$335)/TitanicDataClustering!$F$336</f>
        <v>-0.29644775508591303</v>
      </c>
      <c r="D251">
        <f>(TitanicDataClustering!$J251-TitanicDataClustering!$J$335)/TitanicDataClustering!$J$336</f>
        <v>-0.54234638661345591</v>
      </c>
      <c r="E251">
        <f>ClusteredData!G252</f>
        <v>2</v>
      </c>
      <c r="G251" t="e">
        <f t="shared" si="9"/>
        <v>#N/A</v>
      </c>
      <c r="H251">
        <f t="shared" si="10"/>
        <v>-0.54234638661345591</v>
      </c>
      <c r="I251" t="e">
        <f t="shared" si="11"/>
        <v>#N/A</v>
      </c>
    </row>
    <row r="252" spans="1:9" x14ac:dyDescent="0.25">
      <c r="A252">
        <v>251</v>
      </c>
      <c r="B252">
        <f>TitanicDataClustering!A252</f>
        <v>1213</v>
      </c>
      <c r="C252">
        <f>(TitanicDataClustering!$F252-TitanicDataClustering!$F$335)/TitanicDataClustering!$F$336</f>
        <v>-0.36734674853492832</v>
      </c>
      <c r="D252">
        <f>(TitanicDataClustering!$J252-TitanicDataClustering!$J$335)/TitanicDataClustering!$J$336</f>
        <v>-0.55126052759305277</v>
      </c>
      <c r="E252">
        <f>ClusteredData!G253</f>
        <v>2</v>
      </c>
      <c r="G252" t="e">
        <f t="shared" si="9"/>
        <v>#N/A</v>
      </c>
      <c r="H252">
        <f t="shared" si="10"/>
        <v>-0.55126052759305277</v>
      </c>
      <c r="I252" t="e">
        <f t="shared" si="11"/>
        <v>#N/A</v>
      </c>
    </row>
    <row r="253" spans="1:9" x14ac:dyDescent="0.25">
      <c r="A253">
        <v>252</v>
      </c>
      <c r="B253">
        <f>TitanicDataClustering!A253</f>
        <v>1214</v>
      </c>
      <c r="C253">
        <f>(TitanicDataClustering!$F253-TitanicDataClustering!$F$335)/TitanicDataClustering!$F$336</f>
        <v>-0.29644775508591303</v>
      </c>
      <c r="D253">
        <f>(TitanicDataClustering!$J253-TitanicDataClustering!$J$335)/TitanicDataClustering!$J$336</f>
        <v>-0.45701039061053633</v>
      </c>
      <c r="E253">
        <f>ClusteredData!G254</f>
        <v>2</v>
      </c>
      <c r="G253" t="e">
        <f t="shared" si="9"/>
        <v>#N/A</v>
      </c>
      <c r="H253">
        <f t="shared" si="10"/>
        <v>-0.45701039061053633</v>
      </c>
      <c r="I253" t="e">
        <f t="shared" si="11"/>
        <v>#N/A</v>
      </c>
    </row>
    <row r="254" spans="1:9" x14ac:dyDescent="0.25">
      <c r="A254">
        <v>253</v>
      </c>
      <c r="B254">
        <f>TitanicDataClustering!A254</f>
        <v>1215</v>
      </c>
      <c r="C254">
        <f>(TitanicDataClustering!$F254-TitanicDataClustering!$F$335)/TitanicDataClustering!$F$336</f>
        <v>0.19984519905719406</v>
      </c>
      <c r="D254">
        <f>(TitanicDataClustering!$J254-TitanicDataClustering!$J$335)/TitanicDataClustering!$J$336</f>
        <v>-0.23570842968430469</v>
      </c>
      <c r="E254">
        <f>ClusteredData!G255</f>
        <v>2</v>
      </c>
      <c r="G254" t="e">
        <f t="shared" si="9"/>
        <v>#N/A</v>
      </c>
      <c r="H254">
        <f t="shared" si="10"/>
        <v>-0.23570842968430469</v>
      </c>
      <c r="I254" t="e">
        <f t="shared" si="11"/>
        <v>#N/A</v>
      </c>
    </row>
    <row r="255" spans="1:9" x14ac:dyDescent="0.25">
      <c r="A255">
        <v>254</v>
      </c>
      <c r="B255">
        <f>TitanicDataClustering!A255</f>
        <v>1216</v>
      </c>
      <c r="C255">
        <f>(TitanicDataClustering!$F255-TitanicDataClustering!$F$335)/TitanicDataClustering!$F$336</f>
        <v>0.62523915975128586</v>
      </c>
      <c r="D255">
        <f>(TitanicDataClustering!$J255-TitanicDataClustering!$J$335)/TitanicDataClustering!$J$336</f>
        <v>2.7822868547921553</v>
      </c>
      <c r="E255">
        <f>ClusteredData!G256</f>
        <v>3</v>
      </c>
      <c r="G255" t="e">
        <f t="shared" si="9"/>
        <v>#N/A</v>
      </c>
      <c r="H255" t="e">
        <f t="shared" si="10"/>
        <v>#N/A</v>
      </c>
      <c r="I255">
        <f t="shared" si="11"/>
        <v>2.7822868547921553</v>
      </c>
    </row>
    <row r="256" spans="1:9" x14ac:dyDescent="0.25">
      <c r="A256">
        <v>255</v>
      </c>
      <c r="B256">
        <f>TitanicDataClustering!A256</f>
        <v>1217</v>
      </c>
      <c r="C256">
        <f>(TitanicDataClustering!$F256-TitanicDataClustering!$F$335)/TitanicDataClustering!$F$336</f>
        <v>-0.50914473543295891</v>
      </c>
      <c r="D256">
        <f>(TitanicDataClustering!$J256-TitanicDataClustering!$J$335)/TitanicDataClustering!$J$336</f>
        <v>-0.55418726644161231</v>
      </c>
      <c r="E256">
        <f>ClusteredData!G257</f>
        <v>2</v>
      </c>
      <c r="G256" t="e">
        <f t="shared" si="9"/>
        <v>#N/A</v>
      </c>
      <c r="H256">
        <f t="shared" si="10"/>
        <v>-0.55418726644161231</v>
      </c>
      <c r="I256" t="e">
        <f t="shared" si="11"/>
        <v>#N/A</v>
      </c>
    </row>
    <row r="257" spans="1:9" x14ac:dyDescent="0.25">
      <c r="A257">
        <v>256</v>
      </c>
      <c r="B257">
        <f>TitanicDataClustering!A257</f>
        <v>1218</v>
      </c>
      <c r="C257">
        <f>(TitanicDataClustering!$F257-TitanicDataClustering!$F$335)/TitanicDataClustering!$F$336</f>
        <v>-1.2890336633721271</v>
      </c>
      <c r="D257">
        <f>(TitanicDataClustering!$J257-TitanicDataClustering!$J$335)/TitanicDataClustering!$J$336</f>
        <v>-3.2371941600792979E-2</v>
      </c>
      <c r="E257">
        <f>ClusteredData!G258</f>
        <v>2</v>
      </c>
      <c r="G257" t="e">
        <f t="shared" si="9"/>
        <v>#N/A</v>
      </c>
      <c r="H257">
        <f t="shared" si="10"/>
        <v>-3.2371941600792979E-2</v>
      </c>
      <c r="I257" t="e">
        <f t="shared" si="11"/>
        <v>#N/A</v>
      </c>
    </row>
    <row r="258" spans="1:9" x14ac:dyDescent="0.25">
      <c r="A258">
        <v>257</v>
      </c>
      <c r="B258">
        <f>TitanicDataClustering!A258</f>
        <v>1219</v>
      </c>
      <c r="C258">
        <f>(TitanicDataClustering!$F258-TitanicDataClustering!$F$335)/TitanicDataClustering!$F$336</f>
        <v>1.121532113894393</v>
      </c>
      <c r="D258">
        <f>(TitanicDataClustering!$J258-TitanicDataClustering!$J$335)/TitanicDataClustering!$J$336</f>
        <v>0.62418442956042564</v>
      </c>
      <c r="E258">
        <f>ClusteredData!G259</f>
        <v>1</v>
      </c>
      <c r="G258">
        <f t="shared" si="9"/>
        <v>0.62418442956042564</v>
      </c>
      <c r="H258" t="e">
        <f t="shared" si="10"/>
        <v>#N/A</v>
      </c>
      <c r="I258" t="e">
        <f t="shared" si="11"/>
        <v>#N/A</v>
      </c>
    </row>
    <row r="259" spans="1:9" x14ac:dyDescent="0.25">
      <c r="A259">
        <v>258</v>
      </c>
      <c r="B259">
        <f>TitanicDataClustering!A259</f>
        <v>1220</v>
      </c>
      <c r="C259">
        <f>(TitanicDataClustering!$F259-TitanicDataClustering!$F$335)/TitanicDataClustering!$F$336</f>
        <v>-8.375077473886712E-2</v>
      </c>
      <c r="D259">
        <f>(TitanicDataClustering!$J259-TitanicDataClustering!$J$335)/TitanicDataClustering!$J$336</f>
        <v>-0.24469116610566466</v>
      </c>
      <c r="E259">
        <f>ClusteredData!G260</f>
        <v>2</v>
      </c>
      <c r="G259" t="e">
        <f t="shared" ref="G259:G322" si="12">IF(E259=1,D259,NA())</f>
        <v>#N/A</v>
      </c>
      <c r="H259">
        <f t="shared" ref="H259:H322" si="13">IF(E259=2,D259,NA())</f>
        <v>-0.24469116610566466</v>
      </c>
      <c r="I259" t="e">
        <f t="shared" ref="I259:I322" si="14">IF(E259=3,D259,NA())</f>
        <v>#N/A</v>
      </c>
    </row>
    <row r="260" spans="1:9" x14ac:dyDescent="0.25">
      <c r="A260">
        <v>259</v>
      </c>
      <c r="B260">
        <f>TitanicDataClustering!A260</f>
        <v>1221</v>
      </c>
      <c r="C260">
        <f>(TitanicDataClustering!$F260-TitanicDataClustering!$F$335)/TitanicDataClustering!$F$336</f>
        <v>-0.65094272233098949</v>
      </c>
      <c r="D260">
        <f>(TitanicDataClustering!$J260-TitanicDataClustering!$J$335)/TitanicDataClustering!$J$336</f>
        <v>-0.45701039061053633</v>
      </c>
      <c r="E260">
        <f>ClusteredData!G261</f>
        <v>2</v>
      </c>
      <c r="G260" t="e">
        <f t="shared" si="12"/>
        <v>#N/A</v>
      </c>
      <c r="H260">
        <f t="shared" si="13"/>
        <v>-0.45701039061053633</v>
      </c>
      <c r="I260" t="e">
        <f t="shared" si="14"/>
        <v>#N/A</v>
      </c>
    </row>
    <row r="261" spans="1:9" x14ac:dyDescent="0.25">
      <c r="A261">
        <v>260</v>
      </c>
      <c r="B261">
        <f>TitanicDataClustering!A261</f>
        <v>1222</v>
      </c>
      <c r="C261">
        <f>(TitanicDataClustering!$F261-TitanicDataClustering!$F$335)/TitanicDataClustering!$F$336</f>
        <v>1.2633301007924236</v>
      </c>
      <c r="D261">
        <f>(TitanicDataClustering!$J261-TitanicDataClustering!$J$335)/TitanicDataClustering!$J$336</f>
        <v>-6.9119499688174615E-2</v>
      </c>
      <c r="E261">
        <f>ClusteredData!G262</f>
        <v>1</v>
      </c>
      <c r="G261">
        <f t="shared" si="12"/>
        <v>-6.9119499688174615E-2</v>
      </c>
      <c r="H261" t="e">
        <f t="shared" si="13"/>
        <v>#N/A</v>
      </c>
      <c r="I261" t="e">
        <f t="shared" si="14"/>
        <v>#N/A</v>
      </c>
    </row>
    <row r="262" spans="1:9" x14ac:dyDescent="0.25">
      <c r="A262">
        <v>261</v>
      </c>
      <c r="B262">
        <f>TitanicDataClustering!A262</f>
        <v>1223</v>
      </c>
      <c r="C262">
        <f>(TitanicDataClustering!$F262-TitanicDataClustering!$F$335)/TitanicDataClustering!$F$336</f>
        <v>0.62523915975128586</v>
      </c>
      <c r="D262">
        <f>(TitanicDataClustering!$J262-TitanicDataClustering!$J$335)/TitanicDataClustering!$J$336</f>
        <v>-0.18426184836197043</v>
      </c>
      <c r="E262">
        <f>ClusteredData!G263</f>
        <v>1</v>
      </c>
      <c r="G262">
        <f t="shared" si="12"/>
        <v>-0.18426184836197043</v>
      </c>
      <c r="H262" t="e">
        <f t="shared" si="13"/>
        <v>#N/A</v>
      </c>
      <c r="I262" t="e">
        <f t="shared" si="14"/>
        <v>#N/A</v>
      </c>
    </row>
    <row r="263" spans="1:9" x14ac:dyDescent="0.25">
      <c r="A263">
        <v>262</v>
      </c>
      <c r="B263">
        <f>TitanicDataClustering!A263</f>
        <v>1225</v>
      </c>
      <c r="C263">
        <f>(TitanicDataClustering!$F263-TitanicDataClustering!$F$335)/TitanicDataClustering!$F$336</f>
        <v>-0.79274070922902007</v>
      </c>
      <c r="D263">
        <f>(TitanicDataClustering!$J263-TitanicDataClustering!$J$335)/TitanicDataClustering!$J$336</f>
        <v>-0.41223226616245889</v>
      </c>
      <c r="E263">
        <f>ClusteredData!G264</f>
        <v>2</v>
      </c>
      <c r="G263" t="e">
        <f t="shared" si="12"/>
        <v>#N/A</v>
      </c>
      <c r="H263">
        <f t="shared" si="13"/>
        <v>-0.41223226616245889</v>
      </c>
      <c r="I263" t="e">
        <f t="shared" si="14"/>
        <v>#N/A</v>
      </c>
    </row>
    <row r="264" spans="1:9" x14ac:dyDescent="0.25">
      <c r="A264">
        <v>263</v>
      </c>
      <c r="B264">
        <f>TitanicDataClustering!A264</f>
        <v>1226</v>
      </c>
      <c r="C264">
        <f>(TitanicDataClustering!$F264-TitanicDataClustering!$F$335)/TitanicDataClustering!$F$336</f>
        <v>-0.22554876163689772</v>
      </c>
      <c r="D264">
        <f>(TitanicDataClustering!$J264-TitanicDataClustering!$J$335)/TitanicDataClustering!$J$336</f>
        <v>-0.54037345105036449</v>
      </c>
      <c r="E264">
        <f>ClusteredData!G265</f>
        <v>2</v>
      </c>
      <c r="G264" t="e">
        <f t="shared" si="12"/>
        <v>#N/A</v>
      </c>
      <c r="H264">
        <f t="shared" si="13"/>
        <v>-0.54037345105036449</v>
      </c>
      <c r="I264" t="e">
        <f t="shared" si="14"/>
        <v>#N/A</v>
      </c>
    </row>
    <row r="265" spans="1:9" x14ac:dyDescent="0.25">
      <c r="A265">
        <v>264</v>
      </c>
      <c r="B265">
        <f>TitanicDataClustering!A265</f>
        <v>1227</v>
      </c>
      <c r="C265">
        <f>(TitanicDataClustering!$F265-TitanicDataClustering!$F$335)/TitanicDataClustering!$F$336</f>
        <v>-1.2851781289851828E-2</v>
      </c>
      <c r="D265">
        <f>(TitanicDataClustering!$J265-TitanicDataClustering!$J$335)/TitanicDataClustering!$J$336</f>
        <v>-0.24469116610566466</v>
      </c>
      <c r="E265">
        <f>ClusteredData!G266</f>
        <v>2</v>
      </c>
      <c r="G265" t="e">
        <f t="shared" si="12"/>
        <v>#N/A</v>
      </c>
      <c r="H265">
        <f t="shared" si="13"/>
        <v>-0.24469116610566466</v>
      </c>
      <c r="I265" t="e">
        <f t="shared" si="14"/>
        <v>#N/A</v>
      </c>
    </row>
    <row r="266" spans="1:9" x14ac:dyDescent="0.25">
      <c r="A266">
        <v>265</v>
      </c>
      <c r="B266">
        <f>TitanicDataClustering!A266</f>
        <v>1228</v>
      </c>
      <c r="C266">
        <f>(TitanicDataClustering!$F266-TitanicDataClustering!$F$335)/TitanicDataClustering!$F$336</f>
        <v>0.12894620560817877</v>
      </c>
      <c r="D266">
        <f>(TitanicDataClustering!$J266-TitanicDataClustering!$J$335)/TitanicDataClustering!$J$336</f>
        <v>-0.45701039061053633</v>
      </c>
      <c r="E266">
        <f>ClusteredData!G267</f>
        <v>2</v>
      </c>
      <c r="G266" t="e">
        <f t="shared" si="12"/>
        <v>#N/A</v>
      </c>
      <c r="H266">
        <f t="shared" si="13"/>
        <v>-0.45701039061053633</v>
      </c>
      <c r="I266" t="e">
        <f t="shared" si="14"/>
        <v>#N/A</v>
      </c>
    </row>
    <row r="267" spans="1:9" x14ac:dyDescent="0.25">
      <c r="A267">
        <v>266</v>
      </c>
      <c r="B267">
        <f>TitanicDataClustering!A267</f>
        <v>1229</v>
      </c>
      <c r="C267">
        <f>(TitanicDataClustering!$F267-TitanicDataClustering!$F$335)/TitanicDataClustering!$F$336</f>
        <v>0.62523915975128586</v>
      </c>
      <c r="D267">
        <f>(TitanicDataClustering!$J267-TitanicDataClustering!$J$335)/TitanicDataClustering!$J$336</f>
        <v>-0.55126052759305277</v>
      </c>
      <c r="E267">
        <f>ClusteredData!G268</f>
        <v>1</v>
      </c>
      <c r="G267">
        <f t="shared" si="12"/>
        <v>-0.55126052759305277</v>
      </c>
      <c r="H267" t="e">
        <f t="shared" si="13"/>
        <v>#N/A</v>
      </c>
      <c r="I267" t="e">
        <f t="shared" si="14"/>
        <v>#N/A</v>
      </c>
    </row>
    <row r="268" spans="1:9" x14ac:dyDescent="0.25">
      <c r="A268">
        <v>267</v>
      </c>
      <c r="B268">
        <f>TitanicDataClustering!A268</f>
        <v>1230</v>
      </c>
      <c r="C268">
        <f>(TitanicDataClustering!$F268-TitanicDataClustering!$F$335)/TitanicDataClustering!$F$336</f>
        <v>-0.36734674853492832</v>
      </c>
      <c r="D268">
        <f>(TitanicDataClustering!$J268-TitanicDataClustering!$J$335)/TitanicDataClustering!$J$336</f>
        <v>-0.15486380189206511</v>
      </c>
      <c r="E268">
        <f>ClusteredData!G269</f>
        <v>2</v>
      </c>
      <c r="G268" t="e">
        <f t="shared" si="12"/>
        <v>#N/A</v>
      </c>
      <c r="H268">
        <f t="shared" si="13"/>
        <v>-0.15486380189206511</v>
      </c>
      <c r="I268" t="e">
        <f t="shared" si="14"/>
        <v>#N/A</v>
      </c>
    </row>
    <row r="269" spans="1:9" x14ac:dyDescent="0.25">
      <c r="A269">
        <v>268</v>
      </c>
      <c r="B269">
        <f>TitanicDataClustering!A269</f>
        <v>1232</v>
      </c>
      <c r="C269">
        <f>(TitanicDataClustering!$F269-TitanicDataClustering!$F$335)/TitanicDataClustering!$F$336</f>
        <v>-0.86363970267803536</v>
      </c>
      <c r="D269">
        <f>(TitanicDataClustering!$J269-TitanicDataClustering!$J$335)/TitanicDataClustering!$J$336</f>
        <v>-0.49784101070762704</v>
      </c>
      <c r="E269">
        <f>ClusteredData!G270</f>
        <v>2</v>
      </c>
      <c r="G269" t="e">
        <f t="shared" si="12"/>
        <v>#N/A</v>
      </c>
      <c r="H269">
        <f t="shared" si="13"/>
        <v>-0.49784101070762704</v>
      </c>
      <c r="I269" t="e">
        <f t="shared" si="14"/>
        <v>#N/A</v>
      </c>
    </row>
    <row r="270" spans="1:9" x14ac:dyDescent="0.25">
      <c r="A270">
        <v>269</v>
      </c>
      <c r="B270">
        <f>TitanicDataClustering!A270</f>
        <v>1233</v>
      </c>
      <c r="C270">
        <f>(TitanicDataClustering!$F270-TitanicDataClustering!$F$335)/TitanicDataClustering!$F$336</f>
        <v>0.12894620560817877</v>
      </c>
      <c r="D270">
        <f>(TitanicDataClustering!$J270-TitanicDataClustering!$J$335)/TitanicDataClustering!$J$336</f>
        <v>-0.54554424077946007</v>
      </c>
      <c r="E270">
        <f>ClusteredData!G271</f>
        <v>2</v>
      </c>
      <c r="G270" t="e">
        <f t="shared" si="12"/>
        <v>#N/A</v>
      </c>
      <c r="H270">
        <f t="shared" si="13"/>
        <v>-0.54554424077946007</v>
      </c>
      <c r="I270" t="e">
        <f t="shared" si="14"/>
        <v>#N/A</v>
      </c>
    </row>
    <row r="271" spans="1:9" x14ac:dyDescent="0.25">
      <c r="A271">
        <v>270</v>
      </c>
      <c r="B271">
        <f>TitanicDataClustering!A271</f>
        <v>1235</v>
      </c>
      <c r="C271">
        <f>(TitanicDataClustering!$F271-TitanicDataClustering!$F$335)/TitanicDataClustering!$F$336</f>
        <v>1.9723200352825765</v>
      </c>
      <c r="D271">
        <f>(TitanicDataClustering!$J271-TitanicDataClustering!$J$335)/TitanicDataClustering!$J$336</f>
        <v>7.6981579568231533</v>
      </c>
      <c r="E271">
        <f>ClusteredData!G272</f>
        <v>3</v>
      </c>
      <c r="G271" t="e">
        <f t="shared" si="12"/>
        <v>#N/A</v>
      </c>
      <c r="H271" t="e">
        <f t="shared" si="13"/>
        <v>#N/A</v>
      </c>
      <c r="I271">
        <f t="shared" si="14"/>
        <v>7.6981579568231533</v>
      </c>
    </row>
    <row r="272" spans="1:9" x14ac:dyDescent="0.25">
      <c r="A272">
        <v>271</v>
      </c>
      <c r="B272">
        <f>TitanicDataClustering!A272</f>
        <v>1237</v>
      </c>
      <c r="C272">
        <f>(TitanicDataClustering!$F272-TitanicDataClustering!$F$335)/TitanicDataClustering!$F$336</f>
        <v>-1.0054376895760659</v>
      </c>
      <c r="D272">
        <f>(TitanicDataClustering!$J272-TitanicDataClustering!$J$335)/TitanicDataClustering!$J$336</f>
        <v>-0.54438791761831051</v>
      </c>
      <c r="E272">
        <f>ClusteredData!G273</f>
        <v>2</v>
      </c>
      <c r="G272" t="e">
        <f t="shared" si="12"/>
        <v>#N/A</v>
      </c>
      <c r="H272">
        <f t="shared" si="13"/>
        <v>-0.54438791761831051</v>
      </c>
      <c r="I272" t="e">
        <f t="shared" si="14"/>
        <v>#N/A</v>
      </c>
    </row>
    <row r="273" spans="1:9" x14ac:dyDescent="0.25">
      <c r="A273">
        <v>272</v>
      </c>
      <c r="B273">
        <f>TitanicDataClustering!A273</f>
        <v>1238</v>
      </c>
      <c r="C273">
        <f>(TitanicDataClustering!$F273-TitanicDataClustering!$F$335)/TitanicDataClustering!$F$336</f>
        <v>-0.29644775508591303</v>
      </c>
      <c r="D273">
        <f>(TitanicDataClustering!$J273-TitanicDataClustering!$J$335)/TitanicDataClustering!$J$336</f>
        <v>-0.45701039061053633</v>
      </c>
      <c r="E273">
        <f>ClusteredData!G274</f>
        <v>2</v>
      </c>
      <c r="G273" t="e">
        <f t="shared" si="12"/>
        <v>#N/A</v>
      </c>
      <c r="H273">
        <f t="shared" si="13"/>
        <v>-0.45701039061053633</v>
      </c>
      <c r="I273" t="e">
        <f t="shared" si="14"/>
        <v>#N/A</v>
      </c>
    </row>
    <row r="274" spans="1:9" x14ac:dyDescent="0.25">
      <c r="A274">
        <v>273</v>
      </c>
      <c r="B274">
        <f>TitanicDataClustering!A274</f>
        <v>1239</v>
      </c>
      <c r="C274">
        <f>(TitanicDataClustering!$F274-TitanicDataClustering!$F$335)/TitanicDataClustering!$F$336</f>
        <v>0.55434016630227056</v>
      </c>
      <c r="D274">
        <f>(TitanicDataClustering!$J274-TitanicDataClustering!$J$335)/TitanicDataClustering!$J$336</f>
        <v>-0.55126052759305277</v>
      </c>
      <c r="E274">
        <f>ClusteredData!G275</f>
        <v>1</v>
      </c>
      <c r="G274">
        <f t="shared" si="12"/>
        <v>-0.55126052759305277</v>
      </c>
      <c r="H274" t="e">
        <f t="shared" si="13"/>
        <v>#N/A</v>
      </c>
      <c r="I274" t="e">
        <f t="shared" si="14"/>
        <v>#N/A</v>
      </c>
    </row>
    <row r="275" spans="1:9" x14ac:dyDescent="0.25">
      <c r="A275">
        <v>274</v>
      </c>
      <c r="B275">
        <f>TitanicDataClustering!A275</f>
        <v>1240</v>
      </c>
      <c r="C275">
        <f>(TitanicDataClustering!$F275-TitanicDataClustering!$F$335)/TitanicDataClustering!$F$336</f>
        <v>-0.43824574198394362</v>
      </c>
      <c r="D275">
        <f>(TitanicDataClustering!$J275-TitanicDataClustering!$J$335)/TitanicDataClustering!$J$336</f>
        <v>-0.4488442665911182</v>
      </c>
      <c r="E275">
        <f>ClusteredData!G276</f>
        <v>2</v>
      </c>
      <c r="G275" t="e">
        <f t="shared" si="12"/>
        <v>#N/A</v>
      </c>
      <c r="H275">
        <f t="shared" si="13"/>
        <v>-0.4488442665911182</v>
      </c>
      <c r="I275" t="e">
        <f t="shared" si="14"/>
        <v>#N/A</v>
      </c>
    </row>
    <row r="276" spans="1:9" x14ac:dyDescent="0.25">
      <c r="A276">
        <v>275</v>
      </c>
      <c r="B276">
        <f>TitanicDataClustering!A276</f>
        <v>1241</v>
      </c>
      <c r="C276">
        <f>(TitanicDataClustering!$F276-TitanicDataClustering!$F$335)/TitanicDataClustering!$F$336</f>
        <v>5.8047212159163468E-2</v>
      </c>
      <c r="D276">
        <f>(TitanicDataClustering!$J276-TitanicDataClustering!$J$335)/TitanicDataClustering!$J$336</f>
        <v>-0.32635240629984608</v>
      </c>
      <c r="E276">
        <f>ClusteredData!G277</f>
        <v>2</v>
      </c>
      <c r="G276" t="e">
        <f t="shared" si="12"/>
        <v>#N/A</v>
      </c>
      <c r="H276">
        <f t="shared" si="13"/>
        <v>-0.32635240629984608</v>
      </c>
      <c r="I276" t="e">
        <f t="shared" si="14"/>
        <v>#N/A</v>
      </c>
    </row>
    <row r="277" spans="1:9" x14ac:dyDescent="0.25">
      <c r="A277">
        <v>276</v>
      </c>
      <c r="B277">
        <f>TitanicDataClustering!A277</f>
        <v>1242</v>
      </c>
      <c r="C277">
        <f>(TitanicDataClustering!$F277-TitanicDataClustering!$F$335)/TitanicDataClustering!$F$336</f>
        <v>1.0506331204453776</v>
      </c>
      <c r="D277">
        <f>(TitanicDataClustering!$J277-TitanicDataClustering!$J$335)/TitanicDataClustering!$J$336</f>
        <v>0.36545385580359285</v>
      </c>
      <c r="E277">
        <f>ClusteredData!G278</f>
        <v>1</v>
      </c>
      <c r="G277">
        <f t="shared" si="12"/>
        <v>0.36545385580359285</v>
      </c>
      <c r="H277" t="e">
        <f t="shared" si="13"/>
        <v>#N/A</v>
      </c>
      <c r="I277" t="e">
        <f t="shared" si="14"/>
        <v>#N/A</v>
      </c>
    </row>
    <row r="278" spans="1:9" x14ac:dyDescent="0.25">
      <c r="A278">
        <v>277</v>
      </c>
      <c r="B278">
        <f>TitanicDataClustering!A278</f>
        <v>1243</v>
      </c>
      <c r="C278">
        <f>(TitanicDataClustering!$F278-TitanicDataClustering!$F$335)/TitanicDataClustering!$F$336</f>
        <v>-0.36734674853492832</v>
      </c>
      <c r="D278">
        <f>(TitanicDataClustering!$J278-TitanicDataClustering!$J$335)/TitanicDataClustering!$J$336</f>
        <v>-0.49784101070762704</v>
      </c>
      <c r="E278">
        <f>ClusteredData!G279</f>
        <v>2</v>
      </c>
      <c r="G278" t="e">
        <f t="shared" si="12"/>
        <v>#N/A</v>
      </c>
      <c r="H278">
        <f t="shared" si="13"/>
        <v>-0.49784101070762704</v>
      </c>
      <c r="I278" t="e">
        <f t="shared" si="14"/>
        <v>#N/A</v>
      </c>
    </row>
    <row r="279" spans="1:9" x14ac:dyDescent="0.25">
      <c r="A279">
        <v>278</v>
      </c>
      <c r="B279">
        <f>TitanicDataClustering!A279</f>
        <v>1244</v>
      </c>
      <c r="C279">
        <f>(TitanicDataClustering!$F279-TitanicDataClustering!$F$335)/TitanicDataClustering!$F$336</f>
        <v>-0.86363970267803536</v>
      </c>
      <c r="D279">
        <f>(TitanicDataClustering!$J279-TitanicDataClustering!$J$335)/TitanicDataClustering!$J$336</f>
        <v>0.5310906157390588</v>
      </c>
      <c r="E279">
        <f>ClusteredData!G280</f>
        <v>2</v>
      </c>
      <c r="G279" t="e">
        <f t="shared" si="12"/>
        <v>#N/A</v>
      </c>
      <c r="H279">
        <f t="shared" si="13"/>
        <v>0.5310906157390588</v>
      </c>
      <c r="I279" t="e">
        <f t="shared" si="14"/>
        <v>#N/A</v>
      </c>
    </row>
    <row r="280" spans="1:9" x14ac:dyDescent="0.25">
      <c r="A280">
        <v>279</v>
      </c>
      <c r="B280">
        <f>TitanicDataClustering!A280</f>
        <v>1245</v>
      </c>
      <c r="C280">
        <f>(TitanicDataClustering!$F280-TitanicDataClustering!$F$335)/TitanicDataClustering!$F$336</f>
        <v>1.3342290942414388</v>
      </c>
      <c r="D280">
        <f>(TitanicDataClustering!$J280-TitanicDataClustering!$J$335)/TitanicDataClustering!$J$336</f>
        <v>0.39226650740895036</v>
      </c>
      <c r="E280">
        <f>ClusteredData!G281</f>
        <v>1</v>
      </c>
      <c r="G280">
        <f t="shared" si="12"/>
        <v>0.39226650740895036</v>
      </c>
      <c r="H280" t="e">
        <f t="shared" si="13"/>
        <v>#N/A</v>
      </c>
      <c r="I280" t="e">
        <f t="shared" si="14"/>
        <v>#N/A</v>
      </c>
    </row>
    <row r="281" spans="1:9" x14ac:dyDescent="0.25">
      <c r="A281">
        <v>280</v>
      </c>
      <c r="B281">
        <f>TitanicDataClustering!A281</f>
        <v>1246</v>
      </c>
      <c r="C281">
        <f>(TitanicDataClustering!$F281-TitanicDataClustering!$F$335)/TitanicDataClustering!$F$336</f>
        <v>-2.1277687558739782</v>
      </c>
      <c r="D281">
        <f>(TitanicDataClustering!$J281-TitanicDataClustering!$J$335)/TitanicDataClustering!$J$336</f>
        <v>-0.33329361171635152</v>
      </c>
      <c r="E281">
        <f>ClusteredData!G282</f>
        <v>2</v>
      </c>
      <c r="G281" t="e">
        <f t="shared" si="12"/>
        <v>#N/A</v>
      </c>
      <c r="H281">
        <f t="shared" si="13"/>
        <v>-0.33329361171635152</v>
      </c>
      <c r="I281" t="e">
        <f t="shared" si="14"/>
        <v>#N/A</v>
      </c>
    </row>
    <row r="282" spans="1:9" x14ac:dyDescent="0.25">
      <c r="A282">
        <v>281</v>
      </c>
      <c r="B282">
        <f>TitanicDataClustering!A282</f>
        <v>1247</v>
      </c>
      <c r="C282">
        <f>(TitanicDataClustering!$F282-TitanicDataClustering!$F$335)/TitanicDataClustering!$F$336</f>
        <v>1.4051280876904542</v>
      </c>
      <c r="D282">
        <f>(TitanicDataClustering!$J282-TitanicDataClustering!$J$335)/TitanicDataClustering!$J$336</f>
        <v>-0.24469116610566466</v>
      </c>
      <c r="E282">
        <f>ClusteredData!G283</f>
        <v>1</v>
      </c>
      <c r="G282">
        <f t="shared" si="12"/>
        <v>-0.24469116610566466</v>
      </c>
      <c r="H282" t="e">
        <f t="shared" si="13"/>
        <v>#N/A</v>
      </c>
      <c r="I282" t="e">
        <f t="shared" si="14"/>
        <v>#N/A</v>
      </c>
    </row>
    <row r="283" spans="1:9" x14ac:dyDescent="0.25">
      <c r="A283">
        <v>282</v>
      </c>
      <c r="B283">
        <f>TitanicDataClustering!A283</f>
        <v>1248</v>
      </c>
      <c r="C283">
        <f>(TitanicDataClustering!$F283-TitanicDataClustering!$F$335)/TitanicDataClustering!$F$336</f>
        <v>2.0432190287315919</v>
      </c>
      <c r="D283">
        <f>(TitanicDataClustering!$J283-TitanicDataClustering!$J$335)/TitanicDataClustering!$J$336</f>
        <v>0.17144144812545273</v>
      </c>
      <c r="E283">
        <f>ClusteredData!G284</f>
        <v>1</v>
      </c>
      <c r="G283">
        <f t="shared" si="12"/>
        <v>0.17144144812545273</v>
      </c>
      <c r="H283" t="e">
        <f t="shared" si="13"/>
        <v>#N/A</v>
      </c>
      <c r="I283" t="e">
        <f t="shared" si="14"/>
        <v>#N/A</v>
      </c>
    </row>
    <row r="284" spans="1:9" x14ac:dyDescent="0.25">
      <c r="A284">
        <v>283</v>
      </c>
      <c r="B284">
        <f>TitanicDataClustering!A284</f>
        <v>1251</v>
      </c>
      <c r="C284">
        <f>(TitanicDataClustering!$F284-TitanicDataClustering!$F$335)/TitanicDataClustering!$F$336</f>
        <v>-1.2851781289851828E-2</v>
      </c>
      <c r="D284">
        <f>(TitanicDataClustering!$J284-TitanicDataClustering!$J$335)/TitanicDataClustering!$J$336</f>
        <v>-0.41536315811150382</v>
      </c>
      <c r="E284">
        <f>ClusteredData!G285</f>
        <v>2</v>
      </c>
      <c r="G284" t="e">
        <f t="shared" si="12"/>
        <v>#N/A</v>
      </c>
      <c r="H284">
        <f t="shared" si="13"/>
        <v>-0.41536315811150382</v>
      </c>
      <c r="I284" t="e">
        <f t="shared" si="14"/>
        <v>#N/A</v>
      </c>
    </row>
    <row r="285" spans="1:9" x14ac:dyDescent="0.25">
      <c r="A285">
        <v>284</v>
      </c>
      <c r="B285">
        <f>TitanicDataClustering!A285</f>
        <v>1252</v>
      </c>
      <c r="C285">
        <f>(TitanicDataClustering!$F285-TitanicDataClustering!$F$335)/TitanicDataClustering!$F$336</f>
        <v>-1.1117861797495889</v>
      </c>
      <c r="D285">
        <f>(TitanicDataClustering!$J285-TitanicDataClustering!$J$335)/TitanicDataClustering!$J$336</f>
        <v>0.4665782359856554</v>
      </c>
      <c r="E285">
        <f>ClusteredData!G286</f>
        <v>2</v>
      </c>
      <c r="G285" t="e">
        <f t="shared" si="12"/>
        <v>#N/A</v>
      </c>
      <c r="H285">
        <f t="shared" si="13"/>
        <v>0.4665782359856554</v>
      </c>
      <c r="I285" t="e">
        <f t="shared" si="14"/>
        <v>#N/A</v>
      </c>
    </row>
    <row r="286" spans="1:9" x14ac:dyDescent="0.25">
      <c r="A286">
        <v>285</v>
      </c>
      <c r="B286">
        <f>TitanicDataClustering!A286</f>
        <v>1253</v>
      </c>
      <c r="C286">
        <f>(TitanicDataClustering!$F286-TitanicDataClustering!$F$335)/TitanicDataClustering!$F$336</f>
        <v>-0.43824574198394362</v>
      </c>
      <c r="D286">
        <f>(TitanicDataClustering!$J286-TitanicDataClustering!$J$335)/TitanicDataClustering!$J$336</f>
        <v>-6.4967842236702475E-2</v>
      </c>
      <c r="E286">
        <f>ClusteredData!G287</f>
        <v>2</v>
      </c>
      <c r="G286" t="e">
        <f t="shared" si="12"/>
        <v>#N/A</v>
      </c>
      <c r="H286">
        <f t="shared" si="13"/>
        <v>-6.4967842236702475E-2</v>
      </c>
      <c r="I286" t="e">
        <f t="shared" si="14"/>
        <v>#N/A</v>
      </c>
    </row>
    <row r="287" spans="1:9" x14ac:dyDescent="0.25">
      <c r="A287">
        <v>286</v>
      </c>
      <c r="B287">
        <f>TitanicDataClustering!A287</f>
        <v>1254</v>
      </c>
      <c r="C287">
        <f>(TitanicDataClustering!$F287-TitanicDataClustering!$F$335)/TitanicDataClustering!$F$336</f>
        <v>5.8047212159163468E-2</v>
      </c>
      <c r="D287">
        <f>(TitanicDataClustering!$J287-TitanicDataClustering!$J$335)/TitanicDataClustering!$J$336</f>
        <v>-0.32635240629984608</v>
      </c>
      <c r="E287">
        <f>ClusteredData!G288</f>
        <v>2</v>
      </c>
      <c r="G287" t="e">
        <f t="shared" si="12"/>
        <v>#N/A</v>
      </c>
      <c r="H287">
        <f t="shared" si="13"/>
        <v>-0.32635240629984608</v>
      </c>
      <c r="I287" t="e">
        <f t="shared" si="14"/>
        <v>#N/A</v>
      </c>
    </row>
    <row r="288" spans="1:9" x14ac:dyDescent="0.25">
      <c r="A288">
        <v>287</v>
      </c>
      <c r="B288">
        <f>TitanicDataClustering!A288</f>
        <v>1255</v>
      </c>
      <c r="C288">
        <f>(TitanicDataClustering!$F288-TitanicDataClustering!$F$335)/TitanicDataClustering!$F$336</f>
        <v>-0.22554876163689772</v>
      </c>
      <c r="D288">
        <f>(TitanicDataClustering!$J288-TitanicDataClustering!$J$335)/TitanicDataClustering!$J$336</f>
        <v>-0.52785151647898865</v>
      </c>
      <c r="E288">
        <f>ClusteredData!G289</f>
        <v>2</v>
      </c>
      <c r="G288" t="e">
        <f t="shared" si="12"/>
        <v>#N/A</v>
      </c>
      <c r="H288">
        <f t="shared" si="13"/>
        <v>-0.52785151647898865</v>
      </c>
      <c r="I288" t="e">
        <f t="shared" si="14"/>
        <v>#N/A</v>
      </c>
    </row>
    <row r="289" spans="1:9" x14ac:dyDescent="0.25">
      <c r="A289">
        <v>288</v>
      </c>
      <c r="B289">
        <f>TitanicDataClustering!A289</f>
        <v>1256</v>
      </c>
      <c r="C289">
        <f>(TitanicDataClustering!$F289-TitanicDataClustering!$F$335)/TitanicDataClustering!$F$336</f>
        <v>-0.36734674853492832</v>
      </c>
      <c r="D289">
        <f>(TitanicDataClustering!$J289-TitanicDataClustering!$J$335)/TitanicDataClustering!$J$336</f>
        <v>0.23615798097934149</v>
      </c>
      <c r="E289">
        <f>ClusteredData!G290</f>
        <v>2</v>
      </c>
      <c r="G289" t="e">
        <f t="shared" si="12"/>
        <v>#N/A</v>
      </c>
      <c r="H289">
        <f t="shared" si="13"/>
        <v>0.23615798097934149</v>
      </c>
      <c r="I289" t="e">
        <f t="shared" si="14"/>
        <v>#N/A</v>
      </c>
    </row>
    <row r="290" spans="1:9" x14ac:dyDescent="0.25">
      <c r="A290">
        <v>289</v>
      </c>
      <c r="B290">
        <f>TitanicDataClustering!A290</f>
        <v>1259</v>
      </c>
      <c r="C290">
        <f>(TitanicDataClustering!$F290-TitanicDataClustering!$F$335)/TitanicDataClustering!$F$336</f>
        <v>-0.5800437288819742</v>
      </c>
      <c r="D290">
        <f>(TitanicDataClustering!$J290-TitanicDataClustering!$J$335)/TitanicDataClustering!$J$336</f>
        <v>-2.1143521074093039E-2</v>
      </c>
      <c r="E290">
        <f>ClusteredData!G291</f>
        <v>2</v>
      </c>
      <c r="G290" t="e">
        <f t="shared" si="12"/>
        <v>#N/A</v>
      </c>
      <c r="H290">
        <f t="shared" si="13"/>
        <v>-2.1143521074093039E-2</v>
      </c>
      <c r="I290" t="e">
        <f t="shared" si="14"/>
        <v>#N/A</v>
      </c>
    </row>
    <row r="291" spans="1:9" x14ac:dyDescent="0.25">
      <c r="A291">
        <v>290</v>
      </c>
      <c r="B291">
        <f>TitanicDataClustering!A291</f>
        <v>1260</v>
      </c>
      <c r="C291">
        <f>(TitanicDataClustering!$F291-TitanicDataClustering!$F$335)/TitanicDataClustering!$F$336</f>
        <v>1.0506331204453776</v>
      </c>
      <c r="D291">
        <f>(TitanicDataClustering!$J291-TitanicDataClustering!$J$335)/TitanicDataClustering!$J$336</f>
        <v>0.30080591839146714</v>
      </c>
      <c r="E291">
        <f>ClusteredData!G292</f>
        <v>1</v>
      </c>
      <c r="G291">
        <f t="shared" si="12"/>
        <v>0.30080591839146714</v>
      </c>
      <c r="H291" t="e">
        <f t="shared" si="13"/>
        <v>#N/A</v>
      </c>
      <c r="I291" t="e">
        <f t="shared" si="14"/>
        <v>#N/A</v>
      </c>
    </row>
    <row r="292" spans="1:9" x14ac:dyDescent="0.25">
      <c r="A292">
        <v>291</v>
      </c>
      <c r="B292">
        <f>TitanicDataClustering!A292</f>
        <v>1261</v>
      </c>
      <c r="C292">
        <f>(TitanicDataClustering!$F292-TitanicDataClustering!$F$335)/TitanicDataClustering!$F$336</f>
        <v>-8.375077473886712E-2</v>
      </c>
      <c r="D292">
        <f>(TitanicDataClustering!$J292-TitanicDataClustering!$J$335)/TitanicDataClustering!$J$336</f>
        <v>-0.44299242211880313</v>
      </c>
      <c r="E292">
        <f>ClusteredData!G293</f>
        <v>2</v>
      </c>
      <c r="G292" t="e">
        <f t="shared" si="12"/>
        <v>#N/A</v>
      </c>
      <c r="H292">
        <f t="shared" si="13"/>
        <v>-0.44299242211880313</v>
      </c>
      <c r="I292" t="e">
        <f t="shared" si="14"/>
        <v>#N/A</v>
      </c>
    </row>
    <row r="293" spans="1:9" x14ac:dyDescent="0.25">
      <c r="A293">
        <v>292</v>
      </c>
      <c r="B293">
        <f>TitanicDataClustering!A293</f>
        <v>1262</v>
      </c>
      <c r="C293">
        <f>(TitanicDataClustering!$F293-TitanicDataClustering!$F$335)/TitanicDataClustering!$F$336</f>
        <v>-0.65094272233098949</v>
      </c>
      <c r="D293">
        <f>(TitanicDataClustering!$J293-TitanicDataClustering!$J$335)/TitanicDataClustering!$J$336</f>
        <v>-0.48150876266879078</v>
      </c>
      <c r="E293">
        <f>ClusteredData!G294</f>
        <v>2</v>
      </c>
      <c r="G293" t="e">
        <f t="shared" si="12"/>
        <v>#N/A</v>
      </c>
      <c r="H293">
        <f t="shared" si="13"/>
        <v>-0.48150876266879078</v>
      </c>
      <c r="I293" t="e">
        <f t="shared" si="14"/>
        <v>#N/A</v>
      </c>
    </row>
    <row r="294" spans="1:9" x14ac:dyDescent="0.25">
      <c r="A294">
        <v>293</v>
      </c>
      <c r="B294">
        <f>TitanicDataClustering!A294</f>
        <v>1263</v>
      </c>
      <c r="C294">
        <f>(TitanicDataClustering!$F294-TitanicDataClustering!$F$335)/TitanicDataClustering!$F$336</f>
        <v>5.8047212159163468E-2</v>
      </c>
      <c r="D294">
        <f>(TitanicDataClustering!$J294-TitanicDataClustering!$J$335)/TitanicDataClustering!$J$336</f>
        <v>1.5273577461080721</v>
      </c>
      <c r="E294">
        <f>ClusteredData!G295</f>
        <v>3</v>
      </c>
      <c r="G294" t="e">
        <f t="shared" si="12"/>
        <v>#N/A</v>
      </c>
      <c r="H294" t="e">
        <f t="shared" si="13"/>
        <v>#N/A</v>
      </c>
      <c r="I294">
        <f t="shared" si="14"/>
        <v>1.5273577461080721</v>
      </c>
    </row>
    <row r="295" spans="1:9" x14ac:dyDescent="0.25">
      <c r="A295">
        <v>294</v>
      </c>
      <c r="B295">
        <f>TitanicDataClustering!A295</f>
        <v>1264</v>
      </c>
      <c r="C295">
        <f>(TitanicDataClustering!$F295-TitanicDataClustering!$F$335)/TitanicDataClustering!$F$336</f>
        <v>1.3342290942414388</v>
      </c>
      <c r="D295">
        <f>(TitanicDataClustering!$J295-TitanicDataClustering!$J$335)/TitanicDataClustering!$J$336</f>
        <v>-0.66932961511540801</v>
      </c>
      <c r="E295">
        <f>ClusteredData!G296</f>
        <v>1</v>
      </c>
      <c r="G295">
        <f t="shared" si="12"/>
        <v>-0.66932961511540801</v>
      </c>
      <c r="H295" t="e">
        <f t="shared" si="13"/>
        <v>#N/A</v>
      </c>
      <c r="I295" t="e">
        <f t="shared" si="14"/>
        <v>#N/A</v>
      </c>
    </row>
    <row r="296" spans="1:9" x14ac:dyDescent="0.25">
      <c r="A296">
        <v>295</v>
      </c>
      <c r="B296">
        <f>TitanicDataClustering!A296</f>
        <v>1265</v>
      </c>
      <c r="C296">
        <f>(TitanicDataClustering!$F296-TitanicDataClustering!$F$335)/TitanicDataClustering!$F$336</f>
        <v>0.97973412699636231</v>
      </c>
      <c r="D296">
        <f>(TitanicDataClustering!$J296-TitanicDataClustering!$J$335)/TitanicDataClustering!$J$336</f>
        <v>-0.45701039061053633</v>
      </c>
      <c r="E296">
        <f>ClusteredData!G297</f>
        <v>1</v>
      </c>
      <c r="G296">
        <f t="shared" si="12"/>
        <v>-0.45701039061053633</v>
      </c>
      <c r="H296" t="e">
        <f t="shared" si="13"/>
        <v>#N/A</v>
      </c>
      <c r="I296" t="e">
        <f t="shared" si="14"/>
        <v>#N/A</v>
      </c>
    </row>
    <row r="297" spans="1:9" x14ac:dyDescent="0.25">
      <c r="A297">
        <v>296</v>
      </c>
      <c r="B297">
        <f>TitanicDataClustering!A297</f>
        <v>1266</v>
      </c>
      <c r="C297">
        <f>(TitanicDataClustering!$F297-TitanicDataClustering!$F$335)/TitanicDataClustering!$F$336</f>
        <v>1.6887240614865153</v>
      </c>
      <c r="D297">
        <f>(TitanicDataClustering!$J297-TitanicDataClustering!$J$335)/TitanicDataClustering!$J$336</f>
        <v>0.66760044452206402</v>
      </c>
      <c r="E297">
        <f>ClusteredData!G298</f>
        <v>1</v>
      </c>
      <c r="G297">
        <f t="shared" si="12"/>
        <v>0.66760044452206402</v>
      </c>
      <c r="H297" t="e">
        <f t="shared" si="13"/>
        <v>#N/A</v>
      </c>
      <c r="I297" t="e">
        <f t="shared" si="14"/>
        <v>#N/A</v>
      </c>
    </row>
    <row r="298" spans="1:9" x14ac:dyDescent="0.25">
      <c r="A298">
        <v>297</v>
      </c>
      <c r="B298">
        <f>TitanicDataClustering!A298</f>
        <v>1267</v>
      </c>
      <c r="C298">
        <f>(TitanicDataClustering!$F298-TitanicDataClustering!$F$335)/TitanicDataClustering!$F$336</f>
        <v>1.0506331204453776</v>
      </c>
      <c r="D298">
        <f>(TitanicDataClustering!$J298-TitanicDataClustering!$J$335)/TitanicDataClustering!$J$336</f>
        <v>3.6158439640742612</v>
      </c>
      <c r="E298">
        <f>ClusteredData!G299</f>
        <v>3</v>
      </c>
      <c r="G298" t="e">
        <f t="shared" si="12"/>
        <v>#N/A</v>
      </c>
      <c r="H298" t="e">
        <f t="shared" si="13"/>
        <v>#N/A</v>
      </c>
      <c r="I298">
        <f t="shared" si="14"/>
        <v>3.6158439640742612</v>
      </c>
    </row>
    <row r="299" spans="1:9" x14ac:dyDescent="0.25">
      <c r="A299">
        <v>298</v>
      </c>
      <c r="B299">
        <f>TitanicDataClustering!A299</f>
        <v>1268</v>
      </c>
      <c r="C299">
        <f>(TitanicDataClustering!$F299-TitanicDataClustering!$F$335)/TitanicDataClustering!$F$336</f>
        <v>-0.5800437288819742</v>
      </c>
      <c r="D299">
        <f>(TitanicDataClustering!$J299-TitanicDataClustering!$J$335)/TitanicDataClustering!$J$336</f>
        <v>-0.52785151647898865</v>
      </c>
      <c r="E299">
        <f>ClusteredData!G300</f>
        <v>2</v>
      </c>
      <c r="G299" t="e">
        <f t="shared" si="12"/>
        <v>#N/A</v>
      </c>
      <c r="H299">
        <f t="shared" si="13"/>
        <v>-0.52785151647898865</v>
      </c>
      <c r="I299" t="e">
        <f t="shared" si="14"/>
        <v>#N/A</v>
      </c>
    </row>
    <row r="300" spans="1:9" x14ac:dyDescent="0.25">
      <c r="A300">
        <v>299</v>
      </c>
      <c r="B300">
        <f>TitanicDataClustering!A300</f>
        <v>1269</v>
      </c>
      <c r="C300">
        <f>(TitanicDataClustering!$F300-TitanicDataClustering!$F$335)/TitanicDataClustering!$F$336</f>
        <v>-0.65094272233098949</v>
      </c>
      <c r="D300">
        <f>(TitanicDataClustering!$J300-TitanicDataClustering!$J$335)/TitanicDataClustering!$J$336</f>
        <v>-0.48150876266879078</v>
      </c>
      <c r="E300">
        <f>ClusteredData!G301</f>
        <v>2</v>
      </c>
      <c r="G300" t="e">
        <f t="shared" si="12"/>
        <v>#N/A</v>
      </c>
      <c r="H300">
        <f t="shared" si="13"/>
        <v>-0.48150876266879078</v>
      </c>
      <c r="I300" t="e">
        <f t="shared" si="14"/>
        <v>#N/A</v>
      </c>
    </row>
    <row r="301" spans="1:9" x14ac:dyDescent="0.25">
      <c r="A301">
        <v>300</v>
      </c>
      <c r="B301">
        <f>TitanicDataClustering!A301</f>
        <v>1270</v>
      </c>
      <c r="C301">
        <f>(TitanicDataClustering!$F301-TitanicDataClustering!$F$335)/TitanicDataClustering!$F$336</f>
        <v>1.7596230549355305</v>
      </c>
      <c r="D301">
        <f>(TitanicDataClustering!$J301-TitanicDataClustering!$J$335)/TitanicDataClustering!$J$336</f>
        <v>0.14728278682640614</v>
      </c>
      <c r="E301">
        <f>ClusteredData!G302</f>
        <v>1</v>
      </c>
      <c r="G301">
        <f t="shared" si="12"/>
        <v>0.14728278682640614</v>
      </c>
      <c r="H301" t="e">
        <f t="shared" si="13"/>
        <v>#N/A</v>
      </c>
      <c r="I301" t="e">
        <f t="shared" si="14"/>
        <v>#N/A</v>
      </c>
    </row>
    <row r="302" spans="1:9" x14ac:dyDescent="0.25">
      <c r="A302">
        <v>301</v>
      </c>
      <c r="B302">
        <f>TitanicDataClustering!A302</f>
        <v>1271</v>
      </c>
      <c r="C302">
        <f>(TitanicDataClustering!$F302-TitanicDataClustering!$F$335)/TitanicDataClustering!$F$336</f>
        <v>-1.7853266175152342</v>
      </c>
      <c r="D302">
        <f>(TitanicDataClustering!$J302-TitanicDataClustering!$J$335)/TitanicDataClustering!$J$336</f>
        <v>-0.15670117979643419</v>
      </c>
      <c r="E302">
        <f>ClusteredData!G303</f>
        <v>2</v>
      </c>
      <c r="G302" t="e">
        <f t="shared" si="12"/>
        <v>#N/A</v>
      </c>
      <c r="H302">
        <f t="shared" si="13"/>
        <v>-0.15670117979643419</v>
      </c>
      <c r="I302" t="e">
        <f t="shared" si="14"/>
        <v>#N/A</v>
      </c>
    </row>
    <row r="303" spans="1:9" x14ac:dyDescent="0.25">
      <c r="A303">
        <v>302</v>
      </c>
      <c r="B303">
        <f>TitanicDataClustering!A303</f>
        <v>1273</v>
      </c>
      <c r="C303">
        <f>(TitanicDataClustering!$F303-TitanicDataClustering!$F$335)/TitanicDataClustering!$F$336</f>
        <v>-0.29644775508591303</v>
      </c>
      <c r="D303">
        <f>(TitanicDataClustering!$J303-TitanicDataClustering!$J$335)/TitanicDataClustering!$J$336</f>
        <v>-0.54064456636780922</v>
      </c>
      <c r="E303">
        <f>ClusteredData!G304</f>
        <v>2</v>
      </c>
      <c r="G303" t="e">
        <f t="shared" si="12"/>
        <v>#N/A</v>
      </c>
      <c r="H303">
        <f t="shared" si="13"/>
        <v>-0.54064456636780922</v>
      </c>
      <c r="I303" t="e">
        <f t="shared" si="14"/>
        <v>#N/A</v>
      </c>
    </row>
    <row r="304" spans="1:9" x14ac:dyDescent="0.25">
      <c r="A304">
        <v>303</v>
      </c>
      <c r="B304">
        <f>TitanicDataClustering!A304</f>
        <v>1275</v>
      </c>
      <c r="C304">
        <f>(TitanicDataClustering!$F304-TitanicDataClustering!$F$335)/TitanicDataClustering!$F$336</f>
        <v>-0.79274070922902007</v>
      </c>
      <c r="D304">
        <f>(TitanicDataClustering!$J304-TitanicDataClustering!$J$335)/TitanicDataClustering!$J$336</f>
        <v>-0.40638042169014382</v>
      </c>
      <c r="E304">
        <f>ClusteredData!G305</f>
        <v>2</v>
      </c>
      <c r="G304" t="e">
        <f t="shared" si="12"/>
        <v>#N/A</v>
      </c>
      <c r="H304">
        <f t="shared" si="13"/>
        <v>-0.40638042169014382</v>
      </c>
      <c r="I304" t="e">
        <f t="shared" si="14"/>
        <v>#N/A</v>
      </c>
    </row>
    <row r="305" spans="1:9" x14ac:dyDescent="0.25">
      <c r="A305">
        <v>304</v>
      </c>
      <c r="B305">
        <f>TitanicDataClustering!A305</f>
        <v>1277</v>
      </c>
      <c r="C305">
        <f>(TitanicDataClustering!$F305-TitanicDataClustering!$F$335)/TitanicDataClustering!$F$336</f>
        <v>-0.43824574198394362</v>
      </c>
      <c r="D305">
        <f>(TitanicDataClustering!$J305-TitanicDataClustering!$J$335)/TitanicDataClustering!$J$336</f>
        <v>0.39226650740895036</v>
      </c>
      <c r="E305">
        <f>ClusteredData!G306</f>
        <v>2</v>
      </c>
      <c r="G305" t="e">
        <f t="shared" si="12"/>
        <v>#N/A</v>
      </c>
      <c r="H305">
        <f t="shared" si="13"/>
        <v>0.39226650740895036</v>
      </c>
      <c r="I305" t="e">
        <f t="shared" si="14"/>
        <v>#N/A</v>
      </c>
    </row>
    <row r="306" spans="1:9" x14ac:dyDescent="0.25">
      <c r="A306">
        <v>305</v>
      </c>
      <c r="B306">
        <f>TitanicDataClustering!A306</f>
        <v>1278</v>
      </c>
      <c r="C306">
        <f>(TitanicDataClustering!$F306-TitanicDataClustering!$F$335)/TitanicDataClustering!$F$336</f>
        <v>-0.43824574198394362</v>
      </c>
      <c r="D306">
        <f>(TitanicDataClustering!$J306-TitanicDataClustering!$J$335)/TitanicDataClustering!$J$336</f>
        <v>-0.54234638661345591</v>
      </c>
      <c r="E306">
        <f>ClusteredData!G307</f>
        <v>2</v>
      </c>
      <c r="G306" t="e">
        <f t="shared" si="12"/>
        <v>#N/A</v>
      </c>
      <c r="H306">
        <f t="shared" si="13"/>
        <v>-0.54234638661345591</v>
      </c>
      <c r="I306" t="e">
        <f t="shared" si="14"/>
        <v>#N/A</v>
      </c>
    </row>
    <row r="307" spans="1:9" x14ac:dyDescent="0.25">
      <c r="A307">
        <v>306</v>
      </c>
      <c r="B307">
        <f>TitanicDataClustering!A307</f>
        <v>1279</v>
      </c>
      <c r="C307">
        <f>(TitanicDataClustering!$F307-TitanicDataClustering!$F$335)/TitanicDataClustering!$F$336</f>
        <v>1.9014210418335611</v>
      </c>
      <c r="D307">
        <f>(TitanicDataClustering!$J307-TitanicDataClustering!$J$335)/TitanicDataClustering!$J$336</f>
        <v>-0.45701039061053633</v>
      </c>
      <c r="E307">
        <f>ClusteredData!G308</f>
        <v>1</v>
      </c>
      <c r="G307">
        <f t="shared" si="12"/>
        <v>-0.45701039061053633</v>
      </c>
      <c r="H307" t="e">
        <f t="shared" si="13"/>
        <v>#N/A</v>
      </c>
      <c r="I307" t="e">
        <f t="shared" si="14"/>
        <v>#N/A</v>
      </c>
    </row>
    <row r="308" spans="1:9" x14ac:dyDescent="0.25">
      <c r="A308">
        <v>307</v>
      </c>
      <c r="B308">
        <f>TitanicDataClustering!A308</f>
        <v>1280</v>
      </c>
      <c r="C308">
        <f>(TitanicDataClustering!$F308-TitanicDataClustering!$F$335)/TitanicDataClustering!$F$336</f>
        <v>-0.65094272233098949</v>
      </c>
      <c r="D308">
        <f>(TitanicDataClustering!$J308-TitanicDataClustering!$J$335)/TitanicDataClustering!$J$336</f>
        <v>-0.54275469281442679</v>
      </c>
      <c r="E308">
        <f>ClusteredData!G309</f>
        <v>2</v>
      </c>
      <c r="G308" t="e">
        <f t="shared" si="12"/>
        <v>#N/A</v>
      </c>
      <c r="H308">
        <f t="shared" si="13"/>
        <v>-0.54275469281442679</v>
      </c>
      <c r="I308" t="e">
        <f t="shared" si="14"/>
        <v>#N/A</v>
      </c>
    </row>
    <row r="309" spans="1:9" x14ac:dyDescent="0.25">
      <c r="A309">
        <v>308</v>
      </c>
      <c r="B309">
        <f>TitanicDataClustering!A309</f>
        <v>1281</v>
      </c>
      <c r="C309">
        <f>(TitanicDataClustering!$F309-TitanicDataClustering!$F$335)/TitanicDataClustering!$F$336</f>
        <v>-1.7144276240662188</v>
      </c>
      <c r="D309">
        <f>(TitanicDataClustering!$J309-TitanicDataClustering!$J$335)/TitanicDataClustering!$J$336</f>
        <v>-0.32512748769693334</v>
      </c>
      <c r="E309">
        <f>ClusteredData!G310</f>
        <v>2</v>
      </c>
      <c r="G309" t="e">
        <f t="shared" si="12"/>
        <v>#N/A</v>
      </c>
      <c r="H309">
        <f t="shared" si="13"/>
        <v>-0.32512748769693334</v>
      </c>
      <c r="I309" t="e">
        <f t="shared" si="14"/>
        <v>#N/A</v>
      </c>
    </row>
    <row r="310" spans="1:9" x14ac:dyDescent="0.25">
      <c r="A310">
        <v>309</v>
      </c>
      <c r="B310">
        <f>TitanicDataClustering!A310</f>
        <v>1282</v>
      </c>
      <c r="C310">
        <f>(TitanicDataClustering!$F310-TitanicDataClustering!$F$335)/TitanicDataClustering!$F$336</f>
        <v>-0.50914473543295891</v>
      </c>
      <c r="D310">
        <f>(TitanicDataClustering!$J310-TitanicDataClustering!$J$335)/TitanicDataClustering!$J$336</f>
        <v>0.85773557651578447</v>
      </c>
      <c r="E310">
        <f>ClusteredData!G311</f>
        <v>2</v>
      </c>
      <c r="G310" t="e">
        <f t="shared" si="12"/>
        <v>#N/A</v>
      </c>
      <c r="H310">
        <f t="shared" si="13"/>
        <v>0.85773557651578447</v>
      </c>
      <c r="I310" t="e">
        <f t="shared" si="14"/>
        <v>#N/A</v>
      </c>
    </row>
    <row r="311" spans="1:9" x14ac:dyDescent="0.25">
      <c r="A311">
        <v>310</v>
      </c>
      <c r="B311">
        <f>TitanicDataClustering!A311</f>
        <v>1283</v>
      </c>
      <c r="C311">
        <f>(TitanicDataClustering!$F311-TitanicDataClustering!$F$335)/TitanicDataClustering!$F$336</f>
        <v>1.4760270811394693</v>
      </c>
      <c r="D311">
        <f>(TitanicDataClustering!$J311-TitanicDataClustering!$J$335)/TitanicDataClustering!$J$336</f>
        <v>-2.5839042385258491E-2</v>
      </c>
      <c r="E311">
        <f>ClusteredData!G312</f>
        <v>1</v>
      </c>
      <c r="G311">
        <f t="shared" si="12"/>
        <v>-2.5839042385258491E-2</v>
      </c>
      <c r="H311" t="e">
        <f t="shared" si="13"/>
        <v>#N/A</v>
      </c>
      <c r="I311" t="e">
        <f t="shared" si="14"/>
        <v>#N/A</v>
      </c>
    </row>
    <row r="312" spans="1:9" x14ac:dyDescent="0.25">
      <c r="A312">
        <v>311</v>
      </c>
      <c r="B312">
        <f>TitanicDataClustering!A312</f>
        <v>1284</v>
      </c>
      <c r="C312">
        <f>(TitanicDataClustering!$F312-TitanicDataClustering!$F$335)/TitanicDataClustering!$F$336</f>
        <v>-1.2181346699231119</v>
      </c>
      <c r="D312">
        <f>(TitanicDataClustering!$J312-TitanicDataClustering!$J$335)/TitanicDataClustering!$J$336</f>
        <v>-0.3386015923289733</v>
      </c>
      <c r="E312">
        <f>ClusteredData!G313</f>
        <v>2</v>
      </c>
      <c r="G312" t="e">
        <f t="shared" si="12"/>
        <v>#N/A</v>
      </c>
      <c r="H312">
        <f t="shared" si="13"/>
        <v>-0.3386015923289733</v>
      </c>
      <c r="I312" t="e">
        <f t="shared" si="14"/>
        <v>#N/A</v>
      </c>
    </row>
    <row r="313" spans="1:9" x14ac:dyDescent="0.25">
      <c r="A313">
        <v>312</v>
      </c>
      <c r="B313">
        <f>TitanicDataClustering!A313</f>
        <v>1285</v>
      </c>
      <c r="C313">
        <f>(TitanicDataClustering!$F313-TitanicDataClustering!$F$335)/TitanicDataClustering!$F$336</f>
        <v>1.1924311073434082</v>
      </c>
      <c r="D313">
        <f>(TitanicDataClustering!$J313-TitanicDataClustering!$J$335)/TitanicDataClustering!$J$336</f>
        <v>-0.49784101070762704</v>
      </c>
      <c r="E313">
        <f>ClusteredData!G314</f>
        <v>1</v>
      </c>
      <c r="G313">
        <f t="shared" si="12"/>
        <v>-0.49784101070762704</v>
      </c>
      <c r="H313" t="e">
        <f t="shared" si="13"/>
        <v>#N/A</v>
      </c>
      <c r="I313" t="e">
        <f t="shared" si="14"/>
        <v>#N/A</v>
      </c>
    </row>
    <row r="314" spans="1:9" x14ac:dyDescent="0.25">
      <c r="A314">
        <v>313</v>
      </c>
      <c r="B314">
        <f>TitanicDataClustering!A314</f>
        <v>1286</v>
      </c>
      <c r="C314">
        <f>(TitanicDataClustering!$F314-TitanicDataClustering!$F$335)/TitanicDataClustering!$F$336</f>
        <v>-8.375077473886712E-2</v>
      </c>
      <c r="D314">
        <f>(TitanicDataClustering!$J314-TitanicDataClustering!$J$335)/TitanicDataClustering!$J$336</f>
        <v>-0.30961185206003888</v>
      </c>
      <c r="E314">
        <f>ClusteredData!G315</f>
        <v>2</v>
      </c>
      <c r="G314" t="e">
        <f t="shared" si="12"/>
        <v>#N/A</v>
      </c>
      <c r="H314">
        <f t="shared" si="13"/>
        <v>-0.30961185206003888</v>
      </c>
      <c r="I314" t="e">
        <f t="shared" si="14"/>
        <v>#N/A</v>
      </c>
    </row>
    <row r="315" spans="1:9" x14ac:dyDescent="0.25">
      <c r="A315">
        <v>314</v>
      </c>
      <c r="B315">
        <f>TitanicDataClustering!A315</f>
        <v>1287</v>
      </c>
      <c r="C315">
        <f>(TitanicDataClustering!$F315-TitanicDataClustering!$F$335)/TitanicDataClustering!$F$336</f>
        <v>-0.86363970267803536</v>
      </c>
      <c r="D315">
        <f>(TitanicDataClustering!$J315-TitanicDataClustering!$J$335)/TitanicDataClustering!$J$336</f>
        <v>0.31060526721476894</v>
      </c>
      <c r="E315">
        <f>ClusteredData!G316</f>
        <v>2</v>
      </c>
      <c r="G315" t="e">
        <f t="shared" si="12"/>
        <v>#N/A</v>
      </c>
      <c r="H315">
        <f t="shared" si="13"/>
        <v>0.31060526721476894</v>
      </c>
      <c r="I315" t="e">
        <f t="shared" si="14"/>
        <v>#N/A</v>
      </c>
    </row>
    <row r="316" spans="1:9" x14ac:dyDescent="0.25">
      <c r="A316">
        <v>315</v>
      </c>
      <c r="B316">
        <f>TitanicDataClustering!A316</f>
        <v>1288</v>
      </c>
      <c r="C316">
        <f>(TitanicDataClustering!$F316-TitanicDataClustering!$F$335)/TitanicDataClustering!$F$336</f>
        <v>-0.43824574198394362</v>
      </c>
      <c r="D316">
        <f>(TitanicDataClustering!$J316-TitanicDataClustering!$J$335)/TitanicDataClustering!$J$336</f>
        <v>-0.55092081683384497</v>
      </c>
      <c r="E316">
        <f>ClusteredData!G317</f>
        <v>2</v>
      </c>
      <c r="G316" t="e">
        <f t="shared" si="12"/>
        <v>#N/A</v>
      </c>
      <c r="H316">
        <f t="shared" si="13"/>
        <v>-0.55092081683384497</v>
      </c>
      <c r="I316" t="e">
        <f t="shared" si="14"/>
        <v>#N/A</v>
      </c>
    </row>
    <row r="317" spans="1:9" x14ac:dyDescent="0.25">
      <c r="A317">
        <v>316</v>
      </c>
      <c r="B317">
        <f>TitanicDataClustering!A317</f>
        <v>1289</v>
      </c>
      <c r="C317">
        <f>(TitanicDataClustering!$F317-TitanicDataClustering!$F$335)/TitanicDataClustering!$F$336</f>
        <v>1.2633301007924236</v>
      </c>
      <c r="D317">
        <f>(TitanicDataClustering!$J317-TitanicDataClustering!$J$335)/TitanicDataClustering!$J$336</f>
        <v>0.62418442956042564</v>
      </c>
      <c r="E317">
        <f>ClusteredData!G318</f>
        <v>1</v>
      </c>
      <c r="G317">
        <f t="shared" si="12"/>
        <v>0.62418442956042564</v>
      </c>
      <c r="H317" t="e">
        <f t="shared" si="13"/>
        <v>#N/A</v>
      </c>
      <c r="I317" t="e">
        <f t="shared" si="14"/>
        <v>#N/A</v>
      </c>
    </row>
    <row r="318" spans="1:9" x14ac:dyDescent="0.25">
      <c r="A318">
        <v>317</v>
      </c>
      <c r="B318">
        <f>TitanicDataClustering!A318</f>
        <v>1290</v>
      </c>
      <c r="C318">
        <f>(TitanicDataClustering!$F318-TitanicDataClustering!$F$335)/TitanicDataClustering!$F$336</f>
        <v>-0.5800437288819742</v>
      </c>
      <c r="D318">
        <f>(TitanicDataClustering!$J318-TitanicDataClustering!$J$335)/TitanicDataClustering!$J$336</f>
        <v>-0.54234638661345591</v>
      </c>
      <c r="E318">
        <f>ClusteredData!G319</f>
        <v>2</v>
      </c>
      <c r="G318" t="e">
        <f t="shared" si="12"/>
        <v>#N/A</v>
      </c>
      <c r="H318">
        <f t="shared" si="13"/>
        <v>-0.54234638661345591</v>
      </c>
      <c r="I318" t="e">
        <f t="shared" si="14"/>
        <v>#N/A</v>
      </c>
    </row>
    <row r="319" spans="1:9" x14ac:dyDescent="0.25">
      <c r="A319">
        <v>318</v>
      </c>
      <c r="B319">
        <f>TitanicDataClustering!A319</f>
        <v>1291</v>
      </c>
      <c r="C319">
        <f>(TitanicDataClustering!$F319-TitanicDataClustering!$F$335)/TitanicDataClustering!$F$336</f>
        <v>5.8047212159163468E-2</v>
      </c>
      <c r="D319">
        <f>(TitanicDataClustering!$J319-TitanicDataClustering!$J$335)/TitanicDataClustering!$J$336</f>
        <v>-0.54302744135667536</v>
      </c>
      <c r="E319">
        <f>ClusteredData!G320</f>
        <v>2</v>
      </c>
      <c r="G319" t="e">
        <f t="shared" si="12"/>
        <v>#N/A</v>
      </c>
      <c r="H319">
        <f t="shared" si="13"/>
        <v>-0.54302744135667536</v>
      </c>
      <c r="I319" t="e">
        <f t="shared" si="14"/>
        <v>#N/A</v>
      </c>
    </row>
    <row r="320" spans="1:9" x14ac:dyDescent="0.25">
      <c r="A320">
        <v>319</v>
      </c>
      <c r="B320">
        <f>TitanicDataClustering!A320</f>
        <v>1292</v>
      </c>
      <c r="C320">
        <f>(TitanicDataClustering!$F320-TitanicDataClustering!$F$335)/TitanicDataClustering!$F$336</f>
        <v>-1.2851781289851828E-2</v>
      </c>
      <c r="D320">
        <f>(TitanicDataClustering!$J320-TitanicDataClustering!$J$335)/TitanicDataClustering!$J$336</f>
        <v>2.023314222629002</v>
      </c>
      <c r="E320">
        <f>ClusteredData!G321</f>
        <v>3</v>
      </c>
      <c r="G320" t="e">
        <f t="shared" si="12"/>
        <v>#N/A</v>
      </c>
      <c r="H320" t="e">
        <f t="shared" si="13"/>
        <v>#N/A</v>
      </c>
      <c r="I320">
        <f t="shared" si="14"/>
        <v>2.023314222629002</v>
      </c>
    </row>
    <row r="321" spans="1:9" x14ac:dyDescent="0.25">
      <c r="A321">
        <v>320</v>
      </c>
      <c r="B321">
        <f>TitanicDataClustering!A321</f>
        <v>1293</v>
      </c>
      <c r="C321">
        <f>(TitanicDataClustering!$F321-TitanicDataClustering!$F$335)/TitanicDataClustering!$F$336</f>
        <v>0.55434016630227056</v>
      </c>
      <c r="D321">
        <f>(TitanicDataClustering!$J321-TitanicDataClustering!$J$335)/TitanicDataClustering!$J$336</f>
        <v>-0.32635240629984608</v>
      </c>
      <c r="E321">
        <f>ClusteredData!G322</f>
        <v>1</v>
      </c>
      <c r="G321">
        <f t="shared" si="12"/>
        <v>-0.32635240629984608</v>
      </c>
      <c r="H321" t="e">
        <f t="shared" si="13"/>
        <v>#N/A</v>
      </c>
      <c r="I321" t="e">
        <f t="shared" si="14"/>
        <v>#N/A</v>
      </c>
    </row>
    <row r="322" spans="1:9" x14ac:dyDescent="0.25">
      <c r="A322">
        <v>321</v>
      </c>
      <c r="B322">
        <f>TitanicDataClustering!A322</f>
        <v>1294</v>
      </c>
      <c r="C322">
        <f>(TitanicDataClustering!$F322-TitanicDataClustering!$F$335)/TitanicDataClustering!$F$336</f>
        <v>-0.5800437288819742</v>
      </c>
      <c r="D322">
        <f>(TitanicDataClustering!$J322-TitanicDataClustering!$J$335)/TitanicDataClustering!$J$336</f>
        <v>0.30080591839146714</v>
      </c>
      <c r="E322">
        <f>ClusteredData!G323</f>
        <v>2</v>
      </c>
      <c r="G322" t="e">
        <f t="shared" si="12"/>
        <v>#N/A</v>
      </c>
      <c r="H322">
        <f t="shared" si="13"/>
        <v>0.30080591839146714</v>
      </c>
      <c r="I322" t="e">
        <f t="shared" si="14"/>
        <v>#N/A</v>
      </c>
    </row>
    <row r="323" spans="1:9" x14ac:dyDescent="0.25">
      <c r="A323">
        <v>322</v>
      </c>
      <c r="B323">
        <f>TitanicDataClustering!A323</f>
        <v>1295</v>
      </c>
      <c r="C323">
        <f>(TitanicDataClustering!$F323-TitanicDataClustering!$F$335)/TitanicDataClustering!$F$336</f>
        <v>-0.93453869612705065</v>
      </c>
      <c r="D323">
        <f>(TitanicDataClustering!$J323-TitanicDataClustering!$J$335)/TitanicDataClustering!$J$336</f>
        <v>9.9919267513780927E-2</v>
      </c>
      <c r="E323">
        <f>ClusteredData!G324</f>
        <v>2</v>
      </c>
      <c r="G323" t="e">
        <f t="shared" ref="G323:G332" si="15">IF(E323=1,D323,NA())</f>
        <v>#N/A</v>
      </c>
      <c r="H323">
        <f t="shared" ref="H323:H332" si="16">IF(E323=2,D323,NA())</f>
        <v>9.9919267513780927E-2</v>
      </c>
      <c r="I323" t="e">
        <f t="shared" ref="I323:I332" si="17">IF(E323=3,D323,NA())</f>
        <v>#N/A</v>
      </c>
    </row>
    <row r="324" spans="1:9" x14ac:dyDescent="0.25">
      <c r="A324">
        <v>323</v>
      </c>
      <c r="B324">
        <f>TitanicDataClustering!A324</f>
        <v>1296</v>
      </c>
      <c r="C324">
        <f>(TitanicDataClustering!$F324-TitanicDataClustering!$F$335)/TitanicDataClustering!$F$336</f>
        <v>0.90883513354734702</v>
      </c>
      <c r="D324">
        <f>(TitanicDataClustering!$J324-TitanicDataClustering!$J$335)/TitanicDataClustering!$J$336</f>
        <v>-0.21658663368043518</v>
      </c>
      <c r="E324">
        <f>ClusteredData!G325</f>
        <v>1</v>
      </c>
      <c r="G324">
        <f t="shared" si="15"/>
        <v>-0.21658663368043518</v>
      </c>
      <c r="H324" t="e">
        <f t="shared" si="16"/>
        <v>#N/A</v>
      </c>
      <c r="I324" t="e">
        <f t="shared" si="17"/>
        <v>#N/A</v>
      </c>
    </row>
    <row r="325" spans="1:9" x14ac:dyDescent="0.25">
      <c r="A325">
        <v>324</v>
      </c>
      <c r="B325">
        <f>TitanicDataClustering!A325</f>
        <v>1297</v>
      </c>
      <c r="C325">
        <f>(TitanicDataClustering!$F325-TitanicDataClustering!$F$335)/TitanicDataClustering!$F$336</f>
        <v>-0.72184171578000478</v>
      </c>
      <c r="D325">
        <f>(TitanicDataClustering!$J325-TitanicDataClustering!$J$335)/TitanicDataClustering!$J$336</f>
        <v>-0.44292382667704</v>
      </c>
      <c r="E325">
        <f>ClusteredData!G326</f>
        <v>2</v>
      </c>
      <c r="G325" t="e">
        <f t="shared" si="15"/>
        <v>#N/A</v>
      </c>
      <c r="H325">
        <f t="shared" si="16"/>
        <v>-0.44292382667704</v>
      </c>
      <c r="I325" t="e">
        <f t="shared" si="17"/>
        <v>#N/A</v>
      </c>
    </row>
    <row r="326" spans="1:9" x14ac:dyDescent="0.25">
      <c r="A326">
        <v>325</v>
      </c>
      <c r="B326">
        <f>TitanicDataClustering!A326</f>
        <v>1298</v>
      </c>
      <c r="C326">
        <f>(TitanicDataClustering!$F326-TitanicDataClustering!$F$335)/TitanicDataClustering!$F$336</f>
        <v>-0.50914473543295891</v>
      </c>
      <c r="D326">
        <f>(TitanicDataClustering!$J326-TitanicDataClustering!$J$335)/TitanicDataClustering!$J$336</f>
        <v>-0.49784101070762704</v>
      </c>
      <c r="E326">
        <f>ClusteredData!G327</f>
        <v>2</v>
      </c>
      <c r="G326" t="e">
        <f t="shared" si="15"/>
        <v>#N/A</v>
      </c>
      <c r="H326">
        <f t="shared" si="16"/>
        <v>-0.49784101070762704</v>
      </c>
      <c r="I326" t="e">
        <f t="shared" si="17"/>
        <v>#N/A</v>
      </c>
    </row>
    <row r="327" spans="1:9" x14ac:dyDescent="0.25">
      <c r="A327">
        <v>326</v>
      </c>
      <c r="B327">
        <f>TitanicDataClustering!A327</f>
        <v>1299</v>
      </c>
      <c r="C327">
        <f>(TitanicDataClustering!$F327-TitanicDataClustering!$F$335)/TitanicDataClustering!$F$336</f>
        <v>1.4051280876904542</v>
      </c>
      <c r="D327">
        <f>(TitanicDataClustering!$J327-TitanicDataClustering!$J$335)/TitanicDataClustering!$J$336</f>
        <v>2.7849408450984656</v>
      </c>
      <c r="E327">
        <f>ClusteredData!G328</f>
        <v>3</v>
      </c>
      <c r="G327" t="e">
        <f t="shared" si="15"/>
        <v>#N/A</v>
      </c>
      <c r="H327" t="e">
        <f t="shared" si="16"/>
        <v>#N/A</v>
      </c>
      <c r="I327">
        <f t="shared" si="17"/>
        <v>2.7849408450984656</v>
      </c>
    </row>
    <row r="328" spans="1:9" x14ac:dyDescent="0.25">
      <c r="A328">
        <v>327</v>
      </c>
      <c r="B328">
        <f>TitanicDataClustering!A328</f>
        <v>1301</v>
      </c>
      <c r="C328">
        <f>(TitanicDataClustering!$F328-TitanicDataClustering!$F$335)/TitanicDataClustering!$F$336</f>
        <v>-1.9271246044132648</v>
      </c>
      <c r="D328">
        <f>(TitanicDataClustering!$J328-TitanicDataClustering!$J$335)/TitanicDataClustering!$J$336</f>
        <v>-0.44435289838043823</v>
      </c>
      <c r="E328">
        <f>ClusteredData!G329</f>
        <v>2</v>
      </c>
      <c r="G328" t="e">
        <f t="shared" si="15"/>
        <v>#N/A</v>
      </c>
      <c r="H328">
        <f t="shared" si="16"/>
        <v>-0.44435289838043823</v>
      </c>
      <c r="I328" t="e">
        <f t="shared" si="17"/>
        <v>#N/A</v>
      </c>
    </row>
    <row r="329" spans="1:9" x14ac:dyDescent="0.25">
      <c r="A329">
        <v>328</v>
      </c>
      <c r="B329">
        <f>TitanicDataClustering!A329</f>
        <v>1303</v>
      </c>
      <c r="C329">
        <f>(TitanicDataClustering!$F329-TitanicDataClustering!$F$335)/TitanicDataClustering!$F$336</f>
        <v>0.48344117285325522</v>
      </c>
      <c r="D329">
        <f>(TitanicDataClustering!$J329-TitanicDataClustering!$J$335)/TitanicDataClustering!$J$336</f>
        <v>0.80057270837985739</v>
      </c>
      <c r="E329">
        <f>ClusteredData!G330</f>
        <v>1</v>
      </c>
      <c r="G329">
        <f t="shared" si="15"/>
        <v>0.80057270837985739</v>
      </c>
      <c r="H329" t="e">
        <f t="shared" si="16"/>
        <v>#N/A</v>
      </c>
      <c r="I329" t="e">
        <f t="shared" si="17"/>
        <v>#N/A</v>
      </c>
    </row>
    <row r="330" spans="1:9" x14ac:dyDescent="0.25">
      <c r="A330">
        <v>329</v>
      </c>
      <c r="B330">
        <f>TitanicDataClustering!A330</f>
        <v>1304</v>
      </c>
      <c r="C330">
        <f>(TitanicDataClustering!$F330-TitanicDataClustering!$F$335)/TitanicDataClustering!$F$336</f>
        <v>-0.15464976818788242</v>
      </c>
      <c r="D330">
        <f>(TitanicDataClustering!$J330-TitanicDataClustering!$J$335)/TitanicDataClustering!$J$336</f>
        <v>-0.54234638661345591</v>
      </c>
      <c r="E330">
        <f>ClusteredData!G331</f>
        <v>2</v>
      </c>
      <c r="G330" t="e">
        <f t="shared" si="15"/>
        <v>#N/A</v>
      </c>
      <c r="H330">
        <f t="shared" si="16"/>
        <v>-0.54234638661345591</v>
      </c>
      <c r="I330" t="e">
        <f t="shared" si="17"/>
        <v>#N/A</v>
      </c>
    </row>
    <row r="331" spans="1:9" x14ac:dyDescent="0.25">
      <c r="A331">
        <v>330</v>
      </c>
      <c r="B331">
        <f>TitanicDataClustering!A331</f>
        <v>1306</v>
      </c>
      <c r="C331">
        <f>(TitanicDataClustering!$F331-TitanicDataClustering!$F$335)/TitanicDataClustering!$F$336</f>
        <v>0.62523915975128586</v>
      </c>
      <c r="D331">
        <f>(TitanicDataClustering!$J331-TitanicDataClustering!$J$335)/TitanicDataClustering!$J$336</f>
        <v>1.1092521963138633</v>
      </c>
      <c r="E331">
        <f>ClusteredData!G332</f>
        <v>1</v>
      </c>
      <c r="G331">
        <f t="shared" si="15"/>
        <v>1.1092521963138633</v>
      </c>
      <c r="H331" t="e">
        <f t="shared" si="16"/>
        <v>#N/A</v>
      </c>
      <c r="I331" t="e">
        <f t="shared" si="17"/>
        <v>#N/A</v>
      </c>
    </row>
    <row r="332" spans="1:9" x14ac:dyDescent="0.25">
      <c r="A332">
        <v>331</v>
      </c>
      <c r="B332">
        <f>TitanicDataClustering!A332</f>
        <v>1307</v>
      </c>
      <c r="C332">
        <f>(TitanicDataClustering!$F332-TitanicDataClustering!$F$335)/TitanicDataClustering!$F$336</f>
        <v>0.58978966302677815</v>
      </c>
      <c r="D332">
        <f>(TitanicDataClustering!$J332-TitanicDataClustering!$J$335)/TitanicDataClustering!$J$336</f>
        <v>-0.55092081683384497</v>
      </c>
      <c r="E332">
        <f>ClusteredData!G333</f>
        <v>1</v>
      </c>
      <c r="G332">
        <f t="shared" si="15"/>
        <v>-0.55092081683384497</v>
      </c>
      <c r="H332" t="e">
        <f t="shared" si="16"/>
        <v>#N/A</v>
      </c>
      <c r="I332" t="e">
        <f t="shared" si="17"/>
        <v>#N/A</v>
      </c>
    </row>
  </sheetData>
  <sortState xmlns:xlrd2="http://schemas.microsoft.com/office/spreadsheetml/2017/richdata2" ref="B2:D334">
    <sortCondition ref="B1:B334"/>
  </sortState>
  <phoneticPr fontId="2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D5EFF-534F-417F-87A6-0CC5E3550E55}">
  <dimension ref="A1:I332"/>
  <sheetViews>
    <sheetView workbookViewId="0">
      <selection activeCell="M52" sqref="M52"/>
    </sheetView>
  </sheetViews>
  <sheetFormatPr defaultRowHeight="15" x14ac:dyDescent="0.25"/>
  <cols>
    <col min="2" max="2" width="11.42578125" customWidth="1"/>
    <col min="3" max="3" width="12.5703125" customWidth="1"/>
    <col min="4" max="4" width="13.85546875" customWidth="1"/>
  </cols>
  <sheetData>
    <row r="1" spans="1:9" x14ac:dyDescent="0.25">
      <c r="A1" t="s">
        <v>885</v>
      </c>
      <c r="B1" t="s">
        <v>0</v>
      </c>
      <c r="C1" t="s">
        <v>5</v>
      </c>
      <c r="D1" t="s">
        <v>9</v>
      </c>
      <c r="E1" t="s">
        <v>514</v>
      </c>
      <c r="G1" t="s">
        <v>886</v>
      </c>
      <c r="H1" t="s">
        <v>887</v>
      </c>
      <c r="I1" t="s">
        <v>888</v>
      </c>
    </row>
    <row r="2" spans="1:9" x14ac:dyDescent="0.25">
      <c r="A2">
        <v>1</v>
      </c>
      <c r="B2">
        <f>TitanicDataClustering!A2</f>
        <v>892</v>
      </c>
      <c r="C2">
        <f>TitanicDataClustering!$F2</f>
        <v>34.5</v>
      </c>
      <c r="D2">
        <f>TitanicDataClustering!$J2</f>
        <v>7.8292000000000002</v>
      </c>
      <c r="E2">
        <f>ClusteredData!G3</f>
        <v>1</v>
      </c>
      <c r="G2">
        <f>IF(E2=1,D2,NA())</f>
        <v>7.8292000000000002</v>
      </c>
      <c r="H2" t="e">
        <f>IF(E2=2,D2,NA())</f>
        <v>#N/A</v>
      </c>
      <c r="I2" t="e">
        <f>IF(E2=3,D2,NA())</f>
        <v>#N/A</v>
      </c>
    </row>
    <row r="3" spans="1:9" x14ac:dyDescent="0.25">
      <c r="A3">
        <v>2</v>
      </c>
      <c r="B3">
        <f>TitanicDataClustering!A3</f>
        <v>893</v>
      </c>
      <c r="C3">
        <f>TitanicDataClustering!$F3</f>
        <v>47</v>
      </c>
      <c r="D3">
        <f>TitanicDataClustering!$J3</f>
        <v>7</v>
      </c>
      <c r="E3">
        <f>ClusteredData!G4</f>
        <v>1</v>
      </c>
      <c r="G3">
        <f t="shared" ref="G3:G66" si="0">IF(E3=1,D3,NA())</f>
        <v>7</v>
      </c>
      <c r="H3" t="e">
        <f t="shared" ref="H3:H66" si="1">IF(E3=2,D3,NA())</f>
        <v>#N/A</v>
      </c>
      <c r="I3" t="e">
        <f t="shared" ref="I3:I66" si="2">IF(E3=3,D3,NA())</f>
        <v>#N/A</v>
      </c>
    </row>
    <row r="4" spans="1:9" x14ac:dyDescent="0.25">
      <c r="A4">
        <v>3</v>
      </c>
      <c r="B4">
        <f>TitanicDataClustering!A4</f>
        <v>894</v>
      </c>
      <c r="C4">
        <f>TitanicDataClustering!$F4</f>
        <v>62</v>
      </c>
      <c r="D4">
        <f>TitanicDataClustering!$J4</f>
        <v>9.6875</v>
      </c>
      <c r="E4">
        <f>ClusteredData!G5</f>
        <v>1</v>
      </c>
      <c r="G4">
        <f t="shared" si="0"/>
        <v>9.6875</v>
      </c>
      <c r="H4" t="e">
        <f t="shared" si="1"/>
        <v>#N/A</v>
      </c>
      <c r="I4" t="e">
        <f t="shared" si="2"/>
        <v>#N/A</v>
      </c>
    </row>
    <row r="5" spans="1:9" x14ac:dyDescent="0.25">
      <c r="A5">
        <v>4</v>
      </c>
      <c r="B5">
        <f>TitanicDataClustering!A5</f>
        <v>895</v>
      </c>
      <c r="C5">
        <f>TitanicDataClustering!$F5</f>
        <v>27</v>
      </c>
      <c r="D5">
        <f>TitanicDataClustering!$J5</f>
        <v>8.6624999999999996</v>
      </c>
      <c r="E5">
        <f>ClusteredData!G6</f>
        <v>2</v>
      </c>
      <c r="G5" t="e">
        <f t="shared" si="0"/>
        <v>#N/A</v>
      </c>
      <c r="H5">
        <f t="shared" si="1"/>
        <v>8.6624999999999996</v>
      </c>
      <c r="I5" t="e">
        <f t="shared" si="2"/>
        <v>#N/A</v>
      </c>
    </row>
    <row r="6" spans="1:9" x14ac:dyDescent="0.25">
      <c r="A6">
        <v>5</v>
      </c>
      <c r="B6">
        <f>TitanicDataClustering!A6</f>
        <v>896</v>
      </c>
      <c r="C6">
        <f>TitanicDataClustering!$F6</f>
        <v>22</v>
      </c>
      <c r="D6">
        <f>TitanicDataClustering!$J6</f>
        <v>12.2875</v>
      </c>
      <c r="E6">
        <f>ClusteredData!G7</f>
        <v>2</v>
      </c>
      <c r="G6" t="e">
        <f t="shared" si="0"/>
        <v>#N/A</v>
      </c>
      <c r="H6">
        <f t="shared" si="1"/>
        <v>12.2875</v>
      </c>
      <c r="I6" t="e">
        <f t="shared" si="2"/>
        <v>#N/A</v>
      </c>
    </row>
    <row r="7" spans="1:9" x14ac:dyDescent="0.25">
      <c r="A7">
        <v>6</v>
      </c>
      <c r="B7">
        <f>TitanicDataClustering!A7</f>
        <v>897</v>
      </c>
      <c r="C7">
        <f>TitanicDataClustering!$F7</f>
        <v>14</v>
      </c>
      <c r="D7">
        <f>TitanicDataClustering!$J7</f>
        <v>9.2249999999999996</v>
      </c>
      <c r="E7">
        <f>ClusteredData!G8</f>
        <v>2</v>
      </c>
      <c r="G7" t="e">
        <f t="shared" si="0"/>
        <v>#N/A</v>
      </c>
      <c r="H7">
        <f t="shared" si="1"/>
        <v>9.2249999999999996</v>
      </c>
      <c r="I7" t="e">
        <f t="shared" si="2"/>
        <v>#N/A</v>
      </c>
    </row>
    <row r="8" spans="1:9" x14ac:dyDescent="0.25">
      <c r="A8">
        <v>7</v>
      </c>
      <c r="B8">
        <f>TitanicDataClustering!A8</f>
        <v>898</v>
      </c>
      <c r="C8">
        <f>TitanicDataClustering!$F8</f>
        <v>30</v>
      </c>
      <c r="D8">
        <f>TitanicDataClustering!$J8</f>
        <v>7.6292</v>
      </c>
      <c r="E8">
        <f>ClusteredData!G9</f>
        <v>2</v>
      </c>
      <c r="G8" t="e">
        <f t="shared" si="0"/>
        <v>#N/A</v>
      </c>
      <c r="H8">
        <f t="shared" si="1"/>
        <v>7.6292</v>
      </c>
      <c r="I8" t="e">
        <f t="shared" si="2"/>
        <v>#N/A</v>
      </c>
    </row>
    <row r="9" spans="1:9" x14ac:dyDescent="0.25">
      <c r="A9">
        <v>8</v>
      </c>
      <c r="B9">
        <f>TitanicDataClustering!A9</f>
        <v>899</v>
      </c>
      <c r="C9">
        <f>TitanicDataClustering!$F9</f>
        <v>26</v>
      </c>
      <c r="D9">
        <f>TitanicDataClustering!$J9</f>
        <v>29</v>
      </c>
      <c r="E9">
        <f>ClusteredData!G10</f>
        <v>2</v>
      </c>
      <c r="G9" t="e">
        <f t="shared" si="0"/>
        <v>#N/A</v>
      </c>
      <c r="H9">
        <f t="shared" si="1"/>
        <v>29</v>
      </c>
      <c r="I9" t="e">
        <f t="shared" si="2"/>
        <v>#N/A</v>
      </c>
    </row>
    <row r="10" spans="1:9" x14ac:dyDescent="0.25">
      <c r="A10">
        <v>9</v>
      </c>
      <c r="B10">
        <f>TitanicDataClustering!A10</f>
        <v>900</v>
      </c>
      <c r="C10">
        <f>TitanicDataClustering!$F10</f>
        <v>18</v>
      </c>
      <c r="D10">
        <f>TitanicDataClustering!$J10</f>
        <v>7.2291999999999996</v>
      </c>
      <c r="E10">
        <f>ClusteredData!G11</f>
        <v>2</v>
      </c>
      <c r="G10" t="e">
        <f t="shared" si="0"/>
        <v>#N/A</v>
      </c>
      <c r="H10">
        <f t="shared" si="1"/>
        <v>7.2291999999999996</v>
      </c>
      <c r="I10" t="e">
        <f t="shared" si="2"/>
        <v>#N/A</v>
      </c>
    </row>
    <row r="11" spans="1:9" x14ac:dyDescent="0.25">
      <c r="A11">
        <v>10</v>
      </c>
      <c r="B11">
        <f>TitanicDataClustering!A11</f>
        <v>901</v>
      </c>
      <c r="C11">
        <f>TitanicDataClustering!$F11</f>
        <v>21</v>
      </c>
      <c r="D11">
        <f>TitanicDataClustering!$J11</f>
        <v>24.15</v>
      </c>
      <c r="E11">
        <f>ClusteredData!G12</f>
        <v>2</v>
      </c>
      <c r="G11" t="e">
        <f t="shared" si="0"/>
        <v>#N/A</v>
      </c>
      <c r="H11">
        <f t="shared" si="1"/>
        <v>24.15</v>
      </c>
      <c r="I11" t="e">
        <f t="shared" si="2"/>
        <v>#N/A</v>
      </c>
    </row>
    <row r="12" spans="1:9" x14ac:dyDescent="0.25">
      <c r="A12">
        <v>11</v>
      </c>
      <c r="B12">
        <f>TitanicDataClustering!A12</f>
        <v>903</v>
      </c>
      <c r="C12">
        <f>TitanicDataClustering!$F12</f>
        <v>46</v>
      </c>
      <c r="D12">
        <f>TitanicDataClustering!$J12</f>
        <v>26</v>
      </c>
      <c r="E12">
        <f>ClusteredData!G13</f>
        <v>1</v>
      </c>
      <c r="G12">
        <f t="shared" si="0"/>
        <v>26</v>
      </c>
      <c r="H12" t="e">
        <f t="shared" si="1"/>
        <v>#N/A</v>
      </c>
      <c r="I12" t="e">
        <f t="shared" si="2"/>
        <v>#N/A</v>
      </c>
    </row>
    <row r="13" spans="1:9" x14ac:dyDescent="0.25">
      <c r="A13">
        <v>12</v>
      </c>
      <c r="B13">
        <f>TitanicDataClustering!A13</f>
        <v>904</v>
      </c>
      <c r="C13">
        <f>TitanicDataClustering!$F13</f>
        <v>23</v>
      </c>
      <c r="D13">
        <f>TitanicDataClustering!$J13</f>
        <v>82.2667</v>
      </c>
      <c r="E13">
        <f>ClusteredData!G14</f>
        <v>2</v>
      </c>
      <c r="G13" t="e">
        <f t="shared" si="0"/>
        <v>#N/A</v>
      </c>
      <c r="H13">
        <f t="shared" si="1"/>
        <v>82.2667</v>
      </c>
      <c r="I13" t="e">
        <f t="shared" si="2"/>
        <v>#N/A</v>
      </c>
    </row>
    <row r="14" spans="1:9" x14ac:dyDescent="0.25">
      <c r="A14">
        <v>13</v>
      </c>
      <c r="B14">
        <f>TitanicDataClustering!A14</f>
        <v>905</v>
      </c>
      <c r="C14">
        <f>TitanicDataClustering!$F14</f>
        <v>63</v>
      </c>
      <c r="D14">
        <f>TitanicDataClustering!$J14</f>
        <v>26</v>
      </c>
      <c r="E14">
        <f>ClusteredData!G15</f>
        <v>1</v>
      </c>
      <c r="G14">
        <f t="shared" si="0"/>
        <v>26</v>
      </c>
      <c r="H14" t="e">
        <f t="shared" si="1"/>
        <v>#N/A</v>
      </c>
      <c r="I14" t="e">
        <f t="shared" si="2"/>
        <v>#N/A</v>
      </c>
    </row>
    <row r="15" spans="1:9" x14ac:dyDescent="0.25">
      <c r="A15">
        <v>14</v>
      </c>
      <c r="B15">
        <f>TitanicDataClustering!A15</f>
        <v>906</v>
      </c>
      <c r="C15">
        <f>TitanicDataClustering!$F15</f>
        <v>47</v>
      </c>
      <c r="D15">
        <f>TitanicDataClustering!$J15</f>
        <v>61.174999999999997</v>
      </c>
      <c r="E15">
        <f>ClusteredData!G16</f>
        <v>1</v>
      </c>
      <c r="G15">
        <f t="shared" si="0"/>
        <v>61.174999999999997</v>
      </c>
      <c r="H15" t="e">
        <f t="shared" si="1"/>
        <v>#N/A</v>
      </c>
      <c r="I15" t="e">
        <f t="shared" si="2"/>
        <v>#N/A</v>
      </c>
    </row>
    <row r="16" spans="1:9" x14ac:dyDescent="0.25">
      <c r="A16">
        <v>15</v>
      </c>
      <c r="B16">
        <f>TitanicDataClustering!A16</f>
        <v>907</v>
      </c>
      <c r="C16">
        <f>TitanicDataClustering!$F16</f>
        <v>24</v>
      </c>
      <c r="D16">
        <f>TitanicDataClustering!$J16</f>
        <v>27.720800000000001</v>
      </c>
      <c r="E16">
        <f>ClusteredData!G17</f>
        <v>2</v>
      </c>
      <c r="G16" t="e">
        <f t="shared" si="0"/>
        <v>#N/A</v>
      </c>
      <c r="H16">
        <f t="shared" si="1"/>
        <v>27.720800000000001</v>
      </c>
      <c r="I16" t="e">
        <f t="shared" si="2"/>
        <v>#N/A</v>
      </c>
    </row>
    <row r="17" spans="1:9" x14ac:dyDescent="0.25">
      <c r="A17">
        <v>16</v>
      </c>
      <c r="B17">
        <f>TitanicDataClustering!A17</f>
        <v>908</v>
      </c>
      <c r="C17">
        <f>TitanicDataClustering!$F17</f>
        <v>35</v>
      </c>
      <c r="D17">
        <f>TitanicDataClustering!$J17</f>
        <v>12.35</v>
      </c>
      <c r="E17">
        <f>ClusteredData!G18</f>
        <v>1</v>
      </c>
      <c r="G17">
        <f t="shared" si="0"/>
        <v>12.35</v>
      </c>
      <c r="H17" t="e">
        <f t="shared" si="1"/>
        <v>#N/A</v>
      </c>
      <c r="I17" t="e">
        <f t="shared" si="2"/>
        <v>#N/A</v>
      </c>
    </row>
    <row r="18" spans="1:9" x14ac:dyDescent="0.25">
      <c r="A18">
        <v>17</v>
      </c>
      <c r="B18">
        <f>TitanicDataClustering!A18</f>
        <v>909</v>
      </c>
      <c r="C18">
        <f>TitanicDataClustering!$F18</f>
        <v>21</v>
      </c>
      <c r="D18">
        <f>TitanicDataClustering!$J18</f>
        <v>7.2249999999999996</v>
      </c>
      <c r="E18">
        <f>ClusteredData!G19</f>
        <v>2</v>
      </c>
      <c r="G18" t="e">
        <f t="shared" si="0"/>
        <v>#N/A</v>
      </c>
      <c r="H18">
        <f t="shared" si="1"/>
        <v>7.2249999999999996</v>
      </c>
      <c r="I18" t="e">
        <f t="shared" si="2"/>
        <v>#N/A</v>
      </c>
    </row>
    <row r="19" spans="1:9" x14ac:dyDescent="0.25">
      <c r="A19">
        <v>18</v>
      </c>
      <c r="B19">
        <f>TitanicDataClustering!A19</f>
        <v>910</v>
      </c>
      <c r="C19">
        <f>TitanicDataClustering!$F19</f>
        <v>27</v>
      </c>
      <c r="D19">
        <f>TitanicDataClustering!$J19</f>
        <v>7.9249999999999998</v>
      </c>
      <c r="E19">
        <f>ClusteredData!G20</f>
        <v>2</v>
      </c>
      <c r="G19" t="e">
        <f t="shared" si="0"/>
        <v>#N/A</v>
      </c>
      <c r="H19">
        <f t="shared" si="1"/>
        <v>7.9249999999999998</v>
      </c>
      <c r="I19" t="e">
        <f t="shared" si="2"/>
        <v>#N/A</v>
      </c>
    </row>
    <row r="20" spans="1:9" x14ac:dyDescent="0.25">
      <c r="A20">
        <v>19</v>
      </c>
      <c r="B20">
        <f>TitanicDataClustering!A20</f>
        <v>911</v>
      </c>
      <c r="C20">
        <f>TitanicDataClustering!$F20</f>
        <v>45</v>
      </c>
      <c r="D20">
        <f>TitanicDataClustering!$J20</f>
        <v>7.2249999999999996</v>
      </c>
      <c r="E20">
        <f>ClusteredData!G21</f>
        <v>1</v>
      </c>
      <c r="G20">
        <f t="shared" si="0"/>
        <v>7.2249999999999996</v>
      </c>
      <c r="H20" t="e">
        <f t="shared" si="1"/>
        <v>#N/A</v>
      </c>
      <c r="I20" t="e">
        <f t="shared" si="2"/>
        <v>#N/A</v>
      </c>
    </row>
    <row r="21" spans="1:9" x14ac:dyDescent="0.25">
      <c r="A21">
        <v>20</v>
      </c>
      <c r="B21">
        <f>TitanicDataClustering!A21</f>
        <v>912</v>
      </c>
      <c r="C21">
        <f>TitanicDataClustering!$F21</f>
        <v>55</v>
      </c>
      <c r="D21">
        <f>TitanicDataClustering!$J21</f>
        <v>59.4</v>
      </c>
      <c r="E21">
        <f>ClusteredData!G22</f>
        <v>1</v>
      </c>
      <c r="G21">
        <f t="shared" si="0"/>
        <v>59.4</v>
      </c>
      <c r="H21" t="e">
        <f t="shared" si="1"/>
        <v>#N/A</v>
      </c>
      <c r="I21" t="e">
        <f t="shared" si="2"/>
        <v>#N/A</v>
      </c>
    </row>
    <row r="22" spans="1:9" x14ac:dyDescent="0.25">
      <c r="A22">
        <v>21</v>
      </c>
      <c r="B22">
        <f>TitanicDataClustering!A22</f>
        <v>913</v>
      </c>
      <c r="C22">
        <f>TitanicDataClustering!$F22</f>
        <v>9</v>
      </c>
      <c r="D22">
        <f>TitanicDataClustering!$J22</f>
        <v>3.1707999999999998</v>
      </c>
      <c r="E22">
        <f>ClusteredData!G23</f>
        <v>2</v>
      </c>
      <c r="G22" t="e">
        <f t="shared" si="0"/>
        <v>#N/A</v>
      </c>
      <c r="H22">
        <f t="shared" si="1"/>
        <v>3.1707999999999998</v>
      </c>
      <c r="I22" t="e">
        <f t="shared" si="2"/>
        <v>#N/A</v>
      </c>
    </row>
    <row r="23" spans="1:9" x14ac:dyDescent="0.25">
      <c r="A23">
        <v>22</v>
      </c>
      <c r="B23">
        <f>TitanicDataClustering!A23</f>
        <v>915</v>
      </c>
      <c r="C23">
        <f>TitanicDataClustering!$F23</f>
        <v>21</v>
      </c>
      <c r="D23">
        <f>TitanicDataClustering!$J23</f>
        <v>61.379199999999997</v>
      </c>
      <c r="E23">
        <f>ClusteredData!G24</f>
        <v>2</v>
      </c>
      <c r="G23" t="e">
        <f t="shared" si="0"/>
        <v>#N/A</v>
      </c>
      <c r="H23">
        <f t="shared" si="1"/>
        <v>61.379199999999997</v>
      </c>
      <c r="I23" t="e">
        <f t="shared" si="2"/>
        <v>#N/A</v>
      </c>
    </row>
    <row r="24" spans="1:9" x14ac:dyDescent="0.25">
      <c r="A24">
        <v>23</v>
      </c>
      <c r="B24">
        <f>TitanicDataClustering!A24</f>
        <v>916</v>
      </c>
      <c r="C24">
        <f>TitanicDataClustering!$F24</f>
        <v>48</v>
      </c>
      <c r="D24">
        <f>TitanicDataClustering!$J24</f>
        <v>262.375</v>
      </c>
      <c r="E24">
        <f>ClusteredData!G25</f>
        <v>3</v>
      </c>
      <c r="G24" t="e">
        <f t="shared" si="0"/>
        <v>#N/A</v>
      </c>
      <c r="H24" t="e">
        <f t="shared" si="1"/>
        <v>#N/A</v>
      </c>
      <c r="I24">
        <f t="shared" si="2"/>
        <v>262.375</v>
      </c>
    </row>
    <row r="25" spans="1:9" x14ac:dyDescent="0.25">
      <c r="A25">
        <v>24</v>
      </c>
      <c r="B25">
        <f>TitanicDataClustering!A25</f>
        <v>917</v>
      </c>
      <c r="C25">
        <f>TitanicDataClustering!$F25</f>
        <v>50</v>
      </c>
      <c r="D25">
        <f>TitanicDataClustering!$J25</f>
        <v>14.5</v>
      </c>
      <c r="E25">
        <f>ClusteredData!G26</f>
        <v>1</v>
      </c>
      <c r="G25">
        <f t="shared" si="0"/>
        <v>14.5</v>
      </c>
      <c r="H25" t="e">
        <f t="shared" si="1"/>
        <v>#N/A</v>
      </c>
      <c r="I25" t="e">
        <f t="shared" si="2"/>
        <v>#N/A</v>
      </c>
    </row>
    <row r="26" spans="1:9" x14ac:dyDescent="0.25">
      <c r="A26">
        <v>25</v>
      </c>
      <c r="B26">
        <f>TitanicDataClustering!A26</f>
        <v>918</v>
      </c>
      <c r="C26">
        <f>TitanicDataClustering!$F26</f>
        <v>22</v>
      </c>
      <c r="D26">
        <f>TitanicDataClustering!$J26</f>
        <v>61.979199999999999</v>
      </c>
      <c r="E26">
        <f>ClusteredData!G27</f>
        <v>2</v>
      </c>
      <c r="G26" t="e">
        <f t="shared" si="0"/>
        <v>#N/A</v>
      </c>
      <c r="H26">
        <f t="shared" si="1"/>
        <v>61.979199999999999</v>
      </c>
      <c r="I26" t="e">
        <f t="shared" si="2"/>
        <v>#N/A</v>
      </c>
    </row>
    <row r="27" spans="1:9" x14ac:dyDescent="0.25">
      <c r="A27">
        <v>26</v>
      </c>
      <c r="B27">
        <f>TitanicDataClustering!A27</f>
        <v>919</v>
      </c>
      <c r="C27">
        <f>TitanicDataClustering!$F27</f>
        <v>22.5</v>
      </c>
      <c r="D27">
        <f>TitanicDataClustering!$J27</f>
        <v>7.2249999999999996</v>
      </c>
      <c r="E27">
        <f>ClusteredData!G28</f>
        <v>2</v>
      </c>
      <c r="G27" t="e">
        <f t="shared" si="0"/>
        <v>#N/A</v>
      </c>
      <c r="H27">
        <f t="shared" si="1"/>
        <v>7.2249999999999996</v>
      </c>
      <c r="I27" t="e">
        <f t="shared" si="2"/>
        <v>#N/A</v>
      </c>
    </row>
    <row r="28" spans="1:9" x14ac:dyDescent="0.25">
      <c r="A28">
        <v>27</v>
      </c>
      <c r="B28">
        <f>TitanicDataClustering!A28</f>
        <v>920</v>
      </c>
      <c r="C28">
        <f>TitanicDataClustering!$F28</f>
        <v>41</v>
      </c>
      <c r="D28">
        <f>TitanicDataClustering!$J28</f>
        <v>30.5</v>
      </c>
      <c r="E28">
        <f>ClusteredData!G29</f>
        <v>1</v>
      </c>
      <c r="G28">
        <f t="shared" si="0"/>
        <v>30.5</v>
      </c>
      <c r="H28" t="e">
        <f t="shared" si="1"/>
        <v>#N/A</v>
      </c>
      <c r="I28" t="e">
        <f t="shared" si="2"/>
        <v>#N/A</v>
      </c>
    </row>
    <row r="29" spans="1:9" x14ac:dyDescent="0.25">
      <c r="A29">
        <v>28</v>
      </c>
      <c r="B29">
        <f>TitanicDataClustering!A29</f>
        <v>922</v>
      </c>
      <c r="C29">
        <f>TitanicDataClustering!$F29</f>
        <v>50</v>
      </c>
      <c r="D29">
        <f>TitanicDataClustering!$J29</f>
        <v>26</v>
      </c>
      <c r="E29">
        <f>ClusteredData!G30</f>
        <v>1</v>
      </c>
      <c r="G29">
        <f t="shared" si="0"/>
        <v>26</v>
      </c>
      <c r="H29" t="e">
        <f t="shared" si="1"/>
        <v>#N/A</v>
      </c>
      <c r="I29" t="e">
        <f t="shared" si="2"/>
        <v>#N/A</v>
      </c>
    </row>
    <row r="30" spans="1:9" x14ac:dyDescent="0.25">
      <c r="A30">
        <v>29</v>
      </c>
      <c r="B30">
        <f>TitanicDataClustering!A30</f>
        <v>923</v>
      </c>
      <c r="C30">
        <f>TitanicDataClustering!$F30</f>
        <v>24</v>
      </c>
      <c r="D30">
        <f>TitanicDataClustering!$J30</f>
        <v>31.5</v>
      </c>
      <c r="E30">
        <f>ClusteredData!G31</f>
        <v>2</v>
      </c>
      <c r="G30" t="e">
        <f t="shared" si="0"/>
        <v>#N/A</v>
      </c>
      <c r="H30">
        <f t="shared" si="1"/>
        <v>31.5</v>
      </c>
      <c r="I30" t="e">
        <f t="shared" si="2"/>
        <v>#N/A</v>
      </c>
    </row>
    <row r="31" spans="1:9" x14ac:dyDescent="0.25">
      <c r="A31">
        <v>30</v>
      </c>
      <c r="B31">
        <f>TitanicDataClustering!A31</f>
        <v>924</v>
      </c>
      <c r="C31">
        <f>TitanicDataClustering!$F31</f>
        <v>33</v>
      </c>
      <c r="D31">
        <f>TitanicDataClustering!$J31</f>
        <v>20.574999999999999</v>
      </c>
      <c r="E31">
        <f>ClusteredData!G32</f>
        <v>2</v>
      </c>
      <c r="G31" t="e">
        <f t="shared" si="0"/>
        <v>#N/A</v>
      </c>
      <c r="H31">
        <f t="shared" si="1"/>
        <v>20.574999999999999</v>
      </c>
      <c r="I31" t="e">
        <f t="shared" si="2"/>
        <v>#N/A</v>
      </c>
    </row>
    <row r="32" spans="1:9" x14ac:dyDescent="0.25">
      <c r="A32">
        <v>31</v>
      </c>
      <c r="B32">
        <f>TitanicDataClustering!A32</f>
        <v>926</v>
      </c>
      <c r="C32">
        <f>TitanicDataClustering!$F32</f>
        <v>30</v>
      </c>
      <c r="D32">
        <f>TitanicDataClustering!$J32</f>
        <v>57.75</v>
      </c>
      <c r="E32">
        <f>ClusteredData!G33</f>
        <v>2</v>
      </c>
      <c r="G32" t="e">
        <f t="shared" si="0"/>
        <v>#N/A</v>
      </c>
      <c r="H32">
        <f t="shared" si="1"/>
        <v>57.75</v>
      </c>
      <c r="I32" t="e">
        <f t="shared" si="2"/>
        <v>#N/A</v>
      </c>
    </row>
    <row r="33" spans="1:9" x14ac:dyDescent="0.25">
      <c r="A33">
        <v>32</v>
      </c>
      <c r="B33">
        <f>TitanicDataClustering!A33</f>
        <v>927</v>
      </c>
      <c r="C33">
        <f>TitanicDataClustering!$F33</f>
        <v>18.5</v>
      </c>
      <c r="D33">
        <f>TitanicDataClustering!$J33</f>
        <v>7.2291999999999996</v>
      </c>
      <c r="E33">
        <f>ClusteredData!G34</f>
        <v>2</v>
      </c>
      <c r="G33" t="e">
        <f t="shared" si="0"/>
        <v>#N/A</v>
      </c>
      <c r="H33">
        <f t="shared" si="1"/>
        <v>7.2291999999999996</v>
      </c>
      <c r="I33" t="e">
        <f t="shared" si="2"/>
        <v>#N/A</v>
      </c>
    </row>
    <row r="34" spans="1:9" x14ac:dyDescent="0.25">
      <c r="A34">
        <v>33</v>
      </c>
      <c r="B34">
        <f>TitanicDataClustering!A34</f>
        <v>929</v>
      </c>
      <c r="C34">
        <f>TitanicDataClustering!$F34</f>
        <v>21</v>
      </c>
      <c r="D34">
        <f>TitanicDataClustering!$J34</f>
        <v>8.6624999999999996</v>
      </c>
      <c r="E34">
        <f>ClusteredData!G35</f>
        <v>2</v>
      </c>
      <c r="G34" t="e">
        <f t="shared" si="0"/>
        <v>#N/A</v>
      </c>
      <c r="H34">
        <f t="shared" si="1"/>
        <v>8.6624999999999996</v>
      </c>
      <c r="I34" t="e">
        <f t="shared" si="2"/>
        <v>#N/A</v>
      </c>
    </row>
    <row r="35" spans="1:9" x14ac:dyDescent="0.25">
      <c r="A35">
        <v>34</v>
      </c>
      <c r="B35">
        <f>TitanicDataClustering!A35</f>
        <v>930</v>
      </c>
      <c r="C35">
        <f>TitanicDataClustering!$F35</f>
        <v>25</v>
      </c>
      <c r="D35">
        <f>TitanicDataClustering!$J35</f>
        <v>9.5</v>
      </c>
      <c r="E35">
        <f>ClusteredData!G36</f>
        <v>2</v>
      </c>
      <c r="G35" t="e">
        <f t="shared" si="0"/>
        <v>#N/A</v>
      </c>
      <c r="H35">
        <f t="shared" si="1"/>
        <v>9.5</v>
      </c>
      <c r="I35" t="e">
        <f t="shared" si="2"/>
        <v>#N/A</v>
      </c>
    </row>
    <row r="36" spans="1:9" x14ac:dyDescent="0.25">
      <c r="A36">
        <v>35</v>
      </c>
      <c r="B36">
        <f>TitanicDataClustering!A36</f>
        <v>932</v>
      </c>
      <c r="C36">
        <f>TitanicDataClustering!$F36</f>
        <v>39</v>
      </c>
      <c r="D36">
        <f>TitanicDataClustering!$J36</f>
        <v>13.416700000000001</v>
      </c>
      <c r="E36">
        <f>ClusteredData!G37</f>
        <v>1</v>
      </c>
      <c r="G36">
        <f t="shared" si="0"/>
        <v>13.416700000000001</v>
      </c>
      <c r="H36" t="e">
        <f t="shared" si="1"/>
        <v>#N/A</v>
      </c>
      <c r="I36" t="e">
        <f t="shared" si="2"/>
        <v>#N/A</v>
      </c>
    </row>
    <row r="37" spans="1:9" x14ac:dyDescent="0.25">
      <c r="A37">
        <v>36</v>
      </c>
      <c r="B37">
        <f>TitanicDataClustering!A37</f>
        <v>934</v>
      </c>
      <c r="C37">
        <f>TitanicDataClustering!$F37</f>
        <v>41</v>
      </c>
      <c r="D37">
        <f>TitanicDataClustering!$J37</f>
        <v>7.85</v>
      </c>
      <c r="E37">
        <f>ClusteredData!G38</f>
        <v>1</v>
      </c>
      <c r="G37">
        <f t="shared" si="0"/>
        <v>7.85</v>
      </c>
      <c r="H37" t="e">
        <f t="shared" si="1"/>
        <v>#N/A</v>
      </c>
      <c r="I37" t="e">
        <f t="shared" si="2"/>
        <v>#N/A</v>
      </c>
    </row>
    <row r="38" spans="1:9" x14ac:dyDescent="0.25">
      <c r="A38">
        <v>37</v>
      </c>
      <c r="B38">
        <f>TitanicDataClustering!A38</f>
        <v>935</v>
      </c>
      <c r="C38">
        <f>TitanicDataClustering!$F38</f>
        <v>30</v>
      </c>
      <c r="D38">
        <f>TitanicDataClustering!$J38</f>
        <v>13</v>
      </c>
      <c r="E38">
        <f>ClusteredData!G39</f>
        <v>2</v>
      </c>
      <c r="G38" t="e">
        <f t="shared" si="0"/>
        <v>#N/A</v>
      </c>
      <c r="H38">
        <f t="shared" si="1"/>
        <v>13</v>
      </c>
      <c r="I38" t="e">
        <f t="shared" si="2"/>
        <v>#N/A</v>
      </c>
    </row>
    <row r="39" spans="1:9" x14ac:dyDescent="0.25">
      <c r="A39">
        <v>38</v>
      </c>
      <c r="B39">
        <f>TitanicDataClustering!A39</f>
        <v>936</v>
      </c>
      <c r="C39">
        <f>TitanicDataClustering!$F39</f>
        <v>45</v>
      </c>
      <c r="D39">
        <f>TitanicDataClustering!$J39</f>
        <v>52.554200000000002</v>
      </c>
      <c r="E39">
        <f>ClusteredData!G40</f>
        <v>1</v>
      </c>
      <c r="G39">
        <f t="shared" si="0"/>
        <v>52.554200000000002</v>
      </c>
      <c r="H39" t="e">
        <f t="shared" si="1"/>
        <v>#N/A</v>
      </c>
      <c r="I39" t="e">
        <f t="shared" si="2"/>
        <v>#N/A</v>
      </c>
    </row>
    <row r="40" spans="1:9" x14ac:dyDescent="0.25">
      <c r="A40">
        <v>39</v>
      </c>
      <c r="B40">
        <f>TitanicDataClustering!A40</f>
        <v>937</v>
      </c>
      <c r="C40">
        <f>TitanicDataClustering!$F40</f>
        <v>25</v>
      </c>
      <c r="D40">
        <f>TitanicDataClustering!$J40</f>
        <v>7.9249999999999998</v>
      </c>
      <c r="E40">
        <f>ClusteredData!G41</f>
        <v>2</v>
      </c>
      <c r="G40" t="e">
        <f t="shared" si="0"/>
        <v>#N/A</v>
      </c>
      <c r="H40">
        <f t="shared" si="1"/>
        <v>7.9249999999999998</v>
      </c>
      <c r="I40" t="e">
        <f t="shared" si="2"/>
        <v>#N/A</v>
      </c>
    </row>
    <row r="41" spans="1:9" x14ac:dyDescent="0.25">
      <c r="A41">
        <v>40</v>
      </c>
      <c r="B41">
        <f>TitanicDataClustering!A41</f>
        <v>938</v>
      </c>
      <c r="C41">
        <f>TitanicDataClustering!$F41</f>
        <v>45</v>
      </c>
      <c r="D41">
        <f>TitanicDataClustering!$J41</f>
        <v>29.7</v>
      </c>
      <c r="E41">
        <f>ClusteredData!G42</f>
        <v>1</v>
      </c>
      <c r="G41">
        <f t="shared" si="0"/>
        <v>29.7</v>
      </c>
      <c r="H41" t="e">
        <f t="shared" si="1"/>
        <v>#N/A</v>
      </c>
      <c r="I41" t="e">
        <f t="shared" si="2"/>
        <v>#N/A</v>
      </c>
    </row>
    <row r="42" spans="1:9" x14ac:dyDescent="0.25">
      <c r="A42">
        <v>41</v>
      </c>
      <c r="B42">
        <f>TitanicDataClustering!A42</f>
        <v>940</v>
      </c>
      <c r="C42">
        <f>TitanicDataClustering!$F42</f>
        <v>60</v>
      </c>
      <c r="D42">
        <f>TitanicDataClustering!$J42</f>
        <v>76.291700000000006</v>
      </c>
      <c r="E42">
        <f>ClusteredData!G43</f>
        <v>1</v>
      </c>
      <c r="G42">
        <f t="shared" si="0"/>
        <v>76.291700000000006</v>
      </c>
      <c r="H42" t="e">
        <f t="shared" si="1"/>
        <v>#N/A</v>
      </c>
      <c r="I42" t="e">
        <f t="shared" si="2"/>
        <v>#N/A</v>
      </c>
    </row>
    <row r="43" spans="1:9" x14ac:dyDescent="0.25">
      <c r="A43">
        <v>42</v>
      </c>
      <c r="B43">
        <f>TitanicDataClustering!A43</f>
        <v>941</v>
      </c>
      <c r="C43">
        <f>TitanicDataClustering!$F43</f>
        <v>36</v>
      </c>
      <c r="D43">
        <f>TitanicDataClustering!$J43</f>
        <v>15.9</v>
      </c>
      <c r="E43">
        <f>ClusteredData!G44</f>
        <v>1</v>
      </c>
      <c r="G43">
        <f t="shared" si="0"/>
        <v>15.9</v>
      </c>
      <c r="H43" t="e">
        <f t="shared" si="1"/>
        <v>#N/A</v>
      </c>
      <c r="I43" t="e">
        <f t="shared" si="2"/>
        <v>#N/A</v>
      </c>
    </row>
    <row r="44" spans="1:9" x14ac:dyDescent="0.25">
      <c r="A44">
        <v>43</v>
      </c>
      <c r="B44">
        <f>TitanicDataClustering!A44</f>
        <v>942</v>
      </c>
      <c r="C44">
        <f>TitanicDataClustering!$F44</f>
        <v>24</v>
      </c>
      <c r="D44">
        <f>TitanicDataClustering!$J44</f>
        <v>60</v>
      </c>
      <c r="E44">
        <f>ClusteredData!G45</f>
        <v>2</v>
      </c>
      <c r="G44" t="e">
        <f t="shared" si="0"/>
        <v>#N/A</v>
      </c>
      <c r="H44">
        <f t="shared" si="1"/>
        <v>60</v>
      </c>
      <c r="I44" t="e">
        <f t="shared" si="2"/>
        <v>#N/A</v>
      </c>
    </row>
    <row r="45" spans="1:9" x14ac:dyDescent="0.25">
      <c r="A45">
        <v>44</v>
      </c>
      <c r="B45">
        <f>TitanicDataClustering!A45</f>
        <v>943</v>
      </c>
      <c r="C45">
        <f>TitanicDataClustering!$F45</f>
        <v>27</v>
      </c>
      <c r="D45">
        <f>TitanicDataClustering!$J45</f>
        <v>15.033300000000001</v>
      </c>
      <c r="E45">
        <f>ClusteredData!G46</f>
        <v>2</v>
      </c>
      <c r="G45" t="e">
        <f t="shared" si="0"/>
        <v>#N/A</v>
      </c>
      <c r="H45">
        <f t="shared" si="1"/>
        <v>15.033300000000001</v>
      </c>
      <c r="I45" t="e">
        <f t="shared" si="2"/>
        <v>#N/A</v>
      </c>
    </row>
    <row r="46" spans="1:9" x14ac:dyDescent="0.25">
      <c r="A46">
        <v>45</v>
      </c>
      <c r="B46">
        <f>TitanicDataClustering!A46</f>
        <v>944</v>
      </c>
      <c r="C46">
        <f>TitanicDataClustering!$F46</f>
        <v>20</v>
      </c>
      <c r="D46">
        <f>TitanicDataClustering!$J46</f>
        <v>23</v>
      </c>
      <c r="E46">
        <f>ClusteredData!G47</f>
        <v>2</v>
      </c>
      <c r="G46" t="e">
        <f t="shared" si="0"/>
        <v>#N/A</v>
      </c>
      <c r="H46">
        <f t="shared" si="1"/>
        <v>23</v>
      </c>
      <c r="I46" t="e">
        <f t="shared" si="2"/>
        <v>#N/A</v>
      </c>
    </row>
    <row r="47" spans="1:9" x14ac:dyDescent="0.25">
      <c r="A47">
        <v>46</v>
      </c>
      <c r="B47">
        <f>TitanicDataClustering!A47</f>
        <v>945</v>
      </c>
      <c r="C47">
        <f>TitanicDataClustering!$F47</f>
        <v>28</v>
      </c>
      <c r="D47">
        <f>TitanicDataClustering!$J47</f>
        <v>263</v>
      </c>
      <c r="E47">
        <f>ClusteredData!G48</f>
        <v>3</v>
      </c>
      <c r="G47" t="e">
        <f t="shared" si="0"/>
        <v>#N/A</v>
      </c>
      <c r="H47" t="e">
        <f t="shared" si="1"/>
        <v>#N/A</v>
      </c>
      <c r="I47">
        <f t="shared" si="2"/>
        <v>263</v>
      </c>
    </row>
    <row r="48" spans="1:9" x14ac:dyDescent="0.25">
      <c r="A48">
        <v>47</v>
      </c>
      <c r="B48">
        <f>TitanicDataClustering!A48</f>
        <v>947</v>
      </c>
      <c r="C48">
        <f>TitanicDataClustering!$F48</f>
        <v>10</v>
      </c>
      <c r="D48">
        <f>TitanicDataClustering!$J48</f>
        <v>29.125</v>
      </c>
      <c r="E48">
        <f>ClusteredData!G49</f>
        <v>2</v>
      </c>
      <c r="G48" t="e">
        <f t="shared" si="0"/>
        <v>#N/A</v>
      </c>
      <c r="H48">
        <f t="shared" si="1"/>
        <v>29.125</v>
      </c>
      <c r="I48" t="e">
        <f t="shared" si="2"/>
        <v>#N/A</v>
      </c>
    </row>
    <row r="49" spans="1:9" x14ac:dyDescent="0.25">
      <c r="A49">
        <v>48</v>
      </c>
      <c r="B49">
        <f>TitanicDataClustering!A49</f>
        <v>948</v>
      </c>
      <c r="C49">
        <f>TitanicDataClustering!$F49</f>
        <v>35</v>
      </c>
      <c r="D49">
        <f>TitanicDataClustering!$J49</f>
        <v>7.8958000000000004</v>
      </c>
      <c r="E49">
        <f>ClusteredData!G50</f>
        <v>1</v>
      </c>
      <c r="G49">
        <f t="shared" si="0"/>
        <v>7.8958000000000004</v>
      </c>
      <c r="H49" t="e">
        <f t="shared" si="1"/>
        <v>#N/A</v>
      </c>
      <c r="I49" t="e">
        <f t="shared" si="2"/>
        <v>#N/A</v>
      </c>
    </row>
    <row r="50" spans="1:9" x14ac:dyDescent="0.25">
      <c r="A50">
        <v>49</v>
      </c>
      <c r="B50">
        <f>TitanicDataClustering!A50</f>
        <v>949</v>
      </c>
      <c r="C50">
        <f>TitanicDataClustering!$F50</f>
        <v>25</v>
      </c>
      <c r="D50">
        <f>TitanicDataClustering!$J50</f>
        <v>7.65</v>
      </c>
      <c r="E50">
        <f>ClusteredData!G51</f>
        <v>2</v>
      </c>
      <c r="G50" t="e">
        <f t="shared" si="0"/>
        <v>#N/A</v>
      </c>
      <c r="H50">
        <f t="shared" si="1"/>
        <v>7.65</v>
      </c>
      <c r="I50" t="e">
        <f t="shared" si="2"/>
        <v>#N/A</v>
      </c>
    </row>
    <row r="51" spans="1:9" x14ac:dyDescent="0.25">
      <c r="A51">
        <v>50</v>
      </c>
      <c r="B51">
        <f>TitanicDataClustering!A51</f>
        <v>951</v>
      </c>
      <c r="C51">
        <f>TitanicDataClustering!$F51</f>
        <v>36</v>
      </c>
      <c r="D51">
        <f>TitanicDataClustering!$J51</f>
        <v>262.375</v>
      </c>
      <c r="E51">
        <f>ClusteredData!G52</f>
        <v>3</v>
      </c>
      <c r="G51" t="e">
        <f t="shared" si="0"/>
        <v>#N/A</v>
      </c>
      <c r="H51" t="e">
        <f t="shared" si="1"/>
        <v>#N/A</v>
      </c>
      <c r="I51">
        <f t="shared" si="2"/>
        <v>262.375</v>
      </c>
    </row>
    <row r="52" spans="1:9" x14ac:dyDescent="0.25">
      <c r="A52">
        <v>51</v>
      </c>
      <c r="B52">
        <f>TitanicDataClustering!A52</f>
        <v>952</v>
      </c>
      <c r="C52">
        <f>TitanicDataClustering!$F52</f>
        <v>17</v>
      </c>
      <c r="D52">
        <f>TitanicDataClustering!$J52</f>
        <v>7.8958000000000004</v>
      </c>
      <c r="E52">
        <f>ClusteredData!G53</f>
        <v>2</v>
      </c>
      <c r="G52" t="e">
        <f t="shared" si="0"/>
        <v>#N/A</v>
      </c>
      <c r="H52">
        <f t="shared" si="1"/>
        <v>7.8958000000000004</v>
      </c>
      <c r="I52" t="e">
        <f t="shared" si="2"/>
        <v>#N/A</v>
      </c>
    </row>
    <row r="53" spans="1:9" x14ac:dyDescent="0.25">
      <c r="A53">
        <v>52</v>
      </c>
      <c r="B53">
        <f>TitanicDataClustering!A53</f>
        <v>953</v>
      </c>
      <c r="C53">
        <f>TitanicDataClustering!$F53</f>
        <v>32</v>
      </c>
      <c r="D53">
        <f>TitanicDataClustering!$J53</f>
        <v>13.5</v>
      </c>
      <c r="E53">
        <f>ClusteredData!G54</f>
        <v>2</v>
      </c>
      <c r="G53" t="e">
        <f t="shared" si="0"/>
        <v>#N/A</v>
      </c>
      <c r="H53">
        <f t="shared" si="1"/>
        <v>13.5</v>
      </c>
      <c r="I53" t="e">
        <f t="shared" si="2"/>
        <v>#N/A</v>
      </c>
    </row>
    <row r="54" spans="1:9" x14ac:dyDescent="0.25">
      <c r="A54">
        <v>53</v>
      </c>
      <c r="B54">
        <f>TitanicDataClustering!A54</f>
        <v>954</v>
      </c>
      <c r="C54">
        <f>TitanicDataClustering!$F54</f>
        <v>18</v>
      </c>
      <c r="D54">
        <f>TitanicDataClustering!$J54</f>
        <v>7.75</v>
      </c>
      <c r="E54">
        <f>ClusteredData!G55</f>
        <v>2</v>
      </c>
      <c r="G54" t="e">
        <f t="shared" si="0"/>
        <v>#N/A</v>
      </c>
      <c r="H54">
        <f t="shared" si="1"/>
        <v>7.75</v>
      </c>
      <c r="I54" t="e">
        <f t="shared" si="2"/>
        <v>#N/A</v>
      </c>
    </row>
    <row r="55" spans="1:9" x14ac:dyDescent="0.25">
      <c r="A55">
        <v>54</v>
      </c>
      <c r="B55">
        <f>TitanicDataClustering!A55</f>
        <v>955</v>
      </c>
      <c r="C55">
        <f>TitanicDataClustering!$F55</f>
        <v>22</v>
      </c>
      <c r="D55">
        <f>TitanicDataClustering!$J55</f>
        <v>7.7249999999999996</v>
      </c>
      <c r="E55">
        <f>ClusteredData!G56</f>
        <v>2</v>
      </c>
      <c r="G55" t="e">
        <f t="shared" si="0"/>
        <v>#N/A</v>
      </c>
      <c r="H55">
        <f t="shared" si="1"/>
        <v>7.7249999999999996</v>
      </c>
      <c r="I55" t="e">
        <f t="shared" si="2"/>
        <v>#N/A</v>
      </c>
    </row>
    <row r="56" spans="1:9" x14ac:dyDescent="0.25">
      <c r="A56">
        <v>55</v>
      </c>
      <c r="B56">
        <f>TitanicDataClustering!A56</f>
        <v>956</v>
      </c>
      <c r="C56">
        <f>TitanicDataClustering!$F56</f>
        <v>13</v>
      </c>
      <c r="D56">
        <f>TitanicDataClustering!$J56</f>
        <v>262.375</v>
      </c>
      <c r="E56">
        <f>ClusteredData!G57</f>
        <v>3</v>
      </c>
      <c r="G56" t="e">
        <f t="shared" si="0"/>
        <v>#N/A</v>
      </c>
      <c r="H56" t="e">
        <f t="shared" si="1"/>
        <v>#N/A</v>
      </c>
      <c r="I56">
        <f t="shared" si="2"/>
        <v>262.375</v>
      </c>
    </row>
    <row r="57" spans="1:9" x14ac:dyDescent="0.25">
      <c r="A57">
        <v>56</v>
      </c>
      <c r="B57">
        <f>TitanicDataClustering!A57</f>
        <v>958</v>
      </c>
      <c r="C57">
        <f>TitanicDataClustering!$F57</f>
        <v>18</v>
      </c>
      <c r="D57">
        <f>TitanicDataClustering!$J57</f>
        <v>7.8792</v>
      </c>
      <c r="E57">
        <f>ClusteredData!G58</f>
        <v>2</v>
      </c>
      <c r="G57" t="e">
        <f t="shared" si="0"/>
        <v>#N/A</v>
      </c>
      <c r="H57">
        <f t="shared" si="1"/>
        <v>7.8792</v>
      </c>
      <c r="I57" t="e">
        <f t="shared" si="2"/>
        <v>#N/A</v>
      </c>
    </row>
    <row r="58" spans="1:9" x14ac:dyDescent="0.25">
      <c r="A58">
        <v>57</v>
      </c>
      <c r="B58">
        <f>TitanicDataClustering!A58</f>
        <v>959</v>
      </c>
      <c r="C58">
        <f>TitanicDataClustering!$F58</f>
        <v>47</v>
      </c>
      <c r="D58">
        <f>TitanicDataClustering!$J58</f>
        <v>42.4</v>
      </c>
      <c r="E58">
        <f>ClusteredData!G59</f>
        <v>1</v>
      </c>
      <c r="G58">
        <f t="shared" si="0"/>
        <v>42.4</v>
      </c>
      <c r="H58" t="e">
        <f t="shared" si="1"/>
        <v>#N/A</v>
      </c>
      <c r="I58" t="e">
        <f t="shared" si="2"/>
        <v>#N/A</v>
      </c>
    </row>
    <row r="59" spans="1:9" x14ac:dyDescent="0.25">
      <c r="A59">
        <v>58</v>
      </c>
      <c r="B59">
        <f>TitanicDataClustering!A59</f>
        <v>960</v>
      </c>
      <c r="C59">
        <f>TitanicDataClustering!$F59</f>
        <v>31</v>
      </c>
      <c r="D59">
        <f>TitanicDataClustering!$J59</f>
        <v>28.537500000000001</v>
      </c>
      <c r="E59">
        <f>ClusteredData!G60</f>
        <v>2</v>
      </c>
      <c r="G59" t="e">
        <f t="shared" si="0"/>
        <v>#N/A</v>
      </c>
      <c r="H59">
        <f t="shared" si="1"/>
        <v>28.537500000000001</v>
      </c>
      <c r="I59" t="e">
        <f t="shared" si="2"/>
        <v>#N/A</v>
      </c>
    </row>
    <row r="60" spans="1:9" x14ac:dyDescent="0.25">
      <c r="A60">
        <v>59</v>
      </c>
      <c r="B60">
        <f>TitanicDataClustering!A60</f>
        <v>961</v>
      </c>
      <c r="C60">
        <f>TitanicDataClustering!$F60</f>
        <v>60</v>
      </c>
      <c r="D60">
        <f>TitanicDataClustering!$J60</f>
        <v>263</v>
      </c>
      <c r="E60">
        <f>ClusteredData!G61</f>
        <v>3</v>
      </c>
      <c r="G60" t="e">
        <f t="shared" si="0"/>
        <v>#N/A</v>
      </c>
      <c r="H60" t="e">
        <f t="shared" si="1"/>
        <v>#N/A</v>
      </c>
      <c r="I60">
        <f t="shared" si="2"/>
        <v>263</v>
      </c>
    </row>
    <row r="61" spans="1:9" x14ac:dyDescent="0.25">
      <c r="A61">
        <v>60</v>
      </c>
      <c r="B61">
        <f>TitanicDataClustering!A61</f>
        <v>962</v>
      </c>
      <c r="C61">
        <f>TitanicDataClustering!$F61</f>
        <v>24</v>
      </c>
      <c r="D61">
        <f>TitanicDataClustering!$J61</f>
        <v>7.75</v>
      </c>
      <c r="E61">
        <f>ClusteredData!G62</f>
        <v>2</v>
      </c>
      <c r="G61" t="e">
        <f t="shared" si="0"/>
        <v>#N/A</v>
      </c>
      <c r="H61">
        <f t="shared" si="1"/>
        <v>7.75</v>
      </c>
      <c r="I61" t="e">
        <f t="shared" si="2"/>
        <v>#N/A</v>
      </c>
    </row>
    <row r="62" spans="1:9" x14ac:dyDescent="0.25">
      <c r="A62">
        <v>61</v>
      </c>
      <c r="B62">
        <f>TitanicDataClustering!A62</f>
        <v>963</v>
      </c>
      <c r="C62">
        <f>TitanicDataClustering!$F62</f>
        <v>21</v>
      </c>
      <c r="D62">
        <f>TitanicDataClustering!$J62</f>
        <v>7.8958000000000004</v>
      </c>
      <c r="E62">
        <f>ClusteredData!G63</f>
        <v>2</v>
      </c>
      <c r="G62" t="e">
        <f t="shared" si="0"/>
        <v>#N/A</v>
      </c>
      <c r="H62">
        <f t="shared" si="1"/>
        <v>7.8958000000000004</v>
      </c>
      <c r="I62" t="e">
        <f t="shared" si="2"/>
        <v>#N/A</v>
      </c>
    </row>
    <row r="63" spans="1:9" x14ac:dyDescent="0.25">
      <c r="A63">
        <v>62</v>
      </c>
      <c r="B63">
        <f>TitanicDataClustering!A63</f>
        <v>964</v>
      </c>
      <c r="C63">
        <f>TitanicDataClustering!$F63</f>
        <v>29</v>
      </c>
      <c r="D63">
        <f>TitanicDataClustering!$J63</f>
        <v>7.9249999999999998</v>
      </c>
      <c r="E63">
        <f>ClusteredData!G64</f>
        <v>2</v>
      </c>
      <c r="G63" t="e">
        <f t="shared" si="0"/>
        <v>#N/A</v>
      </c>
      <c r="H63">
        <f t="shared" si="1"/>
        <v>7.9249999999999998</v>
      </c>
      <c r="I63" t="e">
        <f t="shared" si="2"/>
        <v>#N/A</v>
      </c>
    </row>
    <row r="64" spans="1:9" x14ac:dyDescent="0.25">
      <c r="A64">
        <v>63</v>
      </c>
      <c r="B64">
        <f>TitanicDataClustering!A64</f>
        <v>965</v>
      </c>
      <c r="C64">
        <f>TitanicDataClustering!$F64</f>
        <v>28.5</v>
      </c>
      <c r="D64">
        <f>TitanicDataClustering!$J64</f>
        <v>27.720800000000001</v>
      </c>
      <c r="E64">
        <f>ClusteredData!G65</f>
        <v>2</v>
      </c>
      <c r="G64" t="e">
        <f t="shared" si="0"/>
        <v>#N/A</v>
      </c>
      <c r="H64">
        <f t="shared" si="1"/>
        <v>27.720800000000001</v>
      </c>
      <c r="I64" t="e">
        <f t="shared" si="2"/>
        <v>#N/A</v>
      </c>
    </row>
    <row r="65" spans="1:9" x14ac:dyDescent="0.25">
      <c r="A65">
        <v>64</v>
      </c>
      <c r="B65">
        <f>TitanicDataClustering!A65</f>
        <v>966</v>
      </c>
      <c r="C65">
        <f>TitanicDataClustering!$F65</f>
        <v>35</v>
      </c>
      <c r="D65">
        <f>TitanicDataClustering!$J65</f>
        <v>211.5</v>
      </c>
      <c r="E65">
        <f>ClusteredData!G66</f>
        <v>3</v>
      </c>
      <c r="G65" t="e">
        <f t="shared" si="0"/>
        <v>#N/A</v>
      </c>
      <c r="H65" t="e">
        <f t="shared" si="1"/>
        <v>#N/A</v>
      </c>
      <c r="I65">
        <f t="shared" si="2"/>
        <v>211.5</v>
      </c>
    </row>
    <row r="66" spans="1:9" x14ac:dyDescent="0.25">
      <c r="A66">
        <v>65</v>
      </c>
      <c r="B66">
        <f>TitanicDataClustering!A66</f>
        <v>967</v>
      </c>
      <c r="C66">
        <f>TitanicDataClustering!$F66</f>
        <v>32.5</v>
      </c>
      <c r="D66">
        <f>TitanicDataClustering!$J66</f>
        <v>211.5</v>
      </c>
      <c r="E66">
        <f>ClusteredData!G67</f>
        <v>3</v>
      </c>
      <c r="G66" t="e">
        <f t="shared" si="0"/>
        <v>#N/A</v>
      </c>
      <c r="H66" t="e">
        <f t="shared" si="1"/>
        <v>#N/A</v>
      </c>
      <c r="I66">
        <f t="shared" si="2"/>
        <v>211.5</v>
      </c>
    </row>
    <row r="67" spans="1:9" x14ac:dyDescent="0.25">
      <c r="A67">
        <v>66</v>
      </c>
      <c r="B67">
        <f>TitanicDataClustering!A67</f>
        <v>969</v>
      </c>
      <c r="C67">
        <f>TitanicDataClustering!$F67</f>
        <v>55</v>
      </c>
      <c r="D67">
        <f>TitanicDataClustering!$J67</f>
        <v>25.7</v>
      </c>
      <c r="E67">
        <f>ClusteredData!G68</f>
        <v>1</v>
      </c>
      <c r="G67">
        <f t="shared" ref="G67:G130" si="3">IF(E67=1,D67,NA())</f>
        <v>25.7</v>
      </c>
      <c r="H67" t="e">
        <f t="shared" ref="H67:H130" si="4">IF(E67=2,D67,NA())</f>
        <v>#N/A</v>
      </c>
      <c r="I67" t="e">
        <f t="shared" ref="I67:I130" si="5">IF(E67=3,D67,NA())</f>
        <v>#N/A</v>
      </c>
    </row>
    <row r="68" spans="1:9" x14ac:dyDescent="0.25">
      <c r="A68">
        <v>67</v>
      </c>
      <c r="B68">
        <f>TitanicDataClustering!A68</f>
        <v>970</v>
      </c>
      <c r="C68">
        <f>TitanicDataClustering!$F68</f>
        <v>30</v>
      </c>
      <c r="D68">
        <f>TitanicDataClustering!$J68</f>
        <v>13</v>
      </c>
      <c r="E68">
        <f>ClusteredData!G69</f>
        <v>2</v>
      </c>
      <c r="G68" t="e">
        <f t="shared" si="3"/>
        <v>#N/A</v>
      </c>
      <c r="H68">
        <f t="shared" si="4"/>
        <v>13</v>
      </c>
      <c r="I68" t="e">
        <f t="shared" si="5"/>
        <v>#N/A</v>
      </c>
    </row>
    <row r="69" spans="1:9" x14ac:dyDescent="0.25">
      <c r="A69">
        <v>68</v>
      </c>
      <c r="B69">
        <f>TitanicDataClustering!A69</f>
        <v>971</v>
      </c>
      <c r="C69">
        <f>TitanicDataClustering!$F69</f>
        <v>24</v>
      </c>
      <c r="D69">
        <f>TitanicDataClustering!$J69</f>
        <v>7.75</v>
      </c>
      <c r="E69">
        <f>ClusteredData!G70</f>
        <v>2</v>
      </c>
      <c r="G69" t="e">
        <f t="shared" si="3"/>
        <v>#N/A</v>
      </c>
      <c r="H69">
        <f t="shared" si="4"/>
        <v>7.75</v>
      </c>
      <c r="I69" t="e">
        <f t="shared" si="5"/>
        <v>#N/A</v>
      </c>
    </row>
    <row r="70" spans="1:9" x14ac:dyDescent="0.25">
      <c r="A70">
        <v>69</v>
      </c>
      <c r="B70">
        <f>TitanicDataClustering!A70</f>
        <v>972</v>
      </c>
      <c r="C70">
        <f>TitanicDataClustering!$F70</f>
        <v>6</v>
      </c>
      <c r="D70">
        <f>TitanicDataClustering!$J70</f>
        <v>15.245799999999999</v>
      </c>
      <c r="E70">
        <f>ClusteredData!G71</f>
        <v>2</v>
      </c>
      <c r="G70" t="e">
        <f t="shared" si="3"/>
        <v>#N/A</v>
      </c>
      <c r="H70">
        <f t="shared" si="4"/>
        <v>15.245799999999999</v>
      </c>
      <c r="I70" t="e">
        <f t="shared" si="5"/>
        <v>#N/A</v>
      </c>
    </row>
    <row r="71" spans="1:9" x14ac:dyDescent="0.25">
      <c r="A71">
        <v>70</v>
      </c>
      <c r="B71">
        <f>TitanicDataClustering!A71</f>
        <v>973</v>
      </c>
      <c r="C71">
        <f>TitanicDataClustering!$F71</f>
        <v>67</v>
      </c>
      <c r="D71">
        <f>TitanicDataClustering!$J71</f>
        <v>221.7792</v>
      </c>
      <c r="E71">
        <f>ClusteredData!G72</f>
        <v>3</v>
      </c>
      <c r="G71" t="e">
        <f t="shared" si="3"/>
        <v>#N/A</v>
      </c>
      <c r="H71" t="e">
        <f t="shared" si="4"/>
        <v>#N/A</v>
      </c>
      <c r="I71">
        <f t="shared" si="5"/>
        <v>221.7792</v>
      </c>
    </row>
    <row r="72" spans="1:9" x14ac:dyDescent="0.25">
      <c r="A72">
        <v>71</v>
      </c>
      <c r="B72">
        <f>TitanicDataClustering!A72</f>
        <v>974</v>
      </c>
      <c r="C72">
        <f>TitanicDataClustering!$F72</f>
        <v>49</v>
      </c>
      <c r="D72">
        <f>TitanicDataClustering!$J72</f>
        <v>26</v>
      </c>
      <c r="E72">
        <f>ClusteredData!G73</f>
        <v>1</v>
      </c>
      <c r="G72">
        <f t="shared" si="3"/>
        <v>26</v>
      </c>
      <c r="H72" t="e">
        <f t="shared" si="4"/>
        <v>#N/A</v>
      </c>
      <c r="I72" t="e">
        <f t="shared" si="5"/>
        <v>#N/A</v>
      </c>
    </row>
    <row r="73" spans="1:9" x14ac:dyDescent="0.25">
      <c r="A73">
        <v>72</v>
      </c>
      <c r="B73">
        <f>TitanicDataClustering!A73</f>
        <v>978</v>
      </c>
      <c r="C73">
        <f>TitanicDataClustering!$F73</f>
        <v>27</v>
      </c>
      <c r="D73">
        <f>TitanicDataClustering!$J73</f>
        <v>7.8792</v>
      </c>
      <c r="E73">
        <f>ClusteredData!G74</f>
        <v>2</v>
      </c>
      <c r="G73" t="e">
        <f t="shared" si="3"/>
        <v>#N/A</v>
      </c>
      <c r="H73">
        <f t="shared" si="4"/>
        <v>7.8792</v>
      </c>
      <c r="I73" t="e">
        <f t="shared" si="5"/>
        <v>#N/A</v>
      </c>
    </row>
    <row r="74" spans="1:9" x14ac:dyDescent="0.25">
      <c r="A74">
        <v>73</v>
      </c>
      <c r="B74">
        <f>TitanicDataClustering!A74</f>
        <v>979</v>
      </c>
      <c r="C74">
        <f>TitanicDataClustering!$F74</f>
        <v>18</v>
      </c>
      <c r="D74">
        <f>TitanicDataClustering!$J74</f>
        <v>8.0500000000000007</v>
      </c>
      <c r="E74">
        <f>ClusteredData!G75</f>
        <v>2</v>
      </c>
      <c r="G74" t="e">
        <f t="shared" si="3"/>
        <v>#N/A</v>
      </c>
      <c r="H74">
        <f t="shared" si="4"/>
        <v>8.0500000000000007</v>
      </c>
      <c r="I74" t="e">
        <f t="shared" si="5"/>
        <v>#N/A</v>
      </c>
    </row>
    <row r="75" spans="1:9" x14ac:dyDescent="0.25">
      <c r="A75">
        <v>74</v>
      </c>
      <c r="B75">
        <f>TitanicDataClustering!A75</f>
        <v>981</v>
      </c>
      <c r="C75">
        <f>TitanicDataClustering!$F75</f>
        <v>2</v>
      </c>
      <c r="D75">
        <f>TitanicDataClustering!$J75</f>
        <v>23</v>
      </c>
      <c r="E75">
        <f>ClusteredData!G76</f>
        <v>2</v>
      </c>
      <c r="G75" t="e">
        <f t="shared" si="3"/>
        <v>#N/A</v>
      </c>
      <c r="H75">
        <f t="shared" si="4"/>
        <v>23</v>
      </c>
      <c r="I75" t="e">
        <f t="shared" si="5"/>
        <v>#N/A</v>
      </c>
    </row>
    <row r="76" spans="1:9" x14ac:dyDescent="0.25">
      <c r="A76">
        <v>75</v>
      </c>
      <c r="B76">
        <f>TitanicDataClustering!A76</f>
        <v>982</v>
      </c>
      <c r="C76">
        <f>TitanicDataClustering!$F76</f>
        <v>22</v>
      </c>
      <c r="D76">
        <f>TitanicDataClustering!$J76</f>
        <v>13.9</v>
      </c>
      <c r="E76">
        <f>ClusteredData!G77</f>
        <v>2</v>
      </c>
      <c r="G76" t="e">
        <f t="shared" si="3"/>
        <v>#N/A</v>
      </c>
      <c r="H76">
        <f t="shared" si="4"/>
        <v>13.9</v>
      </c>
      <c r="I76" t="e">
        <f t="shared" si="5"/>
        <v>#N/A</v>
      </c>
    </row>
    <row r="77" spans="1:9" x14ac:dyDescent="0.25">
      <c r="A77">
        <v>76</v>
      </c>
      <c r="B77">
        <f>TitanicDataClustering!A77</f>
        <v>984</v>
      </c>
      <c r="C77">
        <f>TitanicDataClustering!$F77</f>
        <v>27</v>
      </c>
      <c r="D77">
        <f>TitanicDataClustering!$J77</f>
        <v>52</v>
      </c>
      <c r="E77">
        <f>ClusteredData!G78</f>
        <v>2</v>
      </c>
      <c r="G77" t="e">
        <f t="shared" si="3"/>
        <v>#N/A</v>
      </c>
      <c r="H77">
        <f t="shared" si="4"/>
        <v>52</v>
      </c>
      <c r="I77" t="e">
        <f t="shared" si="5"/>
        <v>#N/A</v>
      </c>
    </row>
    <row r="78" spans="1:9" x14ac:dyDescent="0.25">
      <c r="A78">
        <v>77</v>
      </c>
      <c r="B78">
        <f>TitanicDataClustering!A78</f>
        <v>986</v>
      </c>
      <c r="C78">
        <f>TitanicDataClustering!$F78</f>
        <v>25</v>
      </c>
      <c r="D78">
        <f>TitanicDataClustering!$J78</f>
        <v>26</v>
      </c>
      <c r="E78">
        <f>ClusteredData!G79</f>
        <v>2</v>
      </c>
      <c r="G78" t="e">
        <f t="shared" si="3"/>
        <v>#N/A</v>
      </c>
      <c r="H78">
        <f t="shared" si="4"/>
        <v>26</v>
      </c>
      <c r="I78" t="e">
        <f t="shared" si="5"/>
        <v>#N/A</v>
      </c>
    </row>
    <row r="79" spans="1:9" x14ac:dyDescent="0.25">
      <c r="A79">
        <v>78</v>
      </c>
      <c r="B79">
        <f>TitanicDataClustering!A79</f>
        <v>987</v>
      </c>
      <c r="C79">
        <f>TitanicDataClustering!$F79</f>
        <v>25</v>
      </c>
      <c r="D79">
        <f>TitanicDataClustering!$J79</f>
        <v>7.7957999999999998</v>
      </c>
      <c r="E79">
        <f>ClusteredData!G80</f>
        <v>2</v>
      </c>
      <c r="G79" t="e">
        <f t="shared" si="3"/>
        <v>#N/A</v>
      </c>
      <c r="H79">
        <f t="shared" si="4"/>
        <v>7.7957999999999998</v>
      </c>
      <c r="I79" t="e">
        <f t="shared" si="5"/>
        <v>#N/A</v>
      </c>
    </row>
    <row r="80" spans="1:9" x14ac:dyDescent="0.25">
      <c r="A80">
        <v>79</v>
      </c>
      <c r="B80">
        <f>TitanicDataClustering!A80</f>
        <v>988</v>
      </c>
      <c r="C80">
        <f>TitanicDataClustering!$F80</f>
        <v>76</v>
      </c>
      <c r="D80">
        <f>TitanicDataClustering!$J80</f>
        <v>78.849999999999994</v>
      </c>
      <c r="E80">
        <f>ClusteredData!G81</f>
        <v>1</v>
      </c>
      <c r="G80">
        <f t="shared" si="3"/>
        <v>78.849999999999994</v>
      </c>
      <c r="H80" t="e">
        <f t="shared" si="4"/>
        <v>#N/A</v>
      </c>
      <c r="I80" t="e">
        <f t="shared" si="5"/>
        <v>#N/A</v>
      </c>
    </row>
    <row r="81" spans="1:9" x14ac:dyDescent="0.25">
      <c r="A81">
        <v>80</v>
      </c>
      <c r="B81">
        <f>TitanicDataClustering!A81</f>
        <v>989</v>
      </c>
      <c r="C81">
        <f>TitanicDataClustering!$F81</f>
        <v>29</v>
      </c>
      <c r="D81">
        <f>TitanicDataClustering!$J81</f>
        <v>7.9249999999999998</v>
      </c>
      <c r="E81">
        <f>ClusteredData!G82</f>
        <v>2</v>
      </c>
      <c r="G81" t="e">
        <f t="shared" si="3"/>
        <v>#N/A</v>
      </c>
      <c r="H81">
        <f t="shared" si="4"/>
        <v>7.9249999999999998</v>
      </c>
      <c r="I81" t="e">
        <f t="shared" si="5"/>
        <v>#N/A</v>
      </c>
    </row>
    <row r="82" spans="1:9" x14ac:dyDescent="0.25">
      <c r="A82">
        <v>81</v>
      </c>
      <c r="B82">
        <f>TitanicDataClustering!A82</f>
        <v>990</v>
      </c>
      <c r="C82">
        <f>TitanicDataClustering!$F82</f>
        <v>20</v>
      </c>
      <c r="D82">
        <f>TitanicDataClustering!$J82</f>
        <v>7.8541999999999996</v>
      </c>
      <c r="E82">
        <f>ClusteredData!G83</f>
        <v>2</v>
      </c>
      <c r="G82" t="e">
        <f t="shared" si="3"/>
        <v>#N/A</v>
      </c>
      <c r="H82">
        <f t="shared" si="4"/>
        <v>7.8541999999999996</v>
      </c>
      <c r="I82" t="e">
        <f t="shared" si="5"/>
        <v>#N/A</v>
      </c>
    </row>
    <row r="83" spans="1:9" x14ac:dyDescent="0.25">
      <c r="A83">
        <v>82</v>
      </c>
      <c r="B83">
        <f>TitanicDataClustering!A83</f>
        <v>991</v>
      </c>
      <c r="C83">
        <f>TitanicDataClustering!$F83</f>
        <v>33</v>
      </c>
      <c r="D83">
        <f>TitanicDataClustering!$J83</f>
        <v>8.0500000000000007</v>
      </c>
      <c r="E83">
        <f>ClusteredData!G84</f>
        <v>2</v>
      </c>
      <c r="G83" t="e">
        <f t="shared" si="3"/>
        <v>#N/A</v>
      </c>
      <c r="H83">
        <f t="shared" si="4"/>
        <v>8.0500000000000007</v>
      </c>
      <c r="I83" t="e">
        <f t="shared" si="5"/>
        <v>#N/A</v>
      </c>
    </row>
    <row r="84" spans="1:9" x14ac:dyDescent="0.25">
      <c r="A84">
        <v>83</v>
      </c>
      <c r="B84">
        <f>TitanicDataClustering!A84</f>
        <v>992</v>
      </c>
      <c r="C84">
        <f>TitanicDataClustering!$F84</f>
        <v>43</v>
      </c>
      <c r="D84">
        <f>TitanicDataClustering!$J84</f>
        <v>55.441699999999997</v>
      </c>
      <c r="E84">
        <f>ClusteredData!G85</f>
        <v>1</v>
      </c>
      <c r="G84">
        <f t="shared" si="3"/>
        <v>55.441699999999997</v>
      </c>
      <c r="H84" t="e">
        <f t="shared" si="4"/>
        <v>#N/A</v>
      </c>
      <c r="I84" t="e">
        <f t="shared" si="5"/>
        <v>#N/A</v>
      </c>
    </row>
    <row r="85" spans="1:9" x14ac:dyDescent="0.25">
      <c r="A85">
        <v>84</v>
      </c>
      <c r="B85">
        <f>TitanicDataClustering!A85</f>
        <v>993</v>
      </c>
      <c r="C85">
        <f>TitanicDataClustering!$F85</f>
        <v>27</v>
      </c>
      <c r="D85">
        <f>TitanicDataClustering!$J85</f>
        <v>26</v>
      </c>
      <c r="E85">
        <f>ClusteredData!G86</f>
        <v>2</v>
      </c>
      <c r="G85" t="e">
        <f t="shared" si="3"/>
        <v>#N/A</v>
      </c>
      <c r="H85">
        <f t="shared" si="4"/>
        <v>26</v>
      </c>
      <c r="I85" t="e">
        <f t="shared" si="5"/>
        <v>#N/A</v>
      </c>
    </row>
    <row r="86" spans="1:9" x14ac:dyDescent="0.25">
      <c r="A86">
        <v>85</v>
      </c>
      <c r="B86">
        <f>TitanicDataClustering!A86</f>
        <v>995</v>
      </c>
      <c r="C86">
        <f>TitanicDataClustering!$F86</f>
        <v>26</v>
      </c>
      <c r="D86">
        <f>TitanicDataClustering!$J86</f>
        <v>7.7750000000000004</v>
      </c>
      <c r="E86">
        <f>ClusteredData!G87</f>
        <v>2</v>
      </c>
      <c r="G86" t="e">
        <f t="shared" si="3"/>
        <v>#N/A</v>
      </c>
      <c r="H86">
        <f t="shared" si="4"/>
        <v>7.7750000000000004</v>
      </c>
      <c r="I86" t="e">
        <f t="shared" si="5"/>
        <v>#N/A</v>
      </c>
    </row>
    <row r="87" spans="1:9" x14ac:dyDescent="0.25">
      <c r="A87">
        <v>86</v>
      </c>
      <c r="B87">
        <f>TitanicDataClustering!A87</f>
        <v>996</v>
      </c>
      <c r="C87">
        <f>TitanicDataClustering!$F87</f>
        <v>16</v>
      </c>
      <c r="D87">
        <f>TitanicDataClustering!$J87</f>
        <v>8.5167000000000002</v>
      </c>
      <c r="E87">
        <f>ClusteredData!G88</f>
        <v>2</v>
      </c>
      <c r="G87" t="e">
        <f t="shared" si="3"/>
        <v>#N/A</v>
      </c>
      <c r="H87">
        <f t="shared" si="4"/>
        <v>8.5167000000000002</v>
      </c>
      <c r="I87" t="e">
        <f t="shared" si="5"/>
        <v>#N/A</v>
      </c>
    </row>
    <row r="88" spans="1:9" x14ac:dyDescent="0.25">
      <c r="A88">
        <v>87</v>
      </c>
      <c r="B88">
        <f>TitanicDataClustering!A88</f>
        <v>997</v>
      </c>
      <c r="C88">
        <f>TitanicDataClustering!$F88</f>
        <v>28</v>
      </c>
      <c r="D88">
        <f>TitanicDataClustering!$J88</f>
        <v>22.524999999999999</v>
      </c>
      <c r="E88">
        <f>ClusteredData!G89</f>
        <v>2</v>
      </c>
      <c r="G88" t="e">
        <f t="shared" si="3"/>
        <v>#N/A</v>
      </c>
      <c r="H88">
        <f t="shared" si="4"/>
        <v>22.524999999999999</v>
      </c>
      <c r="I88" t="e">
        <f t="shared" si="5"/>
        <v>#N/A</v>
      </c>
    </row>
    <row r="89" spans="1:9" x14ac:dyDescent="0.25">
      <c r="A89">
        <v>88</v>
      </c>
      <c r="B89">
        <f>TitanicDataClustering!A89</f>
        <v>998</v>
      </c>
      <c r="C89">
        <f>TitanicDataClustering!$F89</f>
        <v>21</v>
      </c>
      <c r="D89">
        <f>TitanicDataClustering!$J89</f>
        <v>7.8208000000000002</v>
      </c>
      <c r="E89">
        <f>ClusteredData!G90</f>
        <v>2</v>
      </c>
      <c r="G89" t="e">
        <f t="shared" si="3"/>
        <v>#N/A</v>
      </c>
      <c r="H89">
        <f t="shared" si="4"/>
        <v>7.8208000000000002</v>
      </c>
      <c r="I89" t="e">
        <f t="shared" si="5"/>
        <v>#N/A</v>
      </c>
    </row>
    <row r="90" spans="1:9" x14ac:dyDescent="0.25">
      <c r="A90">
        <v>89</v>
      </c>
      <c r="B90">
        <f>TitanicDataClustering!A90</f>
        <v>1001</v>
      </c>
      <c r="C90">
        <f>TitanicDataClustering!$F90</f>
        <v>18.5</v>
      </c>
      <c r="D90">
        <f>TitanicDataClustering!$J90</f>
        <v>13</v>
      </c>
      <c r="E90">
        <f>ClusteredData!G91</f>
        <v>2</v>
      </c>
      <c r="G90" t="e">
        <f t="shared" si="3"/>
        <v>#N/A</v>
      </c>
      <c r="H90">
        <f t="shared" si="4"/>
        <v>13</v>
      </c>
      <c r="I90" t="e">
        <f t="shared" si="5"/>
        <v>#N/A</v>
      </c>
    </row>
    <row r="91" spans="1:9" x14ac:dyDescent="0.25">
      <c r="A91">
        <v>90</v>
      </c>
      <c r="B91">
        <f>TitanicDataClustering!A91</f>
        <v>1002</v>
      </c>
      <c r="C91">
        <f>TitanicDataClustering!$F91</f>
        <v>41</v>
      </c>
      <c r="D91">
        <f>TitanicDataClustering!$J91</f>
        <v>15.0458</v>
      </c>
      <c r="E91">
        <f>ClusteredData!G92</f>
        <v>1</v>
      </c>
      <c r="G91">
        <f t="shared" si="3"/>
        <v>15.0458</v>
      </c>
      <c r="H91" t="e">
        <f t="shared" si="4"/>
        <v>#N/A</v>
      </c>
      <c r="I91" t="e">
        <f t="shared" si="5"/>
        <v>#N/A</v>
      </c>
    </row>
    <row r="92" spans="1:9" x14ac:dyDescent="0.25">
      <c r="A92">
        <v>91</v>
      </c>
      <c r="B92">
        <f>TitanicDataClustering!A92</f>
        <v>1004</v>
      </c>
      <c r="C92">
        <f>TitanicDataClustering!$F92</f>
        <v>36</v>
      </c>
      <c r="D92">
        <f>TitanicDataClustering!$J92</f>
        <v>31.679200000000002</v>
      </c>
      <c r="E92">
        <f>ClusteredData!G93</f>
        <v>1</v>
      </c>
      <c r="G92">
        <f t="shared" si="3"/>
        <v>31.679200000000002</v>
      </c>
      <c r="H92" t="e">
        <f t="shared" si="4"/>
        <v>#N/A</v>
      </c>
      <c r="I92" t="e">
        <f t="shared" si="5"/>
        <v>#N/A</v>
      </c>
    </row>
    <row r="93" spans="1:9" x14ac:dyDescent="0.25">
      <c r="A93">
        <v>92</v>
      </c>
      <c r="B93">
        <f>TitanicDataClustering!A93</f>
        <v>1005</v>
      </c>
      <c r="C93">
        <f>TitanicDataClustering!$F93</f>
        <v>18.5</v>
      </c>
      <c r="D93">
        <f>TitanicDataClustering!$J93</f>
        <v>7.2832999999999997</v>
      </c>
      <c r="E93">
        <f>ClusteredData!G94</f>
        <v>2</v>
      </c>
      <c r="G93" t="e">
        <f t="shared" si="3"/>
        <v>#N/A</v>
      </c>
      <c r="H93">
        <f t="shared" si="4"/>
        <v>7.2832999999999997</v>
      </c>
      <c r="I93" t="e">
        <f t="shared" si="5"/>
        <v>#N/A</v>
      </c>
    </row>
    <row r="94" spans="1:9" x14ac:dyDescent="0.25">
      <c r="A94">
        <v>93</v>
      </c>
      <c r="B94">
        <f>TitanicDataClustering!A94</f>
        <v>1006</v>
      </c>
      <c r="C94">
        <f>TitanicDataClustering!$F94</f>
        <v>63</v>
      </c>
      <c r="D94">
        <f>TitanicDataClustering!$J94</f>
        <v>221.7792</v>
      </c>
      <c r="E94">
        <f>ClusteredData!G95</f>
        <v>3</v>
      </c>
      <c r="G94" t="e">
        <f t="shared" si="3"/>
        <v>#N/A</v>
      </c>
      <c r="H94" t="e">
        <f t="shared" si="4"/>
        <v>#N/A</v>
      </c>
      <c r="I94">
        <f t="shared" si="5"/>
        <v>221.7792</v>
      </c>
    </row>
    <row r="95" spans="1:9" x14ac:dyDescent="0.25">
      <c r="A95">
        <v>94</v>
      </c>
      <c r="B95">
        <f>TitanicDataClustering!A95</f>
        <v>1007</v>
      </c>
      <c r="C95">
        <f>TitanicDataClustering!$F95</f>
        <v>18</v>
      </c>
      <c r="D95">
        <f>TitanicDataClustering!$J95</f>
        <v>14.4542</v>
      </c>
      <c r="E95">
        <f>ClusteredData!G96</f>
        <v>2</v>
      </c>
      <c r="G95" t="e">
        <f t="shared" si="3"/>
        <v>#N/A</v>
      </c>
      <c r="H95">
        <f t="shared" si="4"/>
        <v>14.4542</v>
      </c>
      <c r="I95" t="e">
        <f t="shared" si="5"/>
        <v>#N/A</v>
      </c>
    </row>
    <row r="96" spans="1:9" x14ac:dyDescent="0.25">
      <c r="A96">
        <v>95</v>
      </c>
      <c r="B96">
        <f>TitanicDataClustering!A96</f>
        <v>1009</v>
      </c>
      <c r="C96">
        <f>TitanicDataClustering!$F96</f>
        <v>1</v>
      </c>
      <c r="D96">
        <f>TitanicDataClustering!$J96</f>
        <v>16.7</v>
      </c>
      <c r="E96">
        <f>ClusteredData!G97</f>
        <v>2</v>
      </c>
      <c r="G96" t="e">
        <f t="shared" si="3"/>
        <v>#N/A</v>
      </c>
      <c r="H96">
        <f t="shared" si="4"/>
        <v>16.7</v>
      </c>
      <c r="I96" t="e">
        <f t="shared" si="5"/>
        <v>#N/A</v>
      </c>
    </row>
    <row r="97" spans="1:9" x14ac:dyDescent="0.25">
      <c r="A97">
        <v>96</v>
      </c>
      <c r="B97">
        <f>TitanicDataClustering!A97</f>
        <v>1010</v>
      </c>
      <c r="C97">
        <f>TitanicDataClustering!$F97</f>
        <v>36</v>
      </c>
      <c r="D97">
        <f>TitanicDataClustering!$J97</f>
        <v>75.241699999999994</v>
      </c>
      <c r="E97">
        <f>ClusteredData!G98</f>
        <v>1</v>
      </c>
      <c r="G97">
        <f t="shared" si="3"/>
        <v>75.241699999999994</v>
      </c>
      <c r="H97" t="e">
        <f t="shared" si="4"/>
        <v>#N/A</v>
      </c>
      <c r="I97" t="e">
        <f t="shared" si="5"/>
        <v>#N/A</v>
      </c>
    </row>
    <row r="98" spans="1:9" x14ac:dyDescent="0.25">
      <c r="A98">
        <v>97</v>
      </c>
      <c r="B98">
        <f>TitanicDataClustering!A98</f>
        <v>1011</v>
      </c>
      <c r="C98">
        <f>TitanicDataClustering!$F98</f>
        <v>29</v>
      </c>
      <c r="D98">
        <f>TitanicDataClustering!$J98</f>
        <v>26</v>
      </c>
      <c r="E98">
        <f>ClusteredData!G99</f>
        <v>2</v>
      </c>
      <c r="G98" t="e">
        <f t="shared" si="3"/>
        <v>#N/A</v>
      </c>
      <c r="H98">
        <f t="shared" si="4"/>
        <v>26</v>
      </c>
      <c r="I98" t="e">
        <f t="shared" si="5"/>
        <v>#N/A</v>
      </c>
    </row>
    <row r="99" spans="1:9" x14ac:dyDescent="0.25">
      <c r="A99">
        <v>98</v>
      </c>
      <c r="B99">
        <f>TitanicDataClustering!A99</f>
        <v>1012</v>
      </c>
      <c r="C99">
        <f>TitanicDataClustering!$F99</f>
        <v>12</v>
      </c>
      <c r="D99">
        <f>TitanicDataClustering!$J99</f>
        <v>15.75</v>
      </c>
      <c r="E99">
        <f>ClusteredData!G100</f>
        <v>2</v>
      </c>
      <c r="G99" t="e">
        <f t="shared" si="3"/>
        <v>#N/A</v>
      </c>
      <c r="H99">
        <f t="shared" si="4"/>
        <v>15.75</v>
      </c>
      <c r="I99" t="e">
        <f t="shared" si="5"/>
        <v>#N/A</v>
      </c>
    </row>
    <row r="100" spans="1:9" x14ac:dyDescent="0.25">
      <c r="A100">
        <v>99</v>
      </c>
      <c r="B100">
        <f>TitanicDataClustering!A100</f>
        <v>1014</v>
      </c>
      <c r="C100">
        <f>TitanicDataClustering!$F100</f>
        <v>35</v>
      </c>
      <c r="D100">
        <f>TitanicDataClustering!$J100</f>
        <v>57.75</v>
      </c>
      <c r="E100">
        <f>ClusteredData!G101</f>
        <v>1</v>
      </c>
      <c r="G100">
        <f t="shared" si="3"/>
        <v>57.75</v>
      </c>
      <c r="H100" t="e">
        <f t="shared" si="4"/>
        <v>#N/A</v>
      </c>
      <c r="I100" t="e">
        <f t="shared" si="5"/>
        <v>#N/A</v>
      </c>
    </row>
    <row r="101" spans="1:9" x14ac:dyDescent="0.25">
      <c r="A101">
        <v>100</v>
      </c>
      <c r="B101">
        <f>TitanicDataClustering!A101</f>
        <v>1015</v>
      </c>
      <c r="C101">
        <f>TitanicDataClustering!$F101</f>
        <v>28</v>
      </c>
      <c r="D101">
        <f>TitanicDataClustering!$J101</f>
        <v>7.25</v>
      </c>
      <c r="E101">
        <f>ClusteredData!G102</f>
        <v>2</v>
      </c>
      <c r="G101" t="e">
        <f t="shared" si="3"/>
        <v>#N/A</v>
      </c>
      <c r="H101">
        <f t="shared" si="4"/>
        <v>7.25</v>
      </c>
      <c r="I101" t="e">
        <f t="shared" si="5"/>
        <v>#N/A</v>
      </c>
    </row>
    <row r="102" spans="1:9" x14ac:dyDescent="0.25">
      <c r="A102">
        <v>101</v>
      </c>
      <c r="B102">
        <f>TitanicDataClustering!A102</f>
        <v>1017</v>
      </c>
      <c r="C102">
        <f>TitanicDataClustering!$F102</f>
        <v>17</v>
      </c>
      <c r="D102">
        <f>TitanicDataClustering!$J102</f>
        <v>16.100000000000001</v>
      </c>
      <c r="E102">
        <f>ClusteredData!G103</f>
        <v>2</v>
      </c>
      <c r="G102" t="e">
        <f t="shared" si="3"/>
        <v>#N/A</v>
      </c>
      <c r="H102">
        <f t="shared" si="4"/>
        <v>16.100000000000001</v>
      </c>
      <c r="I102" t="e">
        <f t="shared" si="5"/>
        <v>#N/A</v>
      </c>
    </row>
    <row r="103" spans="1:9" x14ac:dyDescent="0.25">
      <c r="A103">
        <v>102</v>
      </c>
      <c r="B103">
        <f>TitanicDataClustering!A103</f>
        <v>1018</v>
      </c>
      <c r="C103">
        <f>TitanicDataClustering!$F103</f>
        <v>22</v>
      </c>
      <c r="D103">
        <f>TitanicDataClustering!$J103</f>
        <v>7.7957999999999998</v>
      </c>
      <c r="E103">
        <f>ClusteredData!G104</f>
        <v>2</v>
      </c>
      <c r="G103" t="e">
        <f t="shared" si="3"/>
        <v>#N/A</v>
      </c>
      <c r="H103">
        <f t="shared" si="4"/>
        <v>7.7957999999999998</v>
      </c>
      <c r="I103" t="e">
        <f t="shared" si="5"/>
        <v>#N/A</v>
      </c>
    </row>
    <row r="104" spans="1:9" x14ac:dyDescent="0.25">
      <c r="A104">
        <v>103</v>
      </c>
      <c r="B104">
        <f>TitanicDataClustering!A104</f>
        <v>1020</v>
      </c>
      <c r="C104">
        <f>TitanicDataClustering!$F104</f>
        <v>42</v>
      </c>
      <c r="D104">
        <f>TitanicDataClustering!$J104</f>
        <v>13</v>
      </c>
      <c r="E104">
        <f>ClusteredData!G105</f>
        <v>1</v>
      </c>
      <c r="G104">
        <f t="shared" si="3"/>
        <v>13</v>
      </c>
      <c r="H104" t="e">
        <f t="shared" si="4"/>
        <v>#N/A</v>
      </c>
      <c r="I104" t="e">
        <f t="shared" si="5"/>
        <v>#N/A</v>
      </c>
    </row>
    <row r="105" spans="1:9" x14ac:dyDescent="0.25">
      <c r="A105">
        <v>104</v>
      </c>
      <c r="B105">
        <f>TitanicDataClustering!A105</f>
        <v>1021</v>
      </c>
      <c r="C105">
        <f>TitanicDataClustering!$F105</f>
        <v>24</v>
      </c>
      <c r="D105">
        <f>TitanicDataClustering!$J105</f>
        <v>8.0500000000000007</v>
      </c>
      <c r="E105">
        <f>ClusteredData!G106</f>
        <v>2</v>
      </c>
      <c r="G105" t="e">
        <f t="shared" si="3"/>
        <v>#N/A</v>
      </c>
      <c r="H105">
        <f t="shared" si="4"/>
        <v>8.0500000000000007</v>
      </c>
      <c r="I105" t="e">
        <f t="shared" si="5"/>
        <v>#N/A</v>
      </c>
    </row>
    <row r="106" spans="1:9" x14ac:dyDescent="0.25">
      <c r="A106">
        <v>105</v>
      </c>
      <c r="B106">
        <f>TitanicDataClustering!A106</f>
        <v>1022</v>
      </c>
      <c r="C106">
        <f>TitanicDataClustering!$F106</f>
        <v>32</v>
      </c>
      <c r="D106">
        <f>TitanicDataClustering!$J106</f>
        <v>8.0500000000000007</v>
      </c>
      <c r="E106">
        <f>ClusteredData!G107</f>
        <v>2</v>
      </c>
      <c r="G106" t="e">
        <f t="shared" si="3"/>
        <v>#N/A</v>
      </c>
      <c r="H106">
        <f t="shared" si="4"/>
        <v>8.0500000000000007</v>
      </c>
      <c r="I106" t="e">
        <f t="shared" si="5"/>
        <v>#N/A</v>
      </c>
    </row>
    <row r="107" spans="1:9" x14ac:dyDescent="0.25">
      <c r="A107">
        <v>106</v>
      </c>
      <c r="B107">
        <f>TitanicDataClustering!A107</f>
        <v>1023</v>
      </c>
      <c r="C107">
        <f>TitanicDataClustering!$F107</f>
        <v>53</v>
      </c>
      <c r="D107">
        <f>TitanicDataClustering!$J107</f>
        <v>28.5</v>
      </c>
      <c r="E107">
        <f>ClusteredData!G108</f>
        <v>1</v>
      </c>
      <c r="G107">
        <f t="shared" si="3"/>
        <v>28.5</v>
      </c>
      <c r="H107" t="e">
        <f t="shared" si="4"/>
        <v>#N/A</v>
      </c>
      <c r="I107" t="e">
        <f t="shared" si="5"/>
        <v>#N/A</v>
      </c>
    </row>
    <row r="108" spans="1:9" x14ac:dyDescent="0.25">
      <c r="A108">
        <v>107</v>
      </c>
      <c r="B108">
        <f>TitanicDataClustering!A108</f>
        <v>1026</v>
      </c>
      <c r="C108">
        <f>TitanicDataClustering!$F108</f>
        <v>43</v>
      </c>
      <c r="D108">
        <f>TitanicDataClustering!$J108</f>
        <v>7.8958000000000004</v>
      </c>
      <c r="E108">
        <f>ClusteredData!G109</f>
        <v>1</v>
      </c>
      <c r="G108">
        <f t="shared" si="3"/>
        <v>7.8958000000000004</v>
      </c>
      <c r="H108" t="e">
        <f t="shared" si="4"/>
        <v>#N/A</v>
      </c>
      <c r="I108" t="e">
        <f t="shared" si="5"/>
        <v>#N/A</v>
      </c>
    </row>
    <row r="109" spans="1:9" x14ac:dyDescent="0.25">
      <c r="A109">
        <v>108</v>
      </c>
      <c r="B109">
        <f>TitanicDataClustering!A109</f>
        <v>1027</v>
      </c>
      <c r="C109">
        <f>TitanicDataClustering!$F109</f>
        <v>24</v>
      </c>
      <c r="D109">
        <f>TitanicDataClustering!$J109</f>
        <v>7.8541999999999996</v>
      </c>
      <c r="E109">
        <f>ClusteredData!G110</f>
        <v>2</v>
      </c>
      <c r="G109" t="e">
        <f t="shared" si="3"/>
        <v>#N/A</v>
      </c>
      <c r="H109">
        <f t="shared" si="4"/>
        <v>7.8541999999999996</v>
      </c>
      <c r="I109" t="e">
        <f t="shared" si="5"/>
        <v>#N/A</v>
      </c>
    </row>
    <row r="110" spans="1:9" x14ac:dyDescent="0.25">
      <c r="A110">
        <v>109</v>
      </c>
      <c r="B110">
        <f>TitanicDataClustering!A110</f>
        <v>1028</v>
      </c>
      <c r="C110">
        <f>TitanicDataClustering!$F110</f>
        <v>26.5</v>
      </c>
      <c r="D110">
        <f>TitanicDataClustering!$J110</f>
        <v>7.2249999999999996</v>
      </c>
      <c r="E110">
        <f>ClusteredData!G111</f>
        <v>2</v>
      </c>
      <c r="G110" t="e">
        <f t="shared" si="3"/>
        <v>#N/A</v>
      </c>
      <c r="H110">
        <f t="shared" si="4"/>
        <v>7.2249999999999996</v>
      </c>
      <c r="I110" t="e">
        <f t="shared" si="5"/>
        <v>#N/A</v>
      </c>
    </row>
    <row r="111" spans="1:9" x14ac:dyDescent="0.25">
      <c r="A111">
        <v>110</v>
      </c>
      <c r="B111">
        <f>TitanicDataClustering!A111</f>
        <v>1029</v>
      </c>
      <c r="C111">
        <f>TitanicDataClustering!$F111</f>
        <v>26</v>
      </c>
      <c r="D111">
        <f>TitanicDataClustering!$J111</f>
        <v>13</v>
      </c>
      <c r="E111">
        <f>ClusteredData!G112</f>
        <v>2</v>
      </c>
      <c r="G111" t="e">
        <f t="shared" si="3"/>
        <v>#N/A</v>
      </c>
      <c r="H111">
        <f t="shared" si="4"/>
        <v>13</v>
      </c>
      <c r="I111" t="e">
        <f t="shared" si="5"/>
        <v>#N/A</v>
      </c>
    </row>
    <row r="112" spans="1:9" x14ac:dyDescent="0.25">
      <c r="A112">
        <v>111</v>
      </c>
      <c r="B112">
        <f>TitanicDataClustering!A112</f>
        <v>1030</v>
      </c>
      <c r="C112">
        <f>TitanicDataClustering!$F112</f>
        <v>23</v>
      </c>
      <c r="D112">
        <f>TitanicDataClustering!$J112</f>
        <v>8.0500000000000007</v>
      </c>
      <c r="E112">
        <f>ClusteredData!G113</f>
        <v>2</v>
      </c>
      <c r="G112" t="e">
        <f t="shared" si="3"/>
        <v>#N/A</v>
      </c>
      <c r="H112">
        <f t="shared" si="4"/>
        <v>8.0500000000000007</v>
      </c>
      <c r="I112" t="e">
        <f t="shared" si="5"/>
        <v>#N/A</v>
      </c>
    </row>
    <row r="113" spans="1:9" x14ac:dyDescent="0.25">
      <c r="A113">
        <v>112</v>
      </c>
      <c r="B113">
        <f>TitanicDataClustering!A113</f>
        <v>1031</v>
      </c>
      <c r="C113">
        <f>TitanicDataClustering!$F113</f>
        <v>40</v>
      </c>
      <c r="D113">
        <f>TitanicDataClustering!$J113</f>
        <v>46.9</v>
      </c>
      <c r="E113">
        <f>ClusteredData!G114</f>
        <v>1</v>
      </c>
      <c r="G113">
        <f t="shared" si="3"/>
        <v>46.9</v>
      </c>
      <c r="H113" t="e">
        <f t="shared" si="4"/>
        <v>#N/A</v>
      </c>
      <c r="I113" t="e">
        <f t="shared" si="5"/>
        <v>#N/A</v>
      </c>
    </row>
    <row r="114" spans="1:9" x14ac:dyDescent="0.25">
      <c r="A114">
        <v>113</v>
      </c>
      <c r="B114">
        <f>TitanicDataClustering!A114</f>
        <v>1032</v>
      </c>
      <c r="C114">
        <f>TitanicDataClustering!$F114</f>
        <v>10</v>
      </c>
      <c r="D114">
        <f>TitanicDataClustering!$J114</f>
        <v>46.9</v>
      </c>
      <c r="E114">
        <f>ClusteredData!G115</f>
        <v>2</v>
      </c>
      <c r="G114" t="e">
        <f t="shared" si="3"/>
        <v>#N/A</v>
      </c>
      <c r="H114">
        <f t="shared" si="4"/>
        <v>46.9</v>
      </c>
      <c r="I114" t="e">
        <f t="shared" si="5"/>
        <v>#N/A</v>
      </c>
    </row>
    <row r="115" spans="1:9" x14ac:dyDescent="0.25">
      <c r="A115">
        <v>114</v>
      </c>
      <c r="B115">
        <f>TitanicDataClustering!A115</f>
        <v>1033</v>
      </c>
      <c r="C115">
        <f>TitanicDataClustering!$F115</f>
        <v>33</v>
      </c>
      <c r="D115">
        <f>TitanicDataClustering!$J115</f>
        <v>151.55000000000001</v>
      </c>
      <c r="E115">
        <f>ClusteredData!G116</f>
        <v>3</v>
      </c>
      <c r="G115" t="e">
        <f t="shared" si="3"/>
        <v>#N/A</v>
      </c>
      <c r="H115" t="e">
        <f t="shared" si="4"/>
        <v>#N/A</v>
      </c>
      <c r="I115">
        <f t="shared" si="5"/>
        <v>151.55000000000001</v>
      </c>
    </row>
    <row r="116" spans="1:9" x14ac:dyDescent="0.25">
      <c r="A116">
        <v>115</v>
      </c>
      <c r="B116">
        <f>TitanicDataClustering!A116</f>
        <v>1034</v>
      </c>
      <c r="C116">
        <f>TitanicDataClustering!$F116</f>
        <v>61</v>
      </c>
      <c r="D116">
        <f>TitanicDataClustering!$J116</f>
        <v>262.375</v>
      </c>
      <c r="E116">
        <f>ClusteredData!G117</f>
        <v>3</v>
      </c>
      <c r="G116" t="e">
        <f t="shared" si="3"/>
        <v>#N/A</v>
      </c>
      <c r="H116" t="e">
        <f t="shared" si="4"/>
        <v>#N/A</v>
      </c>
      <c r="I116">
        <f t="shared" si="5"/>
        <v>262.375</v>
      </c>
    </row>
    <row r="117" spans="1:9" x14ac:dyDescent="0.25">
      <c r="A117">
        <v>116</v>
      </c>
      <c r="B117">
        <f>TitanicDataClustering!A117</f>
        <v>1035</v>
      </c>
      <c r="C117">
        <f>TitanicDataClustering!$F117</f>
        <v>28</v>
      </c>
      <c r="D117">
        <f>TitanicDataClustering!$J117</f>
        <v>26</v>
      </c>
      <c r="E117">
        <f>ClusteredData!G118</f>
        <v>2</v>
      </c>
      <c r="G117" t="e">
        <f t="shared" si="3"/>
        <v>#N/A</v>
      </c>
      <c r="H117">
        <f t="shared" si="4"/>
        <v>26</v>
      </c>
      <c r="I117" t="e">
        <f t="shared" si="5"/>
        <v>#N/A</v>
      </c>
    </row>
    <row r="118" spans="1:9" x14ac:dyDescent="0.25">
      <c r="A118">
        <v>117</v>
      </c>
      <c r="B118">
        <f>TitanicDataClustering!A118</f>
        <v>1036</v>
      </c>
      <c r="C118">
        <f>TitanicDataClustering!$F118</f>
        <v>42</v>
      </c>
      <c r="D118">
        <f>TitanicDataClustering!$J118</f>
        <v>26.55</v>
      </c>
      <c r="E118">
        <f>ClusteredData!G119</f>
        <v>1</v>
      </c>
      <c r="G118">
        <f t="shared" si="3"/>
        <v>26.55</v>
      </c>
      <c r="H118" t="e">
        <f t="shared" si="4"/>
        <v>#N/A</v>
      </c>
      <c r="I118" t="e">
        <f t="shared" si="5"/>
        <v>#N/A</v>
      </c>
    </row>
    <row r="119" spans="1:9" x14ac:dyDescent="0.25">
      <c r="A119">
        <v>118</v>
      </c>
      <c r="B119">
        <f>TitanicDataClustering!A119</f>
        <v>1037</v>
      </c>
      <c r="C119">
        <f>TitanicDataClustering!$F119</f>
        <v>31</v>
      </c>
      <c r="D119">
        <f>TitanicDataClustering!$J119</f>
        <v>18</v>
      </c>
      <c r="E119">
        <f>ClusteredData!G120</f>
        <v>2</v>
      </c>
      <c r="G119" t="e">
        <f t="shared" si="3"/>
        <v>#N/A</v>
      </c>
      <c r="H119">
        <f t="shared" si="4"/>
        <v>18</v>
      </c>
      <c r="I119" t="e">
        <f t="shared" si="5"/>
        <v>#N/A</v>
      </c>
    </row>
    <row r="120" spans="1:9" x14ac:dyDescent="0.25">
      <c r="A120">
        <v>119</v>
      </c>
      <c r="B120">
        <f>TitanicDataClustering!A120</f>
        <v>1039</v>
      </c>
      <c r="C120">
        <f>TitanicDataClustering!$F120</f>
        <v>22</v>
      </c>
      <c r="D120">
        <f>TitanicDataClustering!$J120</f>
        <v>8.0500000000000007</v>
      </c>
      <c r="E120">
        <f>ClusteredData!G121</f>
        <v>2</v>
      </c>
      <c r="G120" t="e">
        <f t="shared" si="3"/>
        <v>#N/A</v>
      </c>
      <c r="H120">
        <f t="shared" si="4"/>
        <v>8.0500000000000007</v>
      </c>
      <c r="I120" t="e">
        <f t="shared" si="5"/>
        <v>#N/A</v>
      </c>
    </row>
    <row r="121" spans="1:9" x14ac:dyDescent="0.25">
      <c r="A121">
        <v>120</v>
      </c>
      <c r="B121">
        <f>TitanicDataClustering!A121</f>
        <v>1041</v>
      </c>
      <c r="C121">
        <f>TitanicDataClustering!$F121</f>
        <v>30</v>
      </c>
      <c r="D121">
        <f>TitanicDataClustering!$J121</f>
        <v>26</v>
      </c>
      <c r="E121">
        <f>ClusteredData!G122</f>
        <v>2</v>
      </c>
      <c r="G121" t="e">
        <f t="shared" si="3"/>
        <v>#N/A</v>
      </c>
      <c r="H121">
        <f t="shared" si="4"/>
        <v>26</v>
      </c>
      <c r="I121" t="e">
        <f t="shared" si="5"/>
        <v>#N/A</v>
      </c>
    </row>
    <row r="122" spans="1:9" x14ac:dyDescent="0.25">
      <c r="A122">
        <v>121</v>
      </c>
      <c r="B122">
        <f>TitanicDataClustering!A122</f>
        <v>1042</v>
      </c>
      <c r="C122">
        <f>TitanicDataClustering!$F122</f>
        <v>23</v>
      </c>
      <c r="D122">
        <f>TitanicDataClustering!$J122</f>
        <v>83.158299999999997</v>
      </c>
      <c r="E122">
        <f>ClusteredData!G123</f>
        <v>2</v>
      </c>
      <c r="G122" t="e">
        <f t="shared" si="3"/>
        <v>#N/A</v>
      </c>
      <c r="H122">
        <f t="shared" si="4"/>
        <v>83.158299999999997</v>
      </c>
      <c r="I122" t="e">
        <f t="shared" si="5"/>
        <v>#N/A</v>
      </c>
    </row>
    <row r="123" spans="1:9" x14ac:dyDescent="0.25">
      <c r="A123">
        <v>122</v>
      </c>
      <c r="B123">
        <f>TitanicDataClustering!A123</f>
        <v>1045</v>
      </c>
      <c r="C123">
        <f>TitanicDataClustering!$F123</f>
        <v>36</v>
      </c>
      <c r="D123">
        <f>TitanicDataClustering!$J123</f>
        <v>12.183299999999999</v>
      </c>
      <c r="E123">
        <f>ClusteredData!G124</f>
        <v>1</v>
      </c>
      <c r="G123">
        <f t="shared" si="3"/>
        <v>12.183299999999999</v>
      </c>
      <c r="H123" t="e">
        <f t="shared" si="4"/>
        <v>#N/A</v>
      </c>
      <c r="I123" t="e">
        <f t="shared" si="5"/>
        <v>#N/A</v>
      </c>
    </row>
    <row r="124" spans="1:9" x14ac:dyDescent="0.25">
      <c r="A124">
        <v>123</v>
      </c>
      <c r="B124">
        <f>TitanicDataClustering!A124</f>
        <v>1046</v>
      </c>
      <c r="C124">
        <f>TitanicDataClustering!$F124</f>
        <v>13</v>
      </c>
      <c r="D124">
        <f>TitanicDataClustering!$J124</f>
        <v>31.387499999999999</v>
      </c>
      <c r="E124">
        <f>ClusteredData!G125</f>
        <v>2</v>
      </c>
      <c r="G124" t="e">
        <f t="shared" si="3"/>
        <v>#N/A</v>
      </c>
      <c r="H124">
        <f t="shared" si="4"/>
        <v>31.387499999999999</v>
      </c>
      <c r="I124" t="e">
        <f t="shared" si="5"/>
        <v>#N/A</v>
      </c>
    </row>
    <row r="125" spans="1:9" x14ac:dyDescent="0.25">
      <c r="A125">
        <v>124</v>
      </c>
      <c r="B125">
        <f>TitanicDataClustering!A125</f>
        <v>1047</v>
      </c>
      <c r="C125">
        <f>TitanicDataClustering!$F125</f>
        <v>24</v>
      </c>
      <c r="D125">
        <f>TitanicDataClustering!$J125</f>
        <v>7.55</v>
      </c>
      <c r="E125">
        <f>ClusteredData!G126</f>
        <v>2</v>
      </c>
      <c r="G125" t="e">
        <f t="shared" si="3"/>
        <v>#N/A</v>
      </c>
      <c r="H125">
        <f t="shared" si="4"/>
        <v>7.55</v>
      </c>
      <c r="I125" t="e">
        <f t="shared" si="5"/>
        <v>#N/A</v>
      </c>
    </row>
    <row r="126" spans="1:9" x14ac:dyDescent="0.25">
      <c r="A126">
        <v>125</v>
      </c>
      <c r="B126">
        <f>TitanicDataClustering!A126</f>
        <v>1048</v>
      </c>
      <c r="C126">
        <f>TitanicDataClustering!$F126</f>
        <v>29</v>
      </c>
      <c r="D126">
        <f>TitanicDataClustering!$J126</f>
        <v>221.7792</v>
      </c>
      <c r="E126">
        <f>ClusteredData!G127</f>
        <v>3</v>
      </c>
      <c r="G126" t="e">
        <f t="shared" si="3"/>
        <v>#N/A</v>
      </c>
      <c r="H126" t="e">
        <f t="shared" si="4"/>
        <v>#N/A</v>
      </c>
      <c r="I126">
        <f t="shared" si="5"/>
        <v>221.7792</v>
      </c>
    </row>
    <row r="127" spans="1:9" x14ac:dyDescent="0.25">
      <c r="A127">
        <v>126</v>
      </c>
      <c r="B127">
        <f>TitanicDataClustering!A127</f>
        <v>1049</v>
      </c>
      <c r="C127">
        <f>TitanicDataClustering!$F127</f>
        <v>23</v>
      </c>
      <c r="D127">
        <f>TitanicDataClustering!$J127</f>
        <v>7.8541999999999996</v>
      </c>
      <c r="E127">
        <f>ClusteredData!G128</f>
        <v>2</v>
      </c>
      <c r="G127" t="e">
        <f t="shared" si="3"/>
        <v>#N/A</v>
      </c>
      <c r="H127">
        <f t="shared" si="4"/>
        <v>7.8541999999999996</v>
      </c>
      <c r="I127" t="e">
        <f t="shared" si="5"/>
        <v>#N/A</v>
      </c>
    </row>
    <row r="128" spans="1:9" x14ac:dyDescent="0.25">
      <c r="A128">
        <v>127</v>
      </c>
      <c r="B128">
        <f>TitanicDataClustering!A128</f>
        <v>1050</v>
      </c>
      <c r="C128">
        <f>TitanicDataClustering!$F128</f>
        <v>42</v>
      </c>
      <c r="D128">
        <f>TitanicDataClustering!$J128</f>
        <v>26.55</v>
      </c>
      <c r="E128">
        <f>ClusteredData!G129</f>
        <v>1</v>
      </c>
      <c r="G128">
        <f t="shared" si="3"/>
        <v>26.55</v>
      </c>
      <c r="H128" t="e">
        <f t="shared" si="4"/>
        <v>#N/A</v>
      </c>
      <c r="I128" t="e">
        <f t="shared" si="5"/>
        <v>#N/A</v>
      </c>
    </row>
    <row r="129" spans="1:9" x14ac:dyDescent="0.25">
      <c r="A129">
        <v>128</v>
      </c>
      <c r="B129">
        <f>TitanicDataClustering!A129</f>
        <v>1051</v>
      </c>
      <c r="C129">
        <f>TitanicDataClustering!$F129</f>
        <v>26</v>
      </c>
      <c r="D129">
        <f>TitanicDataClustering!$J129</f>
        <v>13.775</v>
      </c>
      <c r="E129">
        <f>ClusteredData!G130</f>
        <v>2</v>
      </c>
      <c r="G129" t="e">
        <f t="shared" si="3"/>
        <v>#N/A</v>
      </c>
      <c r="H129">
        <f t="shared" si="4"/>
        <v>13.775</v>
      </c>
      <c r="I129" t="e">
        <f t="shared" si="5"/>
        <v>#N/A</v>
      </c>
    </row>
    <row r="130" spans="1:9" x14ac:dyDescent="0.25">
      <c r="A130">
        <v>129</v>
      </c>
      <c r="B130">
        <f>TitanicDataClustering!A130</f>
        <v>1053</v>
      </c>
      <c r="C130">
        <f>TitanicDataClustering!$F130</f>
        <v>7</v>
      </c>
      <c r="D130">
        <f>TitanicDataClustering!$J130</f>
        <v>15.245799999999999</v>
      </c>
      <c r="E130">
        <f>ClusteredData!G131</f>
        <v>2</v>
      </c>
      <c r="G130" t="e">
        <f t="shared" si="3"/>
        <v>#N/A</v>
      </c>
      <c r="H130">
        <f t="shared" si="4"/>
        <v>15.245799999999999</v>
      </c>
      <c r="I130" t="e">
        <f t="shared" si="5"/>
        <v>#N/A</v>
      </c>
    </row>
    <row r="131" spans="1:9" x14ac:dyDescent="0.25">
      <c r="A131">
        <v>130</v>
      </c>
      <c r="B131">
        <f>TitanicDataClustering!A131</f>
        <v>1054</v>
      </c>
      <c r="C131">
        <f>TitanicDataClustering!$F131</f>
        <v>26</v>
      </c>
      <c r="D131">
        <f>TitanicDataClustering!$J131</f>
        <v>13.5</v>
      </c>
      <c r="E131">
        <f>ClusteredData!G132</f>
        <v>2</v>
      </c>
      <c r="G131" t="e">
        <f t="shared" ref="G131:G194" si="6">IF(E131=1,D131,NA())</f>
        <v>#N/A</v>
      </c>
      <c r="H131">
        <f t="shared" ref="H131:H194" si="7">IF(E131=2,D131,NA())</f>
        <v>13.5</v>
      </c>
      <c r="I131" t="e">
        <f t="shared" ref="I131:I194" si="8">IF(E131=3,D131,NA())</f>
        <v>#N/A</v>
      </c>
    </row>
    <row r="132" spans="1:9" x14ac:dyDescent="0.25">
      <c r="A132">
        <v>131</v>
      </c>
      <c r="B132">
        <f>TitanicDataClustering!A132</f>
        <v>1056</v>
      </c>
      <c r="C132">
        <f>TitanicDataClustering!$F132</f>
        <v>41</v>
      </c>
      <c r="D132">
        <f>TitanicDataClustering!$J132</f>
        <v>13</v>
      </c>
      <c r="E132">
        <f>ClusteredData!G133</f>
        <v>1</v>
      </c>
      <c r="G132">
        <f t="shared" si="6"/>
        <v>13</v>
      </c>
      <c r="H132" t="e">
        <f t="shared" si="7"/>
        <v>#N/A</v>
      </c>
      <c r="I132" t="e">
        <f t="shared" si="8"/>
        <v>#N/A</v>
      </c>
    </row>
    <row r="133" spans="1:9" x14ac:dyDescent="0.25">
      <c r="A133">
        <v>132</v>
      </c>
      <c r="B133">
        <f>TitanicDataClustering!A133</f>
        <v>1057</v>
      </c>
      <c r="C133">
        <f>TitanicDataClustering!$F133</f>
        <v>26</v>
      </c>
      <c r="D133">
        <f>TitanicDataClustering!$J133</f>
        <v>22.024999999999999</v>
      </c>
      <c r="E133">
        <f>ClusteredData!G134</f>
        <v>2</v>
      </c>
      <c r="G133" t="e">
        <f t="shared" si="6"/>
        <v>#N/A</v>
      </c>
      <c r="H133">
        <f t="shared" si="7"/>
        <v>22.024999999999999</v>
      </c>
      <c r="I133" t="e">
        <f t="shared" si="8"/>
        <v>#N/A</v>
      </c>
    </row>
    <row r="134" spans="1:9" x14ac:dyDescent="0.25">
      <c r="A134">
        <v>133</v>
      </c>
      <c r="B134">
        <f>TitanicDataClustering!A134</f>
        <v>1058</v>
      </c>
      <c r="C134">
        <f>TitanicDataClustering!$F134</f>
        <v>48</v>
      </c>
      <c r="D134">
        <f>TitanicDataClustering!$J134</f>
        <v>50.495800000000003</v>
      </c>
      <c r="E134">
        <f>ClusteredData!G135</f>
        <v>1</v>
      </c>
      <c r="G134">
        <f t="shared" si="6"/>
        <v>50.495800000000003</v>
      </c>
      <c r="H134" t="e">
        <f t="shared" si="7"/>
        <v>#N/A</v>
      </c>
      <c r="I134" t="e">
        <f t="shared" si="8"/>
        <v>#N/A</v>
      </c>
    </row>
    <row r="135" spans="1:9" x14ac:dyDescent="0.25">
      <c r="A135">
        <v>134</v>
      </c>
      <c r="B135">
        <f>TitanicDataClustering!A135</f>
        <v>1059</v>
      </c>
      <c r="C135">
        <f>TitanicDataClustering!$F135</f>
        <v>18</v>
      </c>
      <c r="D135">
        <f>TitanicDataClustering!$J135</f>
        <v>34.375</v>
      </c>
      <c r="E135">
        <f>ClusteredData!G136</f>
        <v>2</v>
      </c>
      <c r="G135" t="e">
        <f t="shared" si="6"/>
        <v>#N/A</v>
      </c>
      <c r="H135">
        <f t="shared" si="7"/>
        <v>34.375</v>
      </c>
      <c r="I135" t="e">
        <f t="shared" si="8"/>
        <v>#N/A</v>
      </c>
    </row>
    <row r="136" spans="1:9" x14ac:dyDescent="0.25">
      <c r="A136">
        <v>135</v>
      </c>
      <c r="B136">
        <f>TitanicDataClustering!A136</f>
        <v>1061</v>
      </c>
      <c r="C136">
        <f>TitanicDataClustering!$F136</f>
        <v>22</v>
      </c>
      <c r="D136">
        <f>TitanicDataClustering!$J136</f>
        <v>8.9625000000000004</v>
      </c>
      <c r="E136">
        <f>ClusteredData!G137</f>
        <v>2</v>
      </c>
      <c r="G136" t="e">
        <f t="shared" si="6"/>
        <v>#N/A</v>
      </c>
      <c r="H136">
        <f t="shared" si="7"/>
        <v>8.9625000000000004</v>
      </c>
      <c r="I136" t="e">
        <f t="shared" si="8"/>
        <v>#N/A</v>
      </c>
    </row>
    <row r="137" spans="1:9" x14ac:dyDescent="0.25">
      <c r="A137">
        <v>136</v>
      </c>
      <c r="B137">
        <f>TitanicDataClustering!A137</f>
        <v>1063</v>
      </c>
      <c r="C137">
        <f>TitanicDataClustering!$F137</f>
        <v>27</v>
      </c>
      <c r="D137">
        <f>TitanicDataClustering!$J137</f>
        <v>7.2249999999999996</v>
      </c>
      <c r="E137">
        <f>ClusteredData!G138</f>
        <v>2</v>
      </c>
      <c r="G137" t="e">
        <f t="shared" si="6"/>
        <v>#N/A</v>
      </c>
      <c r="H137">
        <f t="shared" si="7"/>
        <v>7.2249999999999996</v>
      </c>
      <c r="I137" t="e">
        <f t="shared" si="8"/>
        <v>#N/A</v>
      </c>
    </row>
    <row r="138" spans="1:9" x14ac:dyDescent="0.25">
      <c r="A138">
        <v>137</v>
      </c>
      <c r="B138">
        <f>TitanicDataClustering!A138</f>
        <v>1064</v>
      </c>
      <c r="C138">
        <f>TitanicDataClustering!$F138</f>
        <v>23</v>
      </c>
      <c r="D138">
        <f>TitanicDataClustering!$J138</f>
        <v>13.9</v>
      </c>
      <c r="E138">
        <f>ClusteredData!G139</f>
        <v>2</v>
      </c>
      <c r="G138" t="e">
        <f t="shared" si="6"/>
        <v>#N/A</v>
      </c>
      <c r="H138">
        <f t="shared" si="7"/>
        <v>13.9</v>
      </c>
      <c r="I138" t="e">
        <f t="shared" si="8"/>
        <v>#N/A</v>
      </c>
    </row>
    <row r="139" spans="1:9" x14ac:dyDescent="0.25">
      <c r="A139">
        <v>138</v>
      </c>
      <c r="B139">
        <f>TitanicDataClustering!A139</f>
        <v>1066</v>
      </c>
      <c r="C139">
        <f>TitanicDataClustering!$F139</f>
        <v>40</v>
      </c>
      <c r="D139">
        <f>TitanicDataClustering!$J139</f>
        <v>31.387499999999999</v>
      </c>
      <c r="E139">
        <f>ClusteredData!G140</f>
        <v>1</v>
      </c>
      <c r="G139">
        <f t="shared" si="6"/>
        <v>31.387499999999999</v>
      </c>
      <c r="H139" t="e">
        <f t="shared" si="7"/>
        <v>#N/A</v>
      </c>
      <c r="I139" t="e">
        <f t="shared" si="8"/>
        <v>#N/A</v>
      </c>
    </row>
    <row r="140" spans="1:9" x14ac:dyDescent="0.25">
      <c r="A140">
        <v>139</v>
      </c>
      <c r="B140">
        <f>TitanicDataClustering!A140</f>
        <v>1067</v>
      </c>
      <c r="C140">
        <f>TitanicDataClustering!$F140</f>
        <v>15</v>
      </c>
      <c r="D140">
        <f>TitanicDataClustering!$J140</f>
        <v>39</v>
      </c>
      <c r="E140">
        <f>ClusteredData!G141</f>
        <v>2</v>
      </c>
      <c r="G140" t="e">
        <f t="shared" si="6"/>
        <v>#N/A</v>
      </c>
      <c r="H140">
        <f t="shared" si="7"/>
        <v>39</v>
      </c>
      <c r="I140" t="e">
        <f t="shared" si="8"/>
        <v>#N/A</v>
      </c>
    </row>
    <row r="141" spans="1:9" x14ac:dyDescent="0.25">
      <c r="A141">
        <v>140</v>
      </c>
      <c r="B141">
        <f>TitanicDataClustering!A141</f>
        <v>1068</v>
      </c>
      <c r="C141">
        <f>TitanicDataClustering!$F141</f>
        <v>20</v>
      </c>
      <c r="D141">
        <f>TitanicDataClustering!$J141</f>
        <v>36.75</v>
      </c>
      <c r="E141">
        <f>ClusteredData!G142</f>
        <v>2</v>
      </c>
      <c r="G141" t="e">
        <f t="shared" si="6"/>
        <v>#N/A</v>
      </c>
      <c r="H141">
        <f t="shared" si="7"/>
        <v>36.75</v>
      </c>
      <c r="I141" t="e">
        <f t="shared" si="8"/>
        <v>#N/A</v>
      </c>
    </row>
    <row r="142" spans="1:9" x14ac:dyDescent="0.25">
      <c r="A142">
        <v>141</v>
      </c>
      <c r="B142">
        <f>TitanicDataClustering!A142</f>
        <v>1069</v>
      </c>
      <c r="C142">
        <f>TitanicDataClustering!$F142</f>
        <v>54</v>
      </c>
      <c r="D142">
        <f>TitanicDataClustering!$J142</f>
        <v>55.441699999999997</v>
      </c>
      <c r="E142">
        <f>ClusteredData!G143</f>
        <v>1</v>
      </c>
      <c r="G142">
        <f t="shared" si="6"/>
        <v>55.441699999999997</v>
      </c>
      <c r="H142" t="e">
        <f t="shared" si="7"/>
        <v>#N/A</v>
      </c>
      <c r="I142" t="e">
        <f t="shared" si="8"/>
        <v>#N/A</v>
      </c>
    </row>
    <row r="143" spans="1:9" x14ac:dyDescent="0.25">
      <c r="A143">
        <v>142</v>
      </c>
      <c r="B143">
        <f>TitanicDataClustering!A143</f>
        <v>1070</v>
      </c>
      <c r="C143">
        <f>TitanicDataClustering!$F143</f>
        <v>36</v>
      </c>
      <c r="D143">
        <f>TitanicDataClustering!$J143</f>
        <v>39</v>
      </c>
      <c r="E143">
        <f>ClusteredData!G144</f>
        <v>1</v>
      </c>
      <c r="G143">
        <f t="shared" si="6"/>
        <v>39</v>
      </c>
      <c r="H143" t="e">
        <f t="shared" si="7"/>
        <v>#N/A</v>
      </c>
      <c r="I143" t="e">
        <f t="shared" si="8"/>
        <v>#N/A</v>
      </c>
    </row>
    <row r="144" spans="1:9" x14ac:dyDescent="0.25">
      <c r="A144">
        <v>143</v>
      </c>
      <c r="B144">
        <f>TitanicDataClustering!A144</f>
        <v>1071</v>
      </c>
      <c r="C144">
        <f>TitanicDataClustering!$F144</f>
        <v>64</v>
      </c>
      <c r="D144">
        <f>TitanicDataClustering!$J144</f>
        <v>83.158299999999997</v>
      </c>
      <c r="E144">
        <f>ClusteredData!G145</f>
        <v>1</v>
      </c>
      <c r="G144">
        <f t="shared" si="6"/>
        <v>83.158299999999997</v>
      </c>
      <c r="H144" t="e">
        <f t="shared" si="7"/>
        <v>#N/A</v>
      </c>
      <c r="I144" t="e">
        <f t="shared" si="8"/>
        <v>#N/A</v>
      </c>
    </row>
    <row r="145" spans="1:9" x14ac:dyDescent="0.25">
      <c r="A145">
        <v>144</v>
      </c>
      <c r="B145">
        <f>TitanicDataClustering!A145</f>
        <v>1072</v>
      </c>
      <c r="C145">
        <f>TitanicDataClustering!$F145</f>
        <v>30</v>
      </c>
      <c r="D145">
        <f>TitanicDataClustering!$J145</f>
        <v>13</v>
      </c>
      <c r="E145">
        <f>ClusteredData!G146</f>
        <v>2</v>
      </c>
      <c r="G145" t="e">
        <f t="shared" si="6"/>
        <v>#N/A</v>
      </c>
      <c r="H145">
        <f t="shared" si="7"/>
        <v>13</v>
      </c>
      <c r="I145" t="e">
        <f t="shared" si="8"/>
        <v>#N/A</v>
      </c>
    </row>
    <row r="146" spans="1:9" x14ac:dyDescent="0.25">
      <c r="A146">
        <v>145</v>
      </c>
      <c r="B146">
        <f>TitanicDataClustering!A146</f>
        <v>1073</v>
      </c>
      <c r="C146">
        <f>TitanicDataClustering!$F146</f>
        <v>37</v>
      </c>
      <c r="D146">
        <f>TitanicDataClustering!$J146</f>
        <v>83.158299999999997</v>
      </c>
      <c r="E146">
        <f>ClusteredData!G147</f>
        <v>1</v>
      </c>
      <c r="G146">
        <f t="shared" si="6"/>
        <v>83.158299999999997</v>
      </c>
      <c r="H146" t="e">
        <f t="shared" si="7"/>
        <v>#N/A</v>
      </c>
      <c r="I146" t="e">
        <f t="shared" si="8"/>
        <v>#N/A</v>
      </c>
    </row>
    <row r="147" spans="1:9" x14ac:dyDescent="0.25">
      <c r="A147">
        <v>146</v>
      </c>
      <c r="B147">
        <f>TitanicDataClustering!A147</f>
        <v>1074</v>
      </c>
      <c r="C147">
        <f>TitanicDataClustering!$F147</f>
        <v>18</v>
      </c>
      <c r="D147">
        <f>TitanicDataClustering!$J147</f>
        <v>53.1</v>
      </c>
      <c r="E147">
        <f>ClusteredData!G148</f>
        <v>2</v>
      </c>
      <c r="G147" t="e">
        <f t="shared" si="6"/>
        <v>#N/A</v>
      </c>
      <c r="H147">
        <f t="shared" si="7"/>
        <v>53.1</v>
      </c>
      <c r="I147" t="e">
        <f t="shared" si="8"/>
        <v>#N/A</v>
      </c>
    </row>
    <row r="148" spans="1:9" x14ac:dyDescent="0.25">
      <c r="A148">
        <v>147</v>
      </c>
      <c r="B148">
        <f>TitanicDataClustering!A148</f>
        <v>1076</v>
      </c>
      <c r="C148">
        <f>TitanicDataClustering!$F148</f>
        <v>27</v>
      </c>
      <c r="D148">
        <f>TitanicDataClustering!$J148</f>
        <v>247.52080000000001</v>
      </c>
      <c r="E148">
        <f>ClusteredData!G149</f>
        <v>3</v>
      </c>
      <c r="G148" t="e">
        <f t="shared" si="6"/>
        <v>#N/A</v>
      </c>
      <c r="H148" t="e">
        <f t="shared" si="7"/>
        <v>#N/A</v>
      </c>
      <c r="I148">
        <f t="shared" si="8"/>
        <v>247.52080000000001</v>
      </c>
    </row>
    <row r="149" spans="1:9" x14ac:dyDescent="0.25">
      <c r="A149">
        <v>148</v>
      </c>
      <c r="B149">
        <f>TitanicDataClustering!A149</f>
        <v>1077</v>
      </c>
      <c r="C149">
        <f>TitanicDataClustering!$F149</f>
        <v>40</v>
      </c>
      <c r="D149">
        <f>TitanicDataClustering!$J149</f>
        <v>16</v>
      </c>
      <c r="E149">
        <f>ClusteredData!G150</f>
        <v>1</v>
      </c>
      <c r="G149">
        <f t="shared" si="6"/>
        <v>16</v>
      </c>
      <c r="H149" t="e">
        <f t="shared" si="7"/>
        <v>#N/A</v>
      </c>
      <c r="I149" t="e">
        <f t="shared" si="8"/>
        <v>#N/A</v>
      </c>
    </row>
    <row r="150" spans="1:9" x14ac:dyDescent="0.25">
      <c r="A150">
        <v>149</v>
      </c>
      <c r="B150">
        <f>TitanicDataClustering!A150</f>
        <v>1078</v>
      </c>
      <c r="C150">
        <f>TitanicDataClustering!$F150</f>
        <v>21</v>
      </c>
      <c r="D150">
        <f>TitanicDataClustering!$J150</f>
        <v>21</v>
      </c>
      <c r="E150">
        <f>ClusteredData!G151</f>
        <v>2</v>
      </c>
      <c r="G150" t="e">
        <f t="shared" si="6"/>
        <v>#N/A</v>
      </c>
      <c r="H150">
        <f t="shared" si="7"/>
        <v>21</v>
      </c>
      <c r="I150" t="e">
        <f t="shared" si="8"/>
        <v>#N/A</v>
      </c>
    </row>
    <row r="151" spans="1:9" x14ac:dyDescent="0.25">
      <c r="A151">
        <v>150</v>
      </c>
      <c r="B151">
        <f>TitanicDataClustering!A151</f>
        <v>1079</v>
      </c>
      <c r="C151">
        <f>TitanicDataClustering!$F151</f>
        <v>17</v>
      </c>
      <c r="D151">
        <f>TitanicDataClustering!$J151</f>
        <v>8.0500000000000007</v>
      </c>
      <c r="E151">
        <f>ClusteredData!G152</f>
        <v>2</v>
      </c>
      <c r="G151" t="e">
        <f t="shared" si="6"/>
        <v>#N/A</v>
      </c>
      <c r="H151">
        <f t="shared" si="7"/>
        <v>8.0500000000000007</v>
      </c>
      <c r="I151" t="e">
        <f t="shared" si="8"/>
        <v>#N/A</v>
      </c>
    </row>
    <row r="152" spans="1:9" x14ac:dyDescent="0.25">
      <c r="A152">
        <v>151</v>
      </c>
      <c r="B152">
        <f>TitanicDataClustering!A152</f>
        <v>1081</v>
      </c>
      <c r="C152">
        <f>TitanicDataClustering!$F152</f>
        <v>40</v>
      </c>
      <c r="D152">
        <f>TitanicDataClustering!$J152</f>
        <v>13</v>
      </c>
      <c r="E152">
        <f>ClusteredData!G153</f>
        <v>1</v>
      </c>
      <c r="G152">
        <f t="shared" si="6"/>
        <v>13</v>
      </c>
      <c r="H152" t="e">
        <f t="shared" si="7"/>
        <v>#N/A</v>
      </c>
      <c r="I152" t="e">
        <f t="shared" si="8"/>
        <v>#N/A</v>
      </c>
    </row>
    <row r="153" spans="1:9" x14ac:dyDescent="0.25">
      <c r="A153">
        <v>152</v>
      </c>
      <c r="B153">
        <f>TitanicDataClustering!A153</f>
        <v>1082</v>
      </c>
      <c r="C153">
        <f>TitanicDataClustering!$F153</f>
        <v>34</v>
      </c>
      <c r="D153">
        <f>TitanicDataClustering!$J153</f>
        <v>26</v>
      </c>
      <c r="E153">
        <f>ClusteredData!G154</f>
        <v>1</v>
      </c>
      <c r="G153">
        <f t="shared" si="6"/>
        <v>26</v>
      </c>
      <c r="H153" t="e">
        <f t="shared" si="7"/>
        <v>#N/A</v>
      </c>
      <c r="I153" t="e">
        <f t="shared" si="8"/>
        <v>#N/A</v>
      </c>
    </row>
    <row r="154" spans="1:9" x14ac:dyDescent="0.25">
      <c r="A154">
        <v>153</v>
      </c>
      <c r="B154">
        <f>TitanicDataClustering!A154</f>
        <v>1084</v>
      </c>
      <c r="C154">
        <f>TitanicDataClustering!$F154</f>
        <v>11.5</v>
      </c>
      <c r="D154">
        <f>TitanicDataClustering!$J154</f>
        <v>14.5</v>
      </c>
      <c r="E154">
        <f>ClusteredData!G155</f>
        <v>2</v>
      </c>
      <c r="G154" t="e">
        <f t="shared" si="6"/>
        <v>#N/A</v>
      </c>
      <c r="H154">
        <f t="shared" si="7"/>
        <v>14.5</v>
      </c>
      <c r="I154" t="e">
        <f t="shared" si="8"/>
        <v>#N/A</v>
      </c>
    </row>
    <row r="155" spans="1:9" x14ac:dyDescent="0.25">
      <c r="A155">
        <v>154</v>
      </c>
      <c r="B155">
        <f>TitanicDataClustering!A155</f>
        <v>1085</v>
      </c>
      <c r="C155">
        <f>TitanicDataClustering!$F155</f>
        <v>61</v>
      </c>
      <c r="D155">
        <f>TitanicDataClustering!$J155</f>
        <v>12.35</v>
      </c>
      <c r="E155">
        <f>ClusteredData!G156</f>
        <v>1</v>
      </c>
      <c r="G155">
        <f t="shared" si="6"/>
        <v>12.35</v>
      </c>
      <c r="H155" t="e">
        <f t="shared" si="7"/>
        <v>#N/A</v>
      </c>
      <c r="I155" t="e">
        <f t="shared" si="8"/>
        <v>#N/A</v>
      </c>
    </row>
    <row r="156" spans="1:9" x14ac:dyDescent="0.25">
      <c r="A156">
        <v>155</v>
      </c>
      <c r="B156">
        <f>TitanicDataClustering!A156</f>
        <v>1086</v>
      </c>
      <c r="C156">
        <f>TitanicDataClustering!$F156</f>
        <v>8</v>
      </c>
      <c r="D156">
        <f>TitanicDataClustering!$J156</f>
        <v>32.5</v>
      </c>
      <c r="E156">
        <f>ClusteredData!G157</f>
        <v>2</v>
      </c>
      <c r="G156" t="e">
        <f t="shared" si="6"/>
        <v>#N/A</v>
      </c>
      <c r="H156">
        <f t="shared" si="7"/>
        <v>32.5</v>
      </c>
      <c r="I156" t="e">
        <f t="shared" si="8"/>
        <v>#N/A</v>
      </c>
    </row>
    <row r="157" spans="1:9" x14ac:dyDescent="0.25">
      <c r="A157">
        <v>156</v>
      </c>
      <c r="B157">
        <f>TitanicDataClustering!A157</f>
        <v>1087</v>
      </c>
      <c r="C157">
        <f>TitanicDataClustering!$F157</f>
        <v>33</v>
      </c>
      <c r="D157">
        <f>TitanicDataClustering!$J157</f>
        <v>7.8541999999999996</v>
      </c>
      <c r="E157">
        <f>ClusteredData!G158</f>
        <v>2</v>
      </c>
      <c r="G157" t="e">
        <f t="shared" si="6"/>
        <v>#N/A</v>
      </c>
      <c r="H157">
        <f t="shared" si="7"/>
        <v>7.8541999999999996</v>
      </c>
      <c r="I157" t="e">
        <f t="shared" si="8"/>
        <v>#N/A</v>
      </c>
    </row>
    <row r="158" spans="1:9" x14ac:dyDescent="0.25">
      <c r="A158">
        <v>157</v>
      </c>
      <c r="B158">
        <f>TitanicDataClustering!A158</f>
        <v>1088</v>
      </c>
      <c r="C158">
        <f>TitanicDataClustering!$F158</f>
        <v>6</v>
      </c>
      <c r="D158">
        <f>TitanicDataClustering!$J158</f>
        <v>134.5</v>
      </c>
      <c r="E158">
        <f>ClusteredData!G159</f>
        <v>2</v>
      </c>
      <c r="G158" t="e">
        <f t="shared" si="6"/>
        <v>#N/A</v>
      </c>
      <c r="H158">
        <f t="shared" si="7"/>
        <v>134.5</v>
      </c>
      <c r="I158" t="e">
        <f t="shared" si="8"/>
        <v>#N/A</v>
      </c>
    </row>
    <row r="159" spans="1:9" x14ac:dyDescent="0.25">
      <c r="A159">
        <v>158</v>
      </c>
      <c r="B159">
        <f>TitanicDataClustering!A159</f>
        <v>1089</v>
      </c>
      <c r="C159">
        <f>TitanicDataClustering!$F159</f>
        <v>18</v>
      </c>
      <c r="D159">
        <f>TitanicDataClustering!$J159</f>
        <v>7.7750000000000004</v>
      </c>
      <c r="E159">
        <f>ClusteredData!G160</f>
        <v>2</v>
      </c>
      <c r="G159" t="e">
        <f t="shared" si="6"/>
        <v>#N/A</v>
      </c>
      <c r="H159">
        <f t="shared" si="7"/>
        <v>7.7750000000000004</v>
      </c>
      <c r="I159" t="e">
        <f t="shared" si="8"/>
        <v>#N/A</v>
      </c>
    </row>
    <row r="160" spans="1:9" x14ac:dyDescent="0.25">
      <c r="A160">
        <v>159</v>
      </c>
      <c r="B160">
        <f>TitanicDataClustering!A160</f>
        <v>1090</v>
      </c>
      <c r="C160">
        <f>TitanicDataClustering!$F160</f>
        <v>23</v>
      </c>
      <c r="D160">
        <f>TitanicDataClustering!$J160</f>
        <v>10.5</v>
      </c>
      <c r="E160">
        <f>ClusteredData!G161</f>
        <v>2</v>
      </c>
      <c r="G160" t="e">
        <f t="shared" si="6"/>
        <v>#N/A</v>
      </c>
      <c r="H160">
        <f t="shared" si="7"/>
        <v>10.5</v>
      </c>
      <c r="I160" t="e">
        <f t="shared" si="8"/>
        <v>#N/A</v>
      </c>
    </row>
    <row r="161" spans="1:9" x14ac:dyDescent="0.25">
      <c r="A161">
        <v>160</v>
      </c>
      <c r="B161">
        <f>TitanicDataClustering!A161</f>
        <v>1093</v>
      </c>
      <c r="C161">
        <f>TitanicDataClustering!$F161</f>
        <v>0.33</v>
      </c>
      <c r="D161">
        <f>TitanicDataClustering!$J161</f>
        <v>14.4</v>
      </c>
      <c r="E161">
        <f>ClusteredData!G162</f>
        <v>2</v>
      </c>
      <c r="G161" t="e">
        <f t="shared" si="6"/>
        <v>#N/A</v>
      </c>
      <c r="H161">
        <f t="shared" si="7"/>
        <v>14.4</v>
      </c>
      <c r="I161" t="e">
        <f t="shared" si="8"/>
        <v>#N/A</v>
      </c>
    </row>
    <row r="162" spans="1:9" x14ac:dyDescent="0.25">
      <c r="A162">
        <v>161</v>
      </c>
      <c r="B162">
        <f>TitanicDataClustering!A162</f>
        <v>1094</v>
      </c>
      <c r="C162">
        <f>TitanicDataClustering!$F162</f>
        <v>47</v>
      </c>
      <c r="D162">
        <f>TitanicDataClustering!$J162</f>
        <v>227.52500000000001</v>
      </c>
      <c r="E162">
        <f>ClusteredData!G163</f>
        <v>3</v>
      </c>
      <c r="G162" t="e">
        <f t="shared" si="6"/>
        <v>#N/A</v>
      </c>
      <c r="H162" t="e">
        <f t="shared" si="7"/>
        <v>#N/A</v>
      </c>
      <c r="I162">
        <f t="shared" si="8"/>
        <v>227.52500000000001</v>
      </c>
    </row>
    <row r="163" spans="1:9" x14ac:dyDescent="0.25">
      <c r="A163">
        <v>162</v>
      </c>
      <c r="B163">
        <f>TitanicDataClustering!A163</f>
        <v>1095</v>
      </c>
      <c r="C163">
        <f>TitanicDataClustering!$F163</f>
        <v>8</v>
      </c>
      <c r="D163">
        <f>TitanicDataClustering!$J163</f>
        <v>26</v>
      </c>
      <c r="E163">
        <f>ClusteredData!G164</f>
        <v>2</v>
      </c>
      <c r="G163" t="e">
        <f t="shared" si="6"/>
        <v>#N/A</v>
      </c>
      <c r="H163">
        <f t="shared" si="7"/>
        <v>26</v>
      </c>
      <c r="I163" t="e">
        <f t="shared" si="8"/>
        <v>#N/A</v>
      </c>
    </row>
    <row r="164" spans="1:9" x14ac:dyDescent="0.25">
      <c r="A164">
        <v>163</v>
      </c>
      <c r="B164">
        <f>TitanicDataClustering!A164</f>
        <v>1096</v>
      </c>
      <c r="C164">
        <f>TitanicDataClustering!$F164</f>
        <v>25</v>
      </c>
      <c r="D164">
        <f>TitanicDataClustering!$J164</f>
        <v>10.5</v>
      </c>
      <c r="E164">
        <f>ClusteredData!G165</f>
        <v>2</v>
      </c>
      <c r="G164" t="e">
        <f t="shared" si="6"/>
        <v>#N/A</v>
      </c>
      <c r="H164">
        <f t="shared" si="7"/>
        <v>10.5</v>
      </c>
      <c r="I164" t="e">
        <f t="shared" si="8"/>
        <v>#N/A</v>
      </c>
    </row>
    <row r="165" spans="1:9" x14ac:dyDescent="0.25">
      <c r="A165">
        <v>164</v>
      </c>
      <c r="B165">
        <f>TitanicDataClustering!A165</f>
        <v>1098</v>
      </c>
      <c r="C165">
        <f>TitanicDataClustering!$F165</f>
        <v>35</v>
      </c>
      <c r="D165">
        <f>TitanicDataClustering!$J165</f>
        <v>7.75</v>
      </c>
      <c r="E165">
        <f>ClusteredData!G166</f>
        <v>1</v>
      </c>
      <c r="G165">
        <f t="shared" si="6"/>
        <v>7.75</v>
      </c>
      <c r="H165" t="e">
        <f t="shared" si="7"/>
        <v>#N/A</v>
      </c>
      <c r="I165" t="e">
        <f t="shared" si="8"/>
        <v>#N/A</v>
      </c>
    </row>
    <row r="166" spans="1:9" x14ac:dyDescent="0.25">
      <c r="A166">
        <v>165</v>
      </c>
      <c r="B166">
        <f>TitanicDataClustering!A166</f>
        <v>1099</v>
      </c>
      <c r="C166">
        <f>TitanicDataClustering!$F166</f>
        <v>24</v>
      </c>
      <c r="D166">
        <f>TitanicDataClustering!$J166</f>
        <v>10.5</v>
      </c>
      <c r="E166">
        <f>ClusteredData!G167</f>
        <v>2</v>
      </c>
      <c r="G166" t="e">
        <f t="shared" si="6"/>
        <v>#N/A</v>
      </c>
      <c r="H166">
        <f t="shared" si="7"/>
        <v>10.5</v>
      </c>
      <c r="I166" t="e">
        <f t="shared" si="8"/>
        <v>#N/A</v>
      </c>
    </row>
    <row r="167" spans="1:9" x14ac:dyDescent="0.25">
      <c r="A167">
        <v>166</v>
      </c>
      <c r="B167">
        <f>TitanicDataClustering!A167</f>
        <v>1100</v>
      </c>
      <c r="C167">
        <f>TitanicDataClustering!$F167</f>
        <v>33</v>
      </c>
      <c r="D167">
        <f>TitanicDataClustering!$J167</f>
        <v>27.720800000000001</v>
      </c>
      <c r="E167">
        <f>ClusteredData!G168</f>
        <v>2</v>
      </c>
      <c r="G167" t="e">
        <f t="shared" si="6"/>
        <v>#N/A</v>
      </c>
      <c r="H167">
        <f t="shared" si="7"/>
        <v>27.720800000000001</v>
      </c>
      <c r="I167" t="e">
        <f t="shared" si="8"/>
        <v>#N/A</v>
      </c>
    </row>
    <row r="168" spans="1:9" x14ac:dyDescent="0.25">
      <c r="A168">
        <v>167</v>
      </c>
      <c r="B168">
        <f>TitanicDataClustering!A168</f>
        <v>1101</v>
      </c>
      <c r="C168">
        <f>TitanicDataClustering!$F168</f>
        <v>25</v>
      </c>
      <c r="D168">
        <f>TitanicDataClustering!$J168</f>
        <v>7.8958000000000004</v>
      </c>
      <c r="E168">
        <f>ClusteredData!G169</f>
        <v>2</v>
      </c>
      <c r="G168" t="e">
        <f t="shared" si="6"/>
        <v>#N/A</v>
      </c>
      <c r="H168">
        <f t="shared" si="7"/>
        <v>7.8958000000000004</v>
      </c>
      <c r="I168" t="e">
        <f t="shared" si="8"/>
        <v>#N/A</v>
      </c>
    </row>
    <row r="169" spans="1:9" x14ac:dyDescent="0.25">
      <c r="A169">
        <v>168</v>
      </c>
      <c r="B169">
        <f>TitanicDataClustering!A169</f>
        <v>1102</v>
      </c>
      <c r="C169">
        <f>TitanicDataClustering!$F169</f>
        <v>32</v>
      </c>
      <c r="D169">
        <f>TitanicDataClustering!$J169</f>
        <v>22.524999999999999</v>
      </c>
      <c r="E169">
        <f>ClusteredData!G170</f>
        <v>2</v>
      </c>
      <c r="G169" t="e">
        <f t="shared" si="6"/>
        <v>#N/A</v>
      </c>
      <c r="H169">
        <f t="shared" si="7"/>
        <v>22.524999999999999</v>
      </c>
      <c r="I169" t="e">
        <f t="shared" si="8"/>
        <v>#N/A</v>
      </c>
    </row>
    <row r="170" spans="1:9" x14ac:dyDescent="0.25">
      <c r="A170">
        <v>169</v>
      </c>
      <c r="B170">
        <f>TitanicDataClustering!A170</f>
        <v>1104</v>
      </c>
      <c r="C170">
        <f>TitanicDataClustering!$F170</f>
        <v>17</v>
      </c>
      <c r="D170">
        <f>TitanicDataClustering!$J170</f>
        <v>73.5</v>
      </c>
      <c r="E170">
        <f>ClusteredData!G171</f>
        <v>2</v>
      </c>
      <c r="G170" t="e">
        <f t="shared" si="6"/>
        <v>#N/A</v>
      </c>
      <c r="H170">
        <f t="shared" si="7"/>
        <v>73.5</v>
      </c>
      <c r="I170" t="e">
        <f t="shared" si="8"/>
        <v>#N/A</v>
      </c>
    </row>
    <row r="171" spans="1:9" x14ac:dyDescent="0.25">
      <c r="A171">
        <v>170</v>
      </c>
      <c r="B171">
        <f>TitanicDataClustering!A171</f>
        <v>1105</v>
      </c>
      <c r="C171">
        <f>TitanicDataClustering!$F171</f>
        <v>60</v>
      </c>
      <c r="D171">
        <f>TitanicDataClustering!$J171</f>
        <v>26</v>
      </c>
      <c r="E171">
        <f>ClusteredData!G172</f>
        <v>1</v>
      </c>
      <c r="G171">
        <f t="shared" si="6"/>
        <v>26</v>
      </c>
      <c r="H171" t="e">
        <f t="shared" si="7"/>
        <v>#N/A</v>
      </c>
      <c r="I171" t="e">
        <f t="shared" si="8"/>
        <v>#N/A</v>
      </c>
    </row>
    <row r="172" spans="1:9" x14ac:dyDescent="0.25">
      <c r="A172">
        <v>171</v>
      </c>
      <c r="B172">
        <f>TitanicDataClustering!A172</f>
        <v>1106</v>
      </c>
      <c r="C172">
        <f>TitanicDataClustering!$F172</f>
        <v>38</v>
      </c>
      <c r="D172">
        <f>TitanicDataClustering!$J172</f>
        <v>7.7750000000000004</v>
      </c>
      <c r="E172">
        <f>ClusteredData!G173</f>
        <v>1</v>
      </c>
      <c r="G172">
        <f t="shared" si="6"/>
        <v>7.7750000000000004</v>
      </c>
      <c r="H172" t="e">
        <f t="shared" si="7"/>
        <v>#N/A</v>
      </c>
      <c r="I172" t="e">
        <f t="shared" si="8"/>
        <v>#N/A</v>
      </c>
    </row>
    <row r="173" spans="1:9" x14ac:dyDescent="0.25">
      <c r="A173">
        <v>172</v>
      </c>
      <c r="B173">
        <f>TitanicDataClustering!A173</f>
        <v>1107</v>
      </c>
      <c r="C173">
        <f>TitanicDataClustering!$F173</f>
        <v>42</v>
      </c>
      <c r="D173">
        <f>TitanicDataClustering!$J173</f>
        <v>42.5</v>
      </c>
      <c r="E173">
        <f>ClusteredData!G174</f>
        <v>1</v>
      </c>
      <c r="G173">
        <f t="shared" si="6"/>
        <v>42.5</v>
      </c>
      <c r="H173" t="e">
        <f t="shared" si="7"/>
        <v>#N/A</v>
      </c>
      <c r="I173" t="e">
        <f t="shared" si="8"/>
        <v>#N/A</v>
      </c>
    </row>
    <row r="174" spans="1:9" x14ac:dyDescent="0.25">
      <c r="A174">
        <v>173</v>
      </c>
      <c r="B174">
        <f>TitanicDataClustering!A174</f>
        <v>1109</v>
      </c>
      <c r="C174">
        <f>TitanicDataClustering!$F174</f>
        <v>57</v>
      </c>
      <c r="D174">
        <f>TitanicDataClustering!$J174</f>
        <v>164.86670000000001</v>
      </c>
      <c r="E174">
        <f>ClusteredData!G175</f>
        <v>3</v>
      </c>
      <c r="G174" t="e">
        <f t="shared" si="6"/>
        <v>#N/A</v>
      </c>
      <c r="H174" t="e">
        <f t="shared" si="7"/>
        <v>#N/A</v>
      </c>
      <c r="I174">
        <f t="shared" si="8"/>
        <v>164.86670000000001</v>
      </c>
    </row>
    <row r="175" spans="1:9" x14ac:dyDescent="0.25">
      <c r="A175">
        <v>174</v>
      </c>
      <c r="B175">
        <f>TitanicDataClustering!A175</f>
        <v>1110</v>
      </c>
      <c r="C175">
        <f>TitanicDataClustering!$F175</f>
        <v>50</v>
      </c>
      <c r="D175">
        <f>TitanicDataClustering!$J175</f>
        <v>211.5</v>
      </c>
      <c r="E175">
        <f>ClusteredData!G176</f>
        <v>3</v>
      </c>
      <c r="G175" t="e">
        <f t="shared" si="6"/>
        <v>#N/A</v>
      </c>
      <c r="H175" t="e">
        <f t="shared" si="7"/>
        <v>#N/A</v>
      </c>
      <c r="I175">
        <f t="shared" si="8"/>
        <v>211.5</v>
      </c>
    </row>
    <row r="176" spans="1:9" x14ac:dyDescent="0.25">
      <c r="A176">
        <v>175</v>
      </c>
      <c r="B176">
        <f>TitanicDataClustering!A176</f>
        <v>1112</v>
      </c>
      <c r="C176">
        <f>TitanicDataClustering!$F176</f>
        <v>30</v>
      </c>
      <c r="D176">
        <f>TitanicDataClustering!$J176</f>
        <v>13.8583</v>
      </c>
      <c r="E176">
        <f>ClusteredData!G177</f>
        <v>2</v>
      </c>
      <c r="G176" t="e">
        <f t="shared" si="6"/>
        <v>#N/A</v>
      </c>
      <c r="H176">
        <f t="shared" si="7"/>
        <v>13.8583</v>
      </c>
      <c r="I176" t="e">
        <f t="shared" si="8"/>
        <v>#N/A</v>
      </c>
    </row>
    <row r="177" spans="1:9" x14ac:dyDescent="0.25">
      <c r="A177">
        <v>176</v>
      </c>
      <c r="B177">
        <f>TitanicDataClustering!A177</f>
        <v>1113</v>
      </c>
      <c r="C177">
        <f>TitanicDataClustering!$F177</f>
        <v>21</v>
      </c>
      <c r="D177">
        <f>TitanicDataClustering!$J177</f>
        <v>8.0500000000000007</v>
      </c>
      <c r="E177">
        <f>ClusteredData!G178</f>
        <v>2</v>
      </c>
      <c r="G177" t="e">
        <f t="shared" si="6"/>
        <v>#N/A</v>
      </c>
      <c r="H177">
        <f t="shared" si="7"/>
        <v>8.0500000000000007</v>
      </c>
      <c r="I177" t="e">
        <f t="shared" si="8"/>
        <v>#N/A</v>
      </c>
    </row>
    <row r="178" spans="1:9" x14ac:dyDescent="0.25">
      <c r="A178">
        <v>177</v>
      </c>
      <c r="B178">
        <f>TitanicDataClustering!A178</f>
        <v>1114</v>
      </c>
      <c r="C178">
        <f>TitanicDataClustering!$F178</f>
        <v>22</v>
      </c>
      <c r="D178">
        <f>TitanicDataClustering!$J178</f>
        <v>10.5</v>
      </c>
      <c r="E178">
        <f>ClusteredData!G179</f>
        <v>2</v>
      </c>
      <c r="G178" t="e">
        <f t="shared" si="6"/>
        <v>#N/A</v>
      </c>
      <c r="H178">
        <f t="shared" si="7"/>
        <v>10.5</v>
      </c>
      <c r="I178" t="e">
        <f t="shared" si="8"/>
        <v>#N/A</v>
      </c>
    </row>
    <row r="179" spans="1:9" x14ac:dyDescent="0.25">
      <c r="A179">
        <v>178</v>
      </c>
      <c r="B179">
        <f>TitanicDataClustering!A179</f>
        <v>1115</v>
      </c>
      <c r="C179">
        <f>TitanicDataClustering!$F179</f>
        <v>21</v>
      </c>
      <c r="D179">
        <f>TitanicDataClustering!$J179</f>
        <v>7.7957999999999998</v>
      </c>
      <c r="E179">
        <f>ClusteredData!G180</f>
        <v>2</v>
      </c>
      <c r="G179" t="e">
        <f t="shared" si="6"/>
        <v>#N/A</v>
      </c>
      <c r="H179">
        <f t="shared" si="7"/>
        <v>7.7957999999999998</v>
      </c>
      <c r="I179" t="e">
        <f t="shared" si="8"/>
        <v>#N/A</v>
      </c>
    </row>
    <row r="180" spans="1:9" x14ac:dyDescent="0.25">
      <c r="A180">
        <v>179</v>
      </c>
      <c r="B180">
        <f>TitanicDataClustering!A180</f>
        <v>1116</v>
      </c>
      <c r="C180">
        <f>TitanicDataClustering!$F180</f>
        <v>53</v>
      </c>
      <c r="D180">
        <f>TitanicDataClustering!$J180</f>
        <v>27.445799999999998</v>
      </c>
      <c r="E180">
        <f>ClusteredData!G181</f>
        <v>1</v>
      </c>
      <c r="G180">
        <f t="shared" si="6"/>
        <v>27.445799999999998</v>
      </c>
      <c r="H180" t="e">
        <f t="shared" si="7"/>
        <v>#N/A</v>
      </c>
      <c r="I180" t="e">
        <f t="shared" si="8"/>
        <v>#N/A</v>
      </c>
    </row>
    <row r="181" spans="1:9" x14ac:dyDescent="0.25">
      <c r="A181">
        <v>180</v>
      </c>
      <c r="B181">
        <f>TitanicDataClustering!A181</f>
        <v>1118</v>
      </c>
      <c r="C181">
        <f>TitanicDataClustering!$F181</f>
        <v>23</v>
      </c>
      <c r="D181">
        <f>TitanicDataClustering!$J181</f>
        <v>7.7957999999999998</v>
      </c>
      <c r="E181">
        <f>ClusteredData!G182</f>
        <v>2</v>
      </c>
      <c r="G181" t="e">
        <f t="shared" si="6"/>
        <v>#N/A</v>
      </c>
      <c r="H181">
        <f t="shared" si="7"/>
        <v>7.7957999999999998</v>
      </c>
      <c r="I181" t="e">
        <f t="shared" si="8"/>
        <v>#N/A</v>
      </c>
    </row>
    <row r="182" spans="1:9" x14ac:dyDescent="0.25">
      <c r="A182">
        <v>181</v>
      </c>
      <c r="B182">
        <f>TitanicDataClustering!A182</f>
        <v>1120</v>
      </c>
      <c r="C182">
        <f>TitanicDataClustering!$F182</f>
        <v>40.5</v>
      </c>
      <c r="D182">
        <f>TitanicDataClustering!$J182</f>
        <v>15.1</v>
      </c>
      <c r="E182">
        <f>ClusteredData!G183</f>
        <v>1</v>
      </c>
      <c r="G182">
        <f t="shared" si="6"/>
        <v>15.1</v>
      </c>
      <c r="H182" t="e">
        <f t="shared" si="7"/>
        <v>#N/A</v>
      </c>
      <c r="I182" t="e">
        <f t="shared" si="8"/>
        <v>#N/A</v>
      </c>
    </row>
    <row r="183" spans="1:9" x14ac:dyDescent="0.25">
      <c r="A183">
        <v>182</v>
      </c>
      <c r="B183">
        <f>TitanicDataClustering!A183</f>
        <v>1121</v>
      </c>
      <c r="C183">
        <f>TitanicDataClustering!$F183</f>
        <v>36</v>
      </c>
      <c r="D183">
        <f>TitanicDataClustering!$J183</f>
        <v>13</v>
      </c>
      <c r="E183">
        <f>ClusteredData!G184</f>
        <v>1</v>
      </c>
      <c r="G183">
        <f t="shared" si="6"/>
        <v>13</v>
      </c>
      <c r="H183" t="e">
        <f t="shared" si="7"/>
        <v>#N/A</v>
      </c>
      <c r="I183" t="e">
        <f t="shared" si="8"/>
        <v>#N/A</v>
      </c>
    </row>
    <row r="184" spans="1:9" x14ac:dyDescent="0.25">
      <c r="A184">
        <v>183</v>
      </c>
      <c r="B184">
        <f>TitanicDataClustering!A184</f>
        <v>1122</v>
      </c>
      <c r="C184">
        <f>TitanicDataClustering!$F184</f>
        <v>14</v>
      </c>
      <c r="D184">
        <f>TitanicDataClustering!$J184</f>
        <v>65</v>
      </c>
      <c r="E184">
        <f>ClusteredData!G185</f>
        <v>2</v>
      </c>
      <c r="G184" t="e">
        <f t="shared" si="6"/>
        <v>#N/A</v>
      </c>
      <c r="H184">
        <f t="shared" si="7"/>
        <v>65</v>
      </c>
      <c r="I184" t="e">
        <f t="shared" si="8"/>
        <v>#N/A</v>
      </c>
    </row>
    <row r="185" spans="1:9" x14ac:dyDescent="0.25">
      <c r="A185">
        <v>184</v>
      </c>
      <c r="B185">
        <f>TitanicDataClustering!A185</f>
        <v>1123</v>
      </c>
      <c r="C185">
        <f>TitanicDataClustering!$F185</f>
        <v>21</v>
      </c>
      <c r="D185">
        <f>TitanicDataClustering!$J185</f>
        <v>26.55</v>
      </c>
      <c r="E185">
        <f>ClusteredData!G186</f>
        <v>2</v>
      </c>
      <c r="G185" t="e">
        <f t="shared" si="6"/>
        <v>#N/A</v>
      </c>
      <c r="H185">
        <f t="shared" si="7"/>
        <v>26.55</v>
      </c>
      <c r="I185" t="e">
        <f t="shared" si="8"/>
        <v>#N/A</v>
      </c>
    </row>
    <row r="186" spans="1:9" x14ac:dyDescent="0.25">
      <c r="A186">
        <v>185</v>
      </c>
      <c r="B186">
        <f>TitanicDataClustering!A186</f>
        <v>1124</v>
      </c>
      <c r="C186">
        <f>TitanicDataClustering!$F186</f>
        <v>21</v>
      </c>
      <c r="D186">
        <f>TitanicDataClustering!$J186</f>
        <v>6.4958</v>
      </c>
      <c r="E186">
        <f>ClusteredData!G187</f>
        <v>2</v>
      </c>
      <c r="G186" t="e">
        <f t="shared" si="6"/>
        <v>#N/A</v>
      </c>
      <c r="H186">
        <f t="shared" si="7"/>
        <v>6.4958</v>
      </c>
      <c r="I186" t="e">
        <f t="shared" si="8"/>
        <v>#N/A</v>
      </c>
    </row>
    <row r="187" spans="1:9" x14ac:dyDescent="0.25">
      <c r="A187">
        <v>186</v>
      </c>
      <c r="B187">
        <f>TitanicDataClustering!A187</f>
        <v>1126</v>
      </c>
      <c r="C187">
        <f>TitanicDataClustering!$F187</f>
        <v>39</v>
      </c>
      <c r="D187">
        <f>TitanicDataClustering!$J187</f>
        <v>71.283299999999997</v>
      </c>
      <c r="E187">
        <f>ClusteredData!G188</f>
        <v>1</v>
      </c>
      <c r="G187">
        <f t="shared" si="6"/>
        <v>71.283299999999997</v>
      </c>
      <c r="H187" t="e">
        <f t="shared" si="7"/>
        <v>#N/A</v>
      </c>
      <c r="I187" t="e">
        <f t="shared" si="8"/>
        <v>#N/A</v>
      </c>
    </row>
    <row r="188" spans="1:9" x14ac:dyDescent="0.25">
      <c r="A188">
        <v>187</v>
      </c>
      <c r="B188">
        <f>TitanicDataClustering!A188</f>
        <v>1127</v>
      </c>
      <c r="C188">
        <f>TitanicDataClustering!$F188</f>
        <v>20</v>
      </c>
      <c r="D188">
        <f>TitanicDataClustering!$J188</f>
        <v>7.8541999999999996</v>
      </c>
      <c r="E188">
        <f>ClusteredData!G189</f>
        <v>2</v>
      </c>
      <c r="G188" t="e">
        <f t="shared" si="6"/>
        <v>#N/A</v>
      </c>
      <c r="H188">
        <f t="shared" si="7"/>
        <v>7.8541999999999996</v>
      </c>
      <c r="I188" t="e">
        <f t="shared" si="8"/>
        <v>#N/A</v>
      </c>
    </row>
    <row r="189" spans="1:9" x14ac:dyDescent="0.25">
      <c r="A189">
        <v>188</v>
      </c>
      <c r="B189">
        <f>TitanicDataClustering!A189</f>
        <v>1128</v>
      </c>
      <c r="C189">
        <f>TitanicDataClustering!$F189</f>
        <v>64</v>
      </c>
      <c r="D189">
        <f>TitanicDataClustering!$J189</f>
        <v>75.25</v>
      </c>
      <c r="E189">
        <f>ClusteredData!G190</f>
        <v>1</v>
      </c>
      <c r="G189">
        <f t="shared" si="6"/>
        <v>75.25</v>
      </c>
      <c r="H189" t="e">
        <f t="shared" si="7"/>
        <v>#N/A</v>
      </c>
      <c r="I189" t="e">
        <f t="shared" si="8"/>
        <v>#N/A</v>
      </c>
    </row>
    <row r="190" spans="1:9" x14ac:dyDescent="0.25">
      <c r="A190">
        <v>189</v>
      </c>
      <c r="B190">
        <f>TitanicDataClustering!A190</f>
        <v>1129</v>
      </c>
      <c r="C190">
        <f>TitanicDataClustering!$F190</f>
        <v>20</v>
      </c>
      <c r="D190">
        <f>TitanicDataClustering!$J190</f>
        <v>7.2249999999999996</v>
      </c>
      <c r="E190">
        <f>ClusteredData!G191</f>
        <v>2</v>
      </c>
      <c r="G190" t="e">
        <f t="shared" si="6"/>
        <v>#N/A</v>
      </c>
      <c r="H190">
        <f t="shared" si="7"/>
        <v>7.2249999999999996</v>
      </c>
      <c r="I190" t="e">
        <f t="shared" si="8"/>
        <v>#N/A</v>
      </c>
    </row>
    <row r="191" spans="1:9" x14ac:dyDescent="0.25">
      <c r="A191">
        <v>190</v>
      </c>
      <c r="B191">
        <f>TitanicDataClustering!A191</f>
        <v>1130</v>
      </c>
      <c r="C191">
        <f>TitanicDataClustering!$F191</f>
        <v>18</v>
      </c>
      <c r="D191">
        <f>TitanicDataClustering!$J191</f>
        <v>13</v>
      </c>
      <c r="E191">
        <f>ClusteredData!G192</f>
        <v>2</v>
      </c>
      <c r="G191" t="e">
        <f t="shared" si="6"/>
        <v>#N/A</v>
      </c>
      <c r="H191">
        <f t="shared" si="7"/>
        <v>13</v>
      </c>
      <c r="I191" t="e">
        <f t="shared" si="8"/>
        <v>#N/A</v>
      </c>
    </row>
    <row r="192" spans="1:9" x14ac:dyDescent="0.25">
      <c r="A192">
        <v>191</v>
      </c>
      <c r="B192">
        <f>TitanicDataClustering!A192</f>
        <v>1131</v>
      </c>
      <c r="C192">
        <f>TitanicDataClustering!$F192</f>
        <v>48</v>
      </c>
      <c r="D192">
        <f>TitanicDataClustering!$J192</f>
        <v>106.425</v>
      </c>
      <c r="E192">
        <f>ClusteredData!G193</f>
        <v>1</v>
      </c>
      <c r="G192">
        <f t="shared" si="6"/>
        <v>106.425</v>
      </c>
      <c r="H192" t="e">
        <f t="shared" si="7"/>
        <v>#N/A</v>
      </c>
      <c r="I192" t="e">
        <f t="shared" si="8"/>
        <v>#N/A</v>
      </c>
    </row>
    <row r="193" spans="1:9" x14ac:dyDescent="0.25">
      <c r="A193">
        <v>192</v>
      </c>
      <c r="B193">
        <f>TitanicDataClustering!A193</f>
        <v>1132</v>
      </c>
      <c r="C193">
        <f>TitanicDataClustering!$F193</f>
        <v>55</v>
      </c>
      <c r="D193">
        <f>TitanicDataClustering!$J193</f>
        <v>27.720800000000001</v>
      </c>
      <c r="E193">
        <f>ClusteredData!G194</f>
        <v>1</v>
      </c>
      <c r="G193">
        <f t="shared" si="6"/>
        <v>27.720800000000001</v>
      </c>
      <c r="H193" t="e">
        <f t="shared" si="7"/>
        <v>#N/A</v>
      </c>
      <c r="I193" t="e">
        <f t="shared" si="8"/>
        <v>#N/A</v>
      </c>
    </row>
    <row r="194" spans="1:9" x14ac:dyDescent="0.25">
      <c r="A194">
        <v>193</v>
      </c>
      <c r="B194">
        <f>TitanicDataClustering!A194</f>
        <v>1133</v>
      </c>
      <c r="C194">
        <f>TitanicDataClustering!$F194</f>
        <v>45</v>
      </c>
      <c r="D194">
        <f>TitanicDataClustering!$J194</f>
        <v>30</v>
      </c>
      <c r="E194">
        <f>ClusteredData!G195</f>
        <v>1</v>
      </c>
      <c r="G194">
        <f t="shared" si="6"/>
        <v>30</v>
      </c>
      <c r="H194" t="e">
        <f t="shared" si="7"/>
        <v>#N/A</v>
      </c>
      <c r="I194" t="e">
        <f t="shared" si="8"/>
        <v>#N/A</v>
      </c>
    </row>
    <row r="195" spans="1:9" x14ac:dyDescent="0.25">
      <c r="A195">
        <v>194</v>
      </c>
      <c r="B195">
        <f>TitanicDataClustering!A195</f>
        <v>1134</v>
      </c>
      <c r="C195">
        <f>TitanicDataClustering!$F195</f>
        <v>45</v>
      </c>
      <c r="D195">
        <f>TitanicDataClustering!$J195</f>
        <v>134.5</v>
      </c>
      <c r="E195">
        <f>ClusteredData!G196</f>
        <v>3</v>
      </c>
      <c r="G195" t="e">
        <f t="shared" ref="G195:G258" si="9">IF(E195=1,D195,NA())</f>
        <v>#N/A</v>
      </c>
      <c r="H195" t="e">
        <f t="shared" ref="H195:H258" si="10">IF(E195=2,D195,NA())</f>
        <v>#N/A</v>
      </c>
      <c r="I195">
        <f t="shared" ref="I195:I258" si="11">IF(E195=3,D195,NA())</f>
        <v>134.5</v>
      </c>
    </row>
    <row r="196" spans="1:9" x14ac:dyDescent="0.25">
      <c r="A196">
        <v>195</v>
      </c>
      <c r="B196">
        <f>TitanicDataClustering!A196</f>
        <v>1137</v>
      </c>
      <c r="C196">
        <f>TitanicDataClustering!$F196</f>
        <v>41</v>
      </c>
      <c r="D196">
        <f>TitanicDataClustering!$J196</f>
        <v>51.862499999999997</v>
      </c>
      <c r="E196">
        <f>ClusteredData!G197</f>
        <v>1</v>
      </c>
      <c r="G196">
        <f t="shared" si="9"/>
        <v>51.862499999999997</v>
      </c>
      <c r="H196" t="e">
        <f t="shared" si="10"/>
        <v>#N/A</v>
      </c>
      <c r="I196" t="e">
        <f t="shared" si="11"/>
        <v>#N/A</v>
      </c>
    </row>
    <row r="197" spans="1:9" x14ac:dyDescent="0.25">
      <c r="A197">
        <v>196</v>
      </c>
      <c r="B197">
        <f>TitanicDataClustering!A197</f>
        <v>1138</v>
      </c>
      <c r="C197">
        <f>TitanicDataClustering!$F197</f>
        <v>22</v>
      </c>
      <c r="D197">
        <f>TitanicDataClustering!$J197</f>
        <v>21</v>
      </c>
      <c r="E197">
        <f>ClusteredData!G198</f>
        <v>2</v>
      </c>
      <c r="G197" t="e">
        <f t="shared" si="9"/>
        <v>#N/A</v>
      </c>
      <c r="H197">
        <f t="shared" si="10"/>
        <v>21</v>
      </c>
      <c r="I197" t="e">
        <f t="shared" si="11"/>
        <v>#N/A</v>
      </c>
    </row>
    <row r="198" spans="1:9" x14ac:dyDescent="0.25">
      <c r="A198">
        <v>197</v>
      </c>
      <c r="B198">
        <f>TitanicDataClustering!A198</f>
        <v>1139</v>
      </c>
      <c r="C198">
        <f>TitanicDataClustering!$F198</f>
        <v>42</v>
      </c>
      <c r="D198">
        <f>TitanicDataClustering!$J198</f>
        <v>32.5</v>
      </c>
      <c r="E198">
        <f>ClusteredData!G199</f>
        <v>1</v>
      </c>
      <c r="G198">
        <f t="shared" si="9"/>
        <v>32.5</v>
      </c>
      <c r="H198" t="e">
        <f t="shared" si="10"/>
        <v>#N/A</v>
      </c>
      <c r="I198" t="e">
        <f t="shared" si="11"/>
        <v>#N/A</v>
      </c>
    </row>
    <row r="199" spans="1:9" x14ac:dyDescent="0.25">
      <c r="A199">
        <v>198</v>
      </c>
      <c r="B199">
        <f>TitanicDataClustering!A199</f>
        <v>1140</v>
      </c>
      <c r="C199">
        <f>TitanicDataClustering!$F199</f>
        <v>29</v>
      </c>
      <c r="D199">
        <f>TitanicDataClustering!$J199</f>
        <v>26</v>
      </c>
      <c r="E199">
        <f>ClusteredData!G200</f>
        <v>2</v>
      </c>
      <c r="G199" t="e">
        <f t="shared" si="9"/>
        <v>#N/A</v>
      </c>
      <c r="H199">
        <f t="shared" si="10"/>
        <v>26</v>
      </c>
      <c r="I199" t="e">
        <f t="shared" si="11"/>
        <v>#N/A</v>
      </c>
    </row>
    <row r="200" spans="1:9" x14ac:dyDescent="0.25">
      <c r="A200">
        <v>199</v>
      </c>
      <c r="B200">
        <f>TitanicDataClustering!A200</f>
        <v>1142</v>
      </c>
      <c r="C200">
        <f>TitanicDataClustering!$F200</f>
        <v>0.92</v>
      </c>
      <c r="D200">
        <f>TitanicDataClustering!$J200</f>
        <v>27.75</v>
      </c>
      <c r="E200">
        <f>ClusteredData!G201</f>
        <v>2</v>
      </c>
      <c r="G200" t="e">
        <f t="shared" si="9"/>
        <v>#N/A</v>
      </c>
      <c r="H200">
        <f t="shared" si="10"/>
        <v>27.75</v>
      </c>
      <c r="I200" t="e">
        <f t="shared" si="11"/>
        <v>#N/A</v>
      </c>
    </row>
    <row r="201" spans="1:9" x14ac:dyDescent="0.25">
      <c r="A201">
        <v>200</v>
      </c>
      <c r="B201">
        <f>TitanicDataClustering!A201</f>
        <v>1143</v>
      </c>
      <c r="C201">
        <f>TitanicDataClustering!$F201</f>
        <v>20</v>
      </c>
      <c r="D201">
        <f>TitanicDataClustering!$J201</f>
        <v>7.9249999999999998</v>
      </c>
      <c r="E201">
        <f>ClusteredData!G202</f>
        <v>2</v>
      </c>
      <c r="G201" t="e">
        <f t="shared" si="9"/>
        <v>#N/A</v>
      </c>
      <c r="H201">
        <f t="shared" si="10"/>
        <v>7.9249999999999998</v>
      </c>
      <c r="I201" t="e">
        <f t="shared" si="11"/>
        <v>#N/A</v>
      </c>
    </row>
    <row r="202" spans="1:9" x14ac:dyDescent="0.25">
      <c r="A202">
        <v>201</v>
      </c>
      <c r="B202">
        <f>TitanicDataClustering!A202</f>
        <v>1144</v>
      </c>
      <c r="C202">
        <f>TitanicDataClustering!$F202</f>
        <v>27</v>
      </c>
      <c r="D202">
        <f>TitanicDataClustering!$J202</f>
        <v>136.7792</v>
      </c>
      <c r="E202">
        <f>ClusteredData!G203</f>
        <v>2</v>
      </c>
      <c r="G202" t="e">
        <f t="shared" si="9"/>
        <v>#N/A</v>
      </c>
      <c r="H202">
        <f t="shared" si="10"/>
        <v>136.7792</v>
      </c>
      <c r="I202" t="e">
        <f t="shared" si="11"/>
        <v>#N/A</v>
      </c>
    </row>
    <row r="203" spans="1:9" x14ac:dyDescent="0.25">
      <c r="A203">
        <v>202</v>
      </c>
      <c r="B203">
        <f>TitanicDataClustering!A203</f>
        <v>1145</v>
      </c>
      <c r="C203">
        <f>TitanicDataClustering!$F203</f>
        <v>24</v>
      </c>
      <c r="D203">
        <f>TitanicDataClustering!$J203</f>
        <v>9.3249999999999993</v>
      </c>
      <c r="E203">
        <f>ClusteredData!G204</f>
        <v>2</v>
      </c>
      <c r="G203" t="e">
        <f t="shared" si="9"/>
        <v>#N/A</v>
      </c>
      <c r="H203">
        <f t="shared" si="10"/>
        <v>9.3249999999999993</v>
      </c>
      <c r="I203" t="e">
        <f t="shared" si="11"/>
        <v>#N/A</v>
      </c>
    </row>
    <row r="204" spans="1:9" x14ac:dyDescent="0.25">
      <c r="A204">
        <v>203</v>
      </c>
      <c r="B204">
        <f>TitanicDataClustering!A204</f>
        <v>1146</v>
      </c>
      <c r="C204">
        <f>TitanicDataClustering!$F204</f>
        <v>32.5</v>
      </c>
      <c r="D204">
        <f>TitanicDataClustering!$J204</f>
        <v>9.5</v>
      </c>
      <c r="E204">
        <f>ClusteredData!G205</f>
        <v>2</v>
      </c>
      <c r="G204" t="e">
        <f t="shared" si="9"/>
        <v>#N/A</v>
      </c>
      <c r="H204">
        <f t="shared" si="10"/>
        <v>9.5</v>
      </c>
      <c r="I204" t="e">
        <f t="shared" si="11"/>
        <v>#N/A</v>
      </c>
    </row>
    <row r="205" spans="1:9" x14ac:dyDescent="0.25">
      <c r="A205">
        <v>204</v>
      </c>
      <c r="B205">
        <f>TitanicDataClustering!A205</f>
        <v>1149</v>
      </c>
      <c r="C205">
        <f>TitanicDataClustering!$F205</f>
        <v>28</v>
      </c>
      <c r="D205">
        <f>TitanicDataClustering!$J205</f>
        <v>8.0500000000000007</v>
      </c>
      <c r="E205">
        <f>ClusteredData!G206</f>
        <v>2</v>
      </c>
      <c r="G205" t="e">
        <f t="shared" si="9"/>
        <v>#N/A</v>
      </c>
      <c r="H205">
        <f t="shared" si="10"/>
        <v>8.0500000000000007</v>
      </c>
      <c r="I205" t="e">
        <f t="shared" si="11"/>
        <v>#N/A</v>
      </c>
    </row>
    <row r="206" spans="1:9" x14ac:dyDescent="0.25">
      <c r="A206">
        <v>205</v>
      </c>
      <c r="B206">
        <f>TitanicDataClustering!A206</f>
        <v>1150</v>
      </c>
      <c r="C206">
        <f>TitanicDataClustering!$F206</f>
        <v>19</v>
      </c>
      <c r="D206">
        <f>TitanicDataClustering!$J206</f>
        <v>13</v>
      </c>
      <c r="E206">
        <f>ClusteredData!G207</f>
        <v>2</v>
      </c>
      <c r="G206" t="e">
        <f t="shared" si="9"/>
        <v>#N/A</v>
      </c>
      <c r="H206">
        <f t="shared" si="10"/>
        <v>13</v>
      </c>
      <c r="I206" t="e">
        <f t="shared" si="11"/>
        <v>#N/A</v>
      </c>
    </row>
    <row r="207" spans="1:9" x14ac:dyDescent="0.25">
      <c r="A207">
        <v>206</v>
      </c>
      <c r="B207">
        <f>TitanicDataClustering!A207</f>
        <v>1151</v>
      </c>
      <c r="C207">
        <f>TitanicDataClustering!$F207</f>
        <v>21</v>
      </c>
      <c r="D207">
        <f>TitanicDataClustering!$J207</f>
        <v>7.7750000000000004</v>
      </c>
      <c r="E207">
        <f>ClusteredData!G208</f>
        <v>2</v>
      </c>
      <c r="G207" t="e">
        <f t="shared" si="9"/>
        <v>#N/A</v>
      </c>
      <c r="H207">
        <f t="shared" si="10"/>
        <v>7.7750000000000004</v>
      </c>
      <c r="I207" t="e">
        <f t="shared" si="11"/>
        <v>#N/A</v>
      </c>
    </row>
    <row r="208" spans="1:9" x14ac:dyDescent="0.25">
      <c r="A208">
        <v>207</v>
      </c>
      <c r="B208">
        <f>TitanicDataClustering!A208</f>
        <v>1152</v>
      </c>
      <c r="C208">
        <f>TitanicDataClustering!$F208</f>
        <v>36.5</v>
      </c>
      <c r="D208">
        <f>TitanicDataClustering!$J208</f>
        <v>17.399999999999999</v>
      </c>
      <c r="E208">
        <f>ClusteredData!G209</f>
        <v>1</v>
      </c>
      <c r="G208">
        <f t="shared" si="9"/>
        <v>17.399999999999999</v>
      </c>
      <c r="H208" t="e">
        <f t="shared" si="10"/>
        <v>#N/A</v>
      </c>
      <c r="I208" t="e">
        <f t="shared" si="11"/>
        <v>#N/A</v>
      </c>
    </row>
    <row r="209" spans="1:9" x14ac:dyDescent="0.25">
      <c r="A209">
        <v>208</v>
      </c>
      <c r="B209">
        <f>TitanicDataClustering!A209</f>
        <v>1153</v>
      </c>
      <c r="C209">
        <f>TitanicDataClustering!$F209</f>
        <v>21</v>
      </c>
      <c r="D209">
        <f>TitanicDataClustering!$J209</f>
        <v>7.8541999999999996</v>
      </c>
      <c r="E209">
        <f>ClusteredData!G210</f>
        <v>2</v>
      </c>
      <c r="G209" t="e">
        <f t="shared" si="9"/>
        <v>#N/A</v>
      </c>
      <c r="H209">
        <f t="shared" si="10"/>
        <v>7.8541999999999996</v>
      </c>
      <c r="I209" t="e">
        <f t="shared" si="11"/>
        <v>#N/A</v>
      </c>
    </row>
    <row r="210" spans="1:9" x14ac:dyDescent="0.25">
      <c r="A210">
        <v>209</v>
      </c>
      <c r="B210">
        <f>TitanicDataClustering!A210</f>
        <v>1154</v>
      </c>
      <c r="C210">
        <f>TitanicDataClustering!$F210</f>
        <v>29</v>
      </c>
      <c r="D210">
        <f>TitanicDataClustering!$J210</f>
        <v>23</v>
      </c>
      <c r="E210">
        <f>ClusteredData!G211</f>
        <v>2</v>
      </c>
      <c r="G210" t="e">
        <f t="shared" si="9"/>
        <v>#N/A</v>
      </c>
      <c r="H210">
        <f t="shared" si="10"/>
        <v>23</v>
      </c>
      <c r="I210" t="e">
        <f t="shared" si="11"/>
        <v>#N/A</v>
      </c>
    </row>
    <row r="211" spans="1:9" x14ac:dyDescent="0.25">
      <c r="A211">
        <v>210</v>
      </c>
      <c r="B211">
        <f>TitanicDataClustering!A211</f>
        <v>1155</v>
      </c>
      <c r="C211">
        <f>TitanicDataClustering!$F211</f>
        <v>1</v>
      </c>
      <c r="D211">
        <f>TitanicDataClustering!$J211</f>
        <v>12.183299999999999</v>
      </c>
      <c r="E211">
        <f>ClusteredData!G212</f>
        <v>2</v>
      </c>
      <c r="G211" t="e">
        <f t="shared" si="9"/>
        <v>#N/A</v>
      </c>
      <c r="H211">
        <f t="shared" si="10"/>
        <v>12.183299999999999</v>
      </c>
      <c r="I211" t="e">
        <f t="shared" si="11"/>
        <v>#N/A</v>
      </c>
    </row>
    <row r="212" spans="1:9" x14ac:dyDescent="0.25">
      <c r="A212">
        <v>211</v>
      </c>
      <c r="B212">
        <f>TitanicDataClustering!A212</f>
        <v>1156</v>
      </c>
      <c r="C212">
        <f>TitanicDataClustering!$F212</f>
        <v>30</v>
      </c>
      <c r="D212">
        <f>TitanicDataClustering!$J212</f>
        <v>12.737500000000001</v>
      </c>
      <c r="E212">
        <f>ClusteredData!G213</f>
        <v>2</v>
      </c>
      <c r="G212" t="e">
        <f t="shared" si="9"/>
        <v>#N/A</v>
      </c>
      <c r="H212">
        <f t="shared" si="10"/>
        <v>12.737500000000001</v>
      </c>
      <c r="I212" t="e">
        <f t="shared" si="11"/>
        <v>#N/A</v>
      </c>
    </row>
    <row r="213" spans="1:9" x14ac:dyDescent="0.25">
      <c r="A213">
        <v>212</v>
      </c>
      <c r="B213">
        <f>TitanicDataClustering!A213</f>
        <v>1161</v>
      </c>
      <c r="C213">
        <f>TitanicDataClustering!$F213</f>
        <v>17</v>
      </c>
      <c r="D213">
        <f>TitanicDataClustering!$J213</f>
        <v>8.6624999999999996</v>
      </c>
      <c r="E213">
        <f>ClusteredData!G214</f>
        <v>2</v>
      </c>
      <c r="G213" t="e">
        <f t="shared" si="9"/>
        <v>#N/A</v>
      </c>
      <c r="H213">
        <f t="shared" si="10"/>
        <v>8.6624999999999996</v>
      </c>
      <c r="I213" t="e">
        <f t="shared" si="11"/>
        <v>#N/A</v>
      </c>
    </row>
    <row r="214" spans="1:9" x14ac:dyDescent="0.25">
      <c r="A214">
        <v>213</v>
      </c>
      <c r="B214">
        <f>TitanicDataClustering!A214</f>
        <v>1162</v>
      </c>
      <c r="C214">
        <f>TitanicDataClustering!$F214</f>
        <v>46</v>
      </c>
      <c r="D214">
        <f>TitanicDataClustering!$J214</f>
        <v>75.241699999999994</v>
      </c>
      <c r="E214">
        <f>ClusteredData!G215</f>
        <v>1</v>
      </c>
      <c r="G214">
        <f t="shared" si="9"/>
        <v>75.241699999999994</v>
      </c>
      <c r="H214" t="e">
        <f t="shared" si="10"/>
        <v>#N/A</v>
      </c>
      <c r="I214" t="e">
        <f t="shared" si="11"/>
        <v>#N/A</v>
      </c>
    </row>
    <row r="215" spans="1:9" x14ac:dyDescent="0.25">
      <c r="A215">
        <v>214</v>
      </c>
      <c r="B215">
        <f>TitanicDataClustering!A215</f>
        <v>1164</v>
      </c>
      <c r="C215">
        <f>TitanicDataClustering!$F215</f>
        <v>26</v>
      </c>
      <c r="D215">
        <f>TitanicDataClustering!$J215</f>
        <v>136.7792</v>
      </c>
      <c r="E215">
        <f>ClusteredData!G216</f>
        <v>2</v>
      </c>
      <c r="G215" t="e">
        <f t="shared" si="9"/>
        <v>#N/A</v>
      </c>
      <c r="H215">
        <f t="shared" si="10"/>
        <v>136.7792</v>
      </c>
      <c r="I215" t="e">
        <f t="shared" si="11"/>
        <v>#N/A</v>
      </c>
    </row>
    <row r="216" spans="1:9" x14ac:dyDescent="0.25">
      <c r="A216">
        <v>215</v>
      </c>
      <c r="B216">
        <f>TitanicDataClustering!A216</f>
        <v>1167</v>
      </c>
      <c r="C216">
        <f>TitanicDataClustering!$F216</f>
        <v>20</v>
      </c>
      <c r="D216">
        <f>TitanicDataClustering!$J216</f>
        <v>26</v>
      </c>
      <c r="E216">
        <f>ClusteredData!G217</f>
        <v>2</v>
      </c>
      <c r="G216" t="e">
        <f t="shared" si="9"/>
        <v>#N/A</v>
      </c>
      <c r="H216">
        <f t="shared" si="10"/>
        <v>26</v>
      </c>
      <c r="I216" t="e">
        <f t="shared" si="11"/>
        <v>#N/A</v>
      </c>
    </row>
    <row r="217" spans="1:9" x14ac:dyDescent="0.25">
      <c r="A217">
        <v>216</v>
      </c>
      <c r="B217">
        <f>TitanicDataClustering!A217</f>
        <v>1168</v>
      </c>
      <c r="C217">
        <f>TitanicDataClustering!$F217</f>
        <v>28</v>
      </c>
      <c r="D217">
        <f>TitanicDataClustering!$J217</f>
        <v>10.5</v>
      </c>
      <c r="E217">
        <f>ClusteredData!G218</f>
        <v>2</v>
      </c>
      <c r="G217" t="e">
        <f t="shared" si="9"/>
        <v>#N/A</v>
      </c>
      <c r="H217">
        <f t="shared" si="10"/>
        <v>10.5</v>
      </c>
      <c r="I217" t="e">
        <f t="shared" si="11"/>
        <v>#N/A</v>
      </c>
    </row>
    <row r="218" spans="1:9" x14ac:dyDescent="0.25">
      <c r="A218">
        <v>217</v>
      </c>
      <c r="B218">
        <f>TitanicDataClustering!A218</f>
        <v>1169</v>
      </c>
      <c r="C218">
        <f>TitanicDataClustering!$F218</f>
        <v>40</v>
      </c>
      <c r="D218">
        <f>TitanicDataClustering!$J218</f>
        <v>26</v>
      </c>
      <c r="E218">
        <f>ClusteredData!G219</f>
        <v>1</v>
      </c>
      <c r="G218">
        <f t="shared" si="9"/>
        <v>26</v>
      </c>
      <c r="H218" t="e">
        <f t="shared" si="10"/>
        <v>#N/A</v>
      </c>
      <c r="I218" t="e">
        <f t="shared" si="11"/>
        <v>#N/A</v>
      </c>
    </row>
    <row r="219" spans="1:9" x14ac:dyDescent="0.25">
      <c r="A219">
        <v>218</v>
      </c>
      <c r="B219">
        <f>TitanicDataClustering!A219</f>
        <v>1170</v>
      </c>
      <c r="C219">
        <f>TitanicDataClustering!$F219</f>
        <v>30</v>
      </c>
      <c r="D219">
        <f>TitanicDataClustering!$J219</f>
        <v>21</v>
      </c>
      <c r="E219">
        <f>ClusteredData!G220</f>
        <v>2</v>
      </c>
      <c r="G219" t="e">
        <f t="shared" si="9"/>
        <v>#N/A</v>
      </c>
      <c r="H219">
        <f t="shared" si="10"/>
        <v>21</v>
      </c>
      <c r="I219" t="e">
        <f t="shared" si="11"/>
        <v>#N/A</v>
      </c>
    </row>
    <row r="220" spans="1:9" x14ac:dyDescent="0.25">
      <c r="A220">
        <v>219</v>
      </c>
      <c r="B220">
        <f>TitanicDataClustering!A220</f>
        <v>1171</v>
      </c>
      <c r="C220">
        <f>TitanicDataClustering!$F220</f>
        <v>22</v>
      </c>
      <c r="D220">
        <f>TitanicDataClustering!$J220</f>
        <v>10.5</v>
      </c>
      <c r="E220">
        <f>ClusteredData!G221</f>
        <v>2</v>
      </c>
      <c r="G220" t="e">
        <f t="shared" si="9"/>
        <v>#N/A</v>
      </c>
      <c r="H220">
        <f t="shared" si="10"/>
        <v>10.5</v>
      </c>
      <c r="I220" t="e">
        <f t="shared" si="11"/>
        <v>#N/A</v>
      </c>
    </row>
    <row r="221" spans="1:9" x14ac:dyDescent="0.25">
      <c r="A221">
        <v>220</v>
      </c>
      <c r="B221">
        <f>TitanicDataClustering!A221</f>
        <v>1172</v>
      </c>
      <c r="C221">
        <f>TitanicDataClustering!$F221</f>
        <v>23</v>
      </c>
      <c r="D221">
        <f>TitanicDataClustering!$J221</f>
        <v>8.6624999999999996</v>
      </c>
      <c r="E221">
        <f>ClusteredData!G222</f>
        <v>2</v>
      </c>
      <c r="G221" t="e">
        <f t="shared" si="9"/>
        <v>#N/A</v>
      </c>
      <c r="H221">
        <f t="shared" si="10"/>
        <v>8.6624999999999996</v>
      </c>
      <c r="I221" t="e">
        <f t="shared" si="11"/>
        <v>#N/A</v>
      </c>
    </row>
    <row r="222" spans="1:9" x14ac:dyDescent="0.25">
      <c r="A222">
        <v>221</v>
      </c>
      <c r="B222">
        <f>TitanicDataClustering!A222</f>
        <v>1173</v>
      </c>
      <c r="C222">
        <f>TitanicDataClustering!$F222</f>
        <v>0.75</v>
      </c>
      <c r="D222">
        <f>TitanicDataClustering!$J222</f>
        <v>13.775</v>
      </c>
      <c r="E222">
        <f>ClusteredData!G223</f>
        <v>2</v>
      </c>
      <c r="G222" t="e">
        <f t="shared" si="9"/>
        <v>#N/A</v>
      </c>
      <c r="H222">
        <f t="shared" si="10"/>
        <v>13.775</v>
      </c>
      <c r="I222" t="e">
        <f t="shared" si="11"/>
        <v>#N/A</v>
      </c>
    </row>
    <row r="223" spans="1:9" x14ac:dyDescent="0.25">
      <c r="A223">
        <v>222</v>
      </c>
      <c r="B223">
        <f>TitanicDataClustering!A223</f>
        <v>1175</v>
      </c>
      <c r="C223">
        <f>TitanicDataClustering!$F223</f>
        <v>9</v>
      </c>
      <c r="D223">
        <f>TitanicDataClustering!$J223</f>
        <v>15.245799999999999</v>
      </c>
      <c r="E223">
        <f>ClusteredData!G224</f>
        <v>2</v>
      </c>
      <c r="G223" t="e">
        <f t="shared" si="9"/>
        <v>#N/A</v>
      </c>
      <c r="H223">
        <f t="shared" si="10"/>
        <v>15.245799999999999</v>
      </c>
      <c r="I223" t="e">
        <f t="shared" si="11"/>
        <v>#N/A</v>
      </c>
    </row>
    <row r="224" spans="1:9" x14ac:dyDescent="0.25">
      <c r="A224">
        <v>223</v>
      </c>
      <c r="B224">
        <f>TitanicDataClustering!A224</f>
        <v>1176</v>
      </c>
      <c r="C224">
        <f>TitanicDataClustering!$F224</f>
        <v>2</v>
      </c>
      <c r="D224">
        <f>TitanicDataClustering!$J224</f>
        <v>20.212499999999999</v>
      </c>
      <c r="E224">
        <f>ClusteredData!G225</f>
        <v>2</v>
      </c>
      <c r="G224" t="e">
        <f t="shared" si="9"/>
        <v>#N/A</v>
      </c>
      <c r="H224">
        <f t="shared" si="10"/>
        <v>20.212499999999999</v>
      </c>
      <c r="I224" t="e">
        <f t="shared" si="11"/>
        <v>#N/A</v>
      </c>
    </row>
    <row r="225" spans="1:9" x14ac:dyDescent="0.25">
      <c r="A225">
        <v>224</v>
      </c>
      <c r="B225">
        <f>TitanicDataClustering!A225</f>
        <v>1177</v>
      </c>
      <c r="C225">
        <f>TitanicDataClustering!$F225</f>
        <v>36</v>
      </c>
      <c r="D225">
        <f>TitanicDataClustering!$J225</f>
        <v>7.25</v>
      </c>
      <c r="E225">
        <f>ClusteredData!G226</f>
        <v>1</v>
      </c>
      <c r="G225">
        <f t="shared" si="9"/>
        <v>7.25</v>
      </c>
      <c r="H225" t="e">
        <f t="shared" si="10"/>
        <v>#N/A</v>
      </c>
      <c r="I225" t="e">
        <f t="shared" si="11"/>
        <v>#N/A</v>
      </c>
    </row>
    <row r="226" spans="1:9" x14ac:dyDescent="0.25">
      <c r="A226">
        <v>225</v>
      </c>
      <c r="B226">
        <f>TitanicDataClustering!A226</f>
        <v>1179</v>
      </c>
      <c r="C226">
        <f>TitanicDataClustering!$F226</f>
        <v>24</v>
      </c>
      <c r="D226">
        <f>TitanicDataClustering!$J226</f>
        <v>82.2667</v>
      </c>
      <c r="E226">
        <f>ClusteredData!G227</f>
        <v>2</v>
      </c>
      <c r="G226" t="e">
        <f t="shared" si="9"/>
        <v>#N/A</v>
      </c>
      <c r="H226">
        <f t="shared" si="10"/>
        <v>82.2667</v>
      </c>
      <c r="I226" t="e">
        <f t="shared" si="11"/>
        <v>#N/A</v>
      </c>
    </row>
    <row r="227" spans="1:9" x14ac:dyDescent="0.25">
      <c r="A227">
        <v>226</v>
      </c>
      <c r="B227">
        <f>TitanicDataClustering!A227</f>
        <v>1183</v>
      </c>
      <c r="C227">
        <f>TitanicDataClustering!$F227</f>
        <v>30</v>
      </c>
      <c r="D227">
        <f>TitanicDataClustering!$J227</f>
        <v>6.95</v>
      </c>
      <c r="E227">
        <f>ClusteredData!G228</f>
        <v>2</v>
      </c>
      <c r="G227" t="e">
        <f t="shared" si="9"/>
        <v>#N/A</v>
      </c>
      <c r="H227">
        <f t="shared" si="10"/>
        <v>6.95</v>
      </c>
      <c r="I227" t="e">
        <f t="shared" si="11"/>
        <v>#N/A</v>
      </c>
    </row>
    <row r="228" spans="1:9" x14ac:dyDescent="0.25">
      <c r="A228">
        <v>227</v>
      </c>
      <c r="B228">
        <f>TitanicDataClustering!A228</f>
        <v>1185</v>
      </c>
      <c r="C228">
        <f>TitanicDataClustering!$F228</f>
        <v>53</v>
      </c>
      <c r="D228">
        <f>TitanicDataClustering!$J228</f>
        <v>81.8583</v>
      </c>
      <c r="E228">
        <f>ClusteredData!G229</f>
        <v>1</v>
      </c>
      <c r="G228">
        <f t="shared" si="9"/>
        <v>81.8583</v>
      </c>
      <c r="H228" t="e">
        <f t="shared" si="10"/>
        <v>#N/A</v>
      </c>
      <c r="I228" t="e">
        <f t="shared" si="11"/>
        <v>#N/A</v>
      </c>
    </row>
    <row r="229" spans="1:9" x14ac:dyDescent="0.25">
      <c r="A229">
        <v>228</v>
      </c>
      <c r="B229">
        <f>TitanicDataClustering!A229</f>
        <v>1186</v>
      </c>
      <c r="C229">
        <f>TitanicDataClustering!$F229</f>
        <v>36</v>
      </c>
      <c r="D229">
        <f>TitanicDataClustering!$J229</f>
        <v>9.5</v>
      </c>
      <c r="E229">
        <f>ClusteredData!G230</f>
        <v>1</v>
      </c>
      <c r="G229">
        <f t="shared" si="9"/>
        <v>9.5</v>
      </c>
      <c r="H229" t="e">
        <f t="shared" si="10"/>
        <v>#N/A</v>
      </c>
      <c r="I229" t="e">
        <f t="shared" si="11"/>
        <v>#N/A</v>
      </c>
    </row>
    <row r="230" spans="1:9" x14ac:dyDescent="0.25">
      <c r="A230">
        <v>229</v>
      </c>
      <c r="B230">
        <f>TitanicDataClustering!A230</f>
        <v>1187</v>
      </c>
      <c r="C230">
        <f>TitanicDataClustering!$F230</f>
        <v>26</v>
      </c>
      <c r="D230">
        <f>TitanicDataClustering!$J230</f>
        <v>7.8958000000000004</v>
      </c>
      <c r="E230">
        <f>ClusteredData!G231</f>
        <v>2</v>
      </c>
      <c r="G230" t="e">
        <f t="shared" si="9"/>
        <v>#N/A</v>
      </c>
      <c r="H230">
        <f t="shared" si="10"/>
        <v>7.8958000000000004</v>
      </c>
      <c r="I230" t="e">
        <f t="shared" si="11"/>
        <v>#N/A</v>
      </c>
    </row>
    <row r="231" spans="1:9" x14ac:dyDescent="0.25">
      <c r="A231">
        <v>230</v>
      </c>
      <c r="B231">
        <f>TitanicDataClustering!A231</f>
        <v>1188</v>
      </c>
      <c r="C231">
        <f>TitanicDataClustering!$F231</f>
        <v>1</v>
      </c>
      <c r="D231">
        <f>TitanicDataClustering!$J231</f>
        <v>41.5792</v>
      </c>
      <c r="E231">
        <f>ClusteredData!G232</f>
        <v>2</v>
      </c>
      <c r="G231" t="e">
        <f t="shared" si="9"/>
        <v>#N/A</v>
      </c>
      <c r="H231">
        <f t="shared" si="10"/>
        <v>41.5792</v>
      </c>
      <c r="I231" t="e">
        <f t="shared" si="11"/>
        <v>#N/A</v>
      </c>
    </row>
    <row r="232" spans="1:9" x14ac:dyDescent="0.25">
      <c r="A232">
        <v>231</v>
      </c>
      <c r="B232">
        <f>TitanicDataClustering!A232</f>
        <v>1190</v>
      </c>
      <c r="C232">
        <f>TitanicDataClustering!$F232</f>
        <v>30</v>
      </c>
      <c r="D232">
        <f>TitanicDataClustering!$J232</f>
        <v>45.5</v>
      </c>
      <c r="E232">
        <f>ClusteredData!G233</f>
        <v>2</v>
      </c>
      <c r="G232" t="e">
        <f t="shared" si="9"/>
        <v>#N/A</v>
      </c>
      <c r="H232">
        <f t="shared" si="10"/>
        <v>45.5</v>
      </c>
      <c r="I232" t="e">
        <f t="shared" si="11"/>
        <v>#N/A</v>
      </c>
    </row>
    <row r="233" spans="1:9" x14ac:dyDescent="0.25">
      <c r="A233">
        <v>232</v>
      </c>
      <c r="B233">
        <f>TitanicDataClustering!A233</f>
        <v>1191</v>
      </c>
      <c r="C233">
        <f>TitanicDataClustering!$F233</f>
        <v>29</v>
      </c>
      <c r="D233">
        <f>TitanicDataClustering!$J233</f>
        <v>7.8541999999999996</v>
      </c>
      <c r="E233">
        <f>ClusteredData!G234</f>
        <v>2</v>
      </c>
      <c r="G233" t="e">
        <f t="shared" si="9"/>
        <v>#N/A</v>
      </c>
      <c r="H233">
        <f t="shared" si="10"/>
        <v>7.8541999999999996</v>
      </c>
      <c r="I233" t="e">
        <f t="shared" si="11"/>
        <v>#N/A</v>
      </c>
    </row>
    <row r="234" spans="1:9" x14ac:dyDescent="0.25">
      <c r="A234">
        <v>233</v>
      </c>
      <c r="B234">
        <f>TitanicDataClustering!A234</f>
        <v>1192</v>
      </c>
      <c r="C234">
        <f>TitanicDataClustering!$F234</f>
        <v>32</v>
      </c>
      <c r="D234">
        <f>TitanicDataClustering!$J234</f>
        <v>7.7750000000000004</v>
      </c>
      <c r="E234">
        <f>ClusteredData!G235</f>
        <v>2</v>
      </c>
      <c r="G234" t="e">
        <f t="shared" si="9"/>
        <v>#N/A</v>
      </c>
      <c r="H234">
        <f t="shared" si="10"/>
        <v>7.7750000000000004</v>
      </c>
      <c r="I234" t="e">
        <f t="shared" si="11"/>
        <v>#N/A</v>
      </c>
    </row>
    <row r="235" spans="1:9" x14ac:dyDescent="0.25">
      <c r="A235">
        <v>234</v>
      </c>
      <c r="B235">
        <f>TitanicDataClustering!A235</f>
        <v>1194</v>
      </c>
      <c r="C235">
        <f>TitanicDataClustering!$F235</f>
        <v>43</v>
      </c>
      <c r="D235">
        <f>TitanicDataClustering!$J235</f>
        <v>21</v>
      </c>
      <c r="E235">
        <f>ClusteredData!G236</f>
        <v>1</v>
      </c>
      <c r="G235">
        <f t="shared" si="9"/>
        <v>21</v>
      </c>
      <c r="H235" t="e">
        <f t="shared" si="10"/>
        <v>#N/A</v>
      </c>
      <c r="I235" t="e">
        <f t="shared" si="11"/>
        <v>#N/A</v>
      </c>
    </row>
    <row r="236" spans="1:9" x14ac:dyDescent="0.25">
      <c r="A236">
        <v>235</v>
      </c>
      <c r="B236">
        <f>TitanicDataClustering!A236</f>
        <v>1195</v>
      </c>
      <c r="C236">
        <f>TitanicDataClustering!$F236</f>
        <v>24</v>
      </c>
      <c r="D236">
        <f>TitanicDataClustering!$J236</f>
        <v>8.6624999999999996</v>
      </c>
      <c r="E236">
        <f>ClusteredData!G237</f>
        <v>2</v>
      </c>
      <c r="G236" t="e">
        <f t="shared" si="9"/>
        <v>#N/A</v>
      </c>
      <c r="H236">
        <f t="shared" si="10"/>
        <v>8.6624999999999996</v>
      </c>
      <c r="I236" t="e">
        <f t="shared" si="11"/>
        <v>#N/A</v>
      </c>
    </row>
    <row r="237" spans="1:9" x14ac:dyDescent="0.25">
      <c r="A237">
        <v>236</v>
      </c>
      <c r="B237">
        <f>TitanicDataClustering!A237</f>
        <v>1197</v>
      </c>
      <c r="C237">
        <f>TitanicDataClustering!$F237</f>
        <v>64</v>
      </c>
      <c r="D237">
        <f>TitanicDataClustering!$J237</f>
        <v>26.55</v>
      </c>
      <c r="E237">
        <f>ClusteredData!G238</f>
        <v>1</v>
      </c>
      <c r="G237">
        <f t="shared" si="9"/>
        <v>26.55</v>
      </c>
      <c r="H237" t="e">
        <f t="shared" si="10"/>
        <v>#N/A</v>
      </c>
      <c r="I237" t="e">
        <f t="shared" si="11"/>
        <v>#N/A</v>
      </c>
    </row>
    <row r="238" spans="1:9" x14ac:dyDescent="0.25">
      <c r="A238">
        <v>237</v>
      </c>
      <c r="B238">
        <f>TitanicDataClustering!A238</f>
        <v>1198</v>
      </c>
      <c r="C238">
        <f>TitanicDataClustering!$F238</f>
        <v>30</v>
      </c>
      <c r="D238">
        <f>TitanicDataClustering!$J238</f>
        <v>151.55000000000001</v>
      </c>
      <c r="E238">
        <f>ClusteredData!G239</f>
        <v>3</v>
      </c>
      <c r="G238" t="e">
        <f t="shared" si="9"/>
        <v>#N/A</v>
      </c>
      <c r="H238" t="e">
        <f t="shared" si="10"/>
        <v>#N/A</v>
      </c>
      <c r="I238">
        <f t="shared" si="11"/>
        <v>151.55000000000001</v>
      </c>
    </row>
    <row r="239" spans="1:9" x14ac:dyDescent="0.25">
      <c r="A239">
        <v>238</v>
      </c>
      <c r="B239">
        <f>TitanicDataClustering!A239</f>
        <v>1199</v>
      </c>
      <c r="C239">
        <f>TitanicDataClustering!$F239</f>
        <v>0.83</v>
      </c>
      <c r="D239">
        <f>TitanicDataClustering!$J239</f>
        <v>9.35</v>
      </c>
      <c r="E239">
        <f>ClusteredData!G240</f>
        <v>2</v>
      </c>
      <c r="G239" t="e">
        <f t="shared" si="9"/>
        <v>#N/A</v>
      </c>
      <c r="H239">
        <f t="shared" si="10"/>
        <v>9.35</v>
      </c>
      <c r="I239" t="e">
        <f t="shared" si="11"/>
        <v>#N/A</v>
      </c>
    </row>
    <row r="240" spans="1:9" x14ac:dyDescent="0.25">
      <c r="A240">
        <v>239</v>
      </c>
      <c r="B240">
        <f>TitanicDataClustering!A240</f>
        <v>1200</v>
      </c>
      <c r="C240">
        <f>TitanicDataClustering!$F240</f>
        <v>55</v>
      </c>
      <c r="D240">
        <f>TitanicDataClustering!$J240</f>
        <v>93.5</v>
      </c>
      <c r="E240">
        <f>ClusteredData!G241</f>
        <v>1</v>
      </c>
      <c r="G240">
        <f t="shared" si="9"/>
        <v>93.5</v>
      </c>
      <c r="H240" t="e">
        <f t="shared" si="10"/>
        <v>#N/A</v>
      </c>
      <c r="I240" t="e">
        <f t="shared" si="11"/>
        <v>#N/A</v>
      </c>
    </row>
    <row r="241" spans="1:9" x14ac:dyDescent="0.25">
      <c r="A241">
        <v>240</v>
      </c>
      <c r="B241">
        <f>TitanicDataClustering!A241</f>
        <v>1201</v>
      </c>
      <c r="C241">
        <f>TitanicDataClustering!$F241</f>
        <v>45</v>
      </c>
      <c r="D241">
        <f>TitanicDataClustering!$J241</f>
        <v>14.1083</v>
      </c>
      <c r="E241">
        <f>ClusteredData!G242</f>
        <v>1</v>
      </c>
      <c r="G241">
        <f t="shared" si="9"/>
        <v>14.1083</v>
      </c>
      <c r="H241" t="e">
        <f t="shared" si="10"/>
        <v>#N/A</v>
      </c>
      <c r="I241" t="e">
        <f t="shared" si="11"/>
        <v>#N/A</v>
      </c>
    </row>
    <row r="242" spans="1:9" x14ac:dyDescent="0.25">
      <c r="A242">
        <v>241</v>
      </c>
      <c r="B242">
        <f>TitanicDataClustering!A242</f>
        <v>1202</v>
      </c>
      <c r="C242">
        <f>TitanicDataClustering!$F242</f>
        <v>18</v>
      </c>
      <c r="D242">
        <f>TitanicDataClustering!$J242</f>
        <v>8.6624999999999996</v>
      </c>
      <c r="E242">
        <f>ClusteredData!G243</f>
        <v>2</v>
      </c>
      <c r="G242" t="e">
        <f t="shared" si="9"/>
        <v>#N/A</v>
      </c>
      <c r="H242">
        <f t="shared" si="10"/>
        <v>8.6624999999999996</v>
      </c>
      <c r="I242" t="e">
        <f t="shared" si="11"/>
        <v>#N/A</v>
      </c>
    </row>
    <row r="243" spans="1:9" x14ac:dyDescent="0.25">
      <c r="A243">
        <v>242</v>
      </c>
      <c r="B243">
        <f>TitanicDataClustering!A243</f>
        <v>1203</v>
      </c>
      <c r="C243">
        <f>TitanicDataClustering!$F243</f>
        <v>22</v>
      </c>
      <c r="D243">
        <f>TitanicDataClustering!$J243</f>
        <v>7.2249999999999996</v>
      </c>
      <c r="E243">
        <f>ClusteredData!G244</f>
        <v>2</v>
      </c>
      <c r="G243" t="e">
        <f t="shared" si="9"/>
        <v>#N/A</v>
      </c>
      <c r="H243">
        <f t="shared" si="10"/>
        <v>7.2249999999999996</v>
      </c>
      <c r="I243" t="e">
        <f t="shared" si="11"/>
        <v>#N/A</v>
      </c>
    </row>
    <row r="244" spans="1:9" x14ac:dyDescent="0.25">
      <c r="A244">
        <v>243</v>
      </c>
      <c r="B244">
        <f>TitanicDataClustering!A244</f>
        <v>1205</v>
      </c>
      <c r="C244">
        <f>TitanicDataClustering!$F244</f>
        <v>37</v>
      </c>
      <c r="D244">
        <f>TitanicDataClustering!$J244</f>
        <v>7.75</v>
      </c>
      <c r="E244">
        <f>ClusteredData!G245</f>
        <v>1</v>
      </c>
      <c r="G244">
        <f t="shared" si="9"/>
        <v>7.75</v>
      </c>
      <c r="H244" t="e">
        <f t="shared" si="10"/>
        <v>#N/A</v>
      </c>
      <c r="I244" t="e">
        <f t="shared" si="11"/>
        <v>#N/A</v>
      </c>
    </row>
    <row r="245" spans="1:9" x14ac:dyDescent="0.25">
      <c r="A245">
        <v>244</v>
      </c>
      <c r="B245">
        <f>TitanicDataClustering!A245</f>
        <v>1206</v>
      </c>
      <c r="C245">
        <f>TitanicDataClustering!$F245</f>
        <v>55</v>
      </c>
      <c r="D245">
        <f>TitanicDataClustering!$J245</f>
        <v>135.63329999999999</v>
      </c>
      <c r="E245">
        <f>ClusteredData!G246</f>
        <v>3</v>
      </c>
      <c r="G245" t="e">
        <f t="shared" si="9"/>
        <v>#N/A</v>
      </c>
      <c r="H245" t="e">
        <f t="shared" si="10"/>
        <v>#N/A</v>
      </c>
      <c r="I245">
        <f t="shared" si="11"/>
        <v>135.63329999999999</v>
      </c>
    </row>
    <row r="246" spans="1:9" x14ac:dyDescent="0.25">
      <c r="A246">
        <v>245</v>
      </c>
      <c r="B246">
        <f>TitanicDataClustering!A246</f>
        <v>1207</v>
      </c>
      <c r="C246">
        <f>TitanicDataClustering!$F246</f>
        <v>17</v>
      </c>
      <c r="D246">
        <f>TitanicDataClustering!$J246</f>
        <v>7.7332999999999998</v>
      </c>
      <c r="E246">
        <f>ClusteredData!G247</f>
        <v>2</v>
      </c>
      <c r="G246" t="e">
        <f t="shared" si="9"/>
        <v>#N/A</v>
      </c>
      <c r="H246">
        <f t="shared" si="10"/>
        <v>7.7332999999999998</v>
      </c>
      <c r="I246" t="e">
        <f t="shared" si="11"/>
        <v>#N/A</v>
      </c>
    </row>
    <row r="247" spans="1:9" x14ac:dyDescent="0.25">
      <c r="A247">
        <v>246</v>
      </c>
      <c r="B247">
        <f>TitanicDataClustering!A247</f>
        <v>1208</v>
      </c>
      <c r="C247">
        <f>TitanicDataClustering!$F247</f>
        <v>57</v>
      </c>
      <c r="D247">
        <f>TitanicDataClustering!$J247</f>
        <v>146.52080000000001</v>
      </c>
      <c r="E247">
        <f>ClusteredData!G248</f>
        <v>3</v>
      </c>
      <c r="G247" t="e">
        <f t="shared" si="9"/>
        <v>#N/A</v>
      </c>
      <c r="H247" t="e">
        <f t="shared" si="10"/>
        <v>#N/A</v>
      </c>
      <c r="I247">
        <f t="shared" si="11"/>
        <v>146.52080000000001</v>
      </c>
    </row>
    <row r="248" spans="1:9" x14ac:dyDescent="0.25">
      <c r="A248">
        <v>247</v>
      </c>
      <c r="B248">
        <f>TitanicDataClustering!A248</f>
        <v>1209</v>
      </c>
      <c r="C248">
        <f>TitanicDataClustering!$F248</f>
        <v>19</v>
      </c>
      <c r="D248">
        <f>TitanicDataClustering!$J248</f>
        <v>10.5</v>
      </c>
      <c r="E248">
        <f>ClusteredData!G249</f>
        <v>2</v>
      </c>
      <c r="G248" t="e">
        <f t="shared" si="9"/>
        <v>#N/A</v>
      </c>
      <c r="H248">
        <f t="shared" si="10"/>
        <v>10.5</v>
      </c>
      <c r="I248" t="e">
        <f t="shared" si="11"/>
        <v>#N/A</v>
      </c>
    </row>
    <row r="249" spans="1:9" x14ac:dyDescent="0.25">
      <c r="A249">
        <v>248</v>
      </c>
      <c r="B249">
        <f>TitanicDataClustering!A249</f>
        <v>1210</v>
      </c>
      <c r="C249">
        <f>TitanicDataClustering!$F249</f>
        <v>27</v>
      </c>
      <c r="D249">
        <f>TitanicDataClustering!$J249</f>
        <v>7.8541999999999996</v>
      </c>
      <c r="E249">
        <f>ClusteredData!G250</f>
        <v>2</v>
      </c>
      <c r="G249" t="e">
        <f t="shared" si="9"/>
        <v>#N/A</v>
      </c>
      <c r="H249">
        <f t="shared" si="10"/>
        <v>7.8541999999999996</v>
      </c>
      <c r="I249" t="e">
        <f t="shared" si="11"/>
        <v>#N/A</v>
      </c>
    </row>
    <row r="250" spans="1:9" x14ac:dyDescent="0.25">
      <c r="A250">
        <v>249</v>
      </c>
      <c r="B250">
        <f>TitanicDataClustering!A250</f>
        <v>1211</v>
      </c>
      <c r="C250">
        <f>TitanicDataClustering!$F250</f>
        <v>22</v>
      </c>
      <c r="D250">
        <f>TitanicDataClustering!$J250</f>
        <v>31.5</v>
      </c>
      <c r="E250">
        <f>ClusteredData!G251</f>
        <v>2</v>
      </c>
      <c r="G250" t="e">
        <f t="shared" si="9"/>
        <v>#N/A</v>
      </c>
      <c r="H250">
        <f t="shared" si="10"/>
        <v>31.5</v>
      </c>
      <c r="I250" t="e">
        <f t="shared" si="11"/>
        <v>#N/A</v>
      </c>
    </row>
    <row r="251" spans="1:9" x14ac:dyDescent="0.25">
      <c r="A251">
        <v>250</v>
      </c>
      <c r="B251">
        <f>TitanicDataClustering!A251</f>
        <v>1212</v>
      </c>
      <c r="C251">
        <f>TitanicDataClustering!$F251</f>
        <v>26</v>
      </c>
      <c r="D251">
        <f>TitanicDataClustering!$J251</f>
        <v>7.7750000000000004</v>
      </c>
      <c r="E251">
        <f>ClusteredData!G252</f>
        <v>2</v>
      </c>
      <c r="G251" t="e">
        <f t="shared" si="9"/>
        <v>#N/A</v>
      </c>
      <c r="H251">
        <f t="shared" si="10"/>
        <v>7.7750000000000004</v>
      </c>
      <c r="I251" t="e">
        <f t="shared" si="11"/>
        <v>#N/A</v>
      </c>
    </row>
    <row r="252" spans="1:9" x14ac:dyDescent="0.25">
      <c r="A252">
        <v>251</v>
      </c>
      <c r="B252">
        <f>TitanicDataClustering!A252</f>
        <v>1213</v>
      </c>
      <c r="C252">
        <f>TitanicDataClustering!$F252</f>
        <v>25</v>
      </c>
      <c r="D252">
        <f>TitanicDataClustering!$J252</f>
        <v>7.2291999999999996</v>
      </c>
      <c r="E252">
        <f>ClusteredData!G253</f>
        <v>2</v>
      </c>
      <c r="G252" t="e">
        <f t="shared" si="9"/>
        <v>#N/A</v>
      </c>
      <c r="H252">
        <f t="shared" si="10"/>
        <v>7.2291999999999996</v>
      </c>
      <c r="I252" t="e">
        <f t="shared" si="11"/>
        <v>#N/A</v>
      </c>
    </row>
    <row r="253" spans="1:9" x14ac:dyDescent="0.25">
      <c r="A253">
        <v>252</v>
      </c>
      <c r="B253">
        <f>TitanicDataClustering!A253</f>
        <v>1214</v>
      </c>
      <c r="C253">
        <f>TitanicDataClustering!$F253</f>
        <v>26</v>
      </c>
      <c r="D253">
        <f>TitanicDataClustering!$J253</f>
        <v>13</v>
      </c>
      <c r="E253">
        <f>ClusteredData!G254</f>
        <v>2</v>
      </c>
      <c r="G253" t="e">
        <f t="shared" si="9"/>
        <v>#N/A</v>
      </c>
      <c r="H253">
        <f t="shared" si="10"/>
        <v>13</v>
      </c>
      <c r="I253" t="e">
        <f t="shared" si="11"/>
        <v>#N/A</v>
      </c>
    </row>
    <row r="254" spans="1:9" x14ac:dyDescent="0.25">
      <c r="A254">
        <v>253</v>
      </c>
      <c r="B254">
        <f>TitanicDataClustering!A254</f>
        <v>1215</v>
      </c>
      <c r="C254">
        <f>TitanicDataClustering!$F254</f>
        <v>33</v>
      </c>
      <c r="D254">
        <f>TitanicDataClustering!$J254</f>
        <v>26.55</v>
      </c>
      <c r="E254">
        <f>ClusteredData!G255</f>
        <v>2</v>
      </c>
      <c r="G254" t="e">
        <f t="shared" si="9"/>
        <v>#N/A</v>
      </c>
      <c r="H254">
        <f t="shared" si="10"/>
        <v>26.55</v>
      </c>
      <c r="I254" t="e">
        <f t="shared" si="11"/>
        <v>#N/A</v>
      </c>
    </row>
    <row r="255" spans="1:9" x14ac:dyDescent="0.25">
      <c r="A255">
        <v>254</v>
      </c>
      <c r="B255">
        <f>TitanicDataClustering!A255</f>
        <v>1216</v>
      </c>
      <c r="C255">
        <f>TitanicDataClustering!$F255</f>
        <v>39</v>
      </c>
      <c r="D255">
        <f>TitanicDataClustering!$J255</f>
        <v>211.33750000000001</v>
      </c>
      <c r="E255">
        <f>ClusteredData!G256</f>
        <v>3</v>
      </c>
      <c r="G255" t="e">
        <f t="shared" si="9"/>
        <v>#N/A</v>
      </c>
      <c r="H255" t="e">
        <f t="shared" si="10"/>
        <v>#N/A</v>
      </c>
      <c r="I255">
        <f t="shared" si="11"/>
        <v>211.33750000000001</v>
      </c>
    </row>
    <row r="256" spans="1:9" x14ac:dyDescent="0.25">
      <c r="A256">
        <v>255</v>
      </c>
      <c r="B256">
        <f>TitanicDataClustering!A256</f>
        <v>1217</v>
      </c>
      <c r="C256">
        <f>TitanicDataClustering!$F256</f>
        <v>23</v>
      </c>
      <c r="D256">
        <f>TitanicDataClustering!$J256</f>
        <v>7.05</v>
      </c>
      <c r="E256">
        <f>ClusteredData!G257</f>
        <v>2</v>
      </c>
      <c r="G256" t="e">
        <f t="shared" si="9"/>
        <v>#N/A</v>
      </c>
      <c r="H256">
        <f t="shared" si="10"/>
        <v>7.05</v>
      </c>
      <c r="I256" t="e">
        <f t="shared" si="11"/>
        <v>#N/A</v>
      </c>
    </row>
    <row r="257" spans="1:9" x14ac:dyDescent="0.25">
      <c r="A257">
        <v>256</v>
      </c>
      <c r="B257">
        <f>TitanicDataClustering!A257</f>
        <v>1218</v>
      </c>
      <c r="C257">
        <f>TitanicDataClustering!$F257</f>
        <v>12</v>
      </c>
      <c r="D257">
        <f>TitanicDataClustering!$J257</f>
        <v>39</v>
      </c>
      <c r="E257">
        <f>ClusteredData!G258</f>
        <v>2</v>
      </c>
      <c r="G257" t="e">
        <f t="shared" si="9"/>
        <v>#N/A</v>
      </c>
      <c r="H257">
        <f t="shared" si="10"/>
        <v>39</v>
      </c>
      <c r="I257" t="e">
        <f t="shared" si="11"/>
        <v>#N/A</v>
      </c>
    </row>
    <row r="258" spans="1:9" x14ac:dyDescent="0.25">
      <c r="A258">
        <v>257</v>
      </c>
      <c r="B258">
        <f>TitanicDataClustering!A258</f>
        <v>1219</v>
      </c>
      <c r="C258">
        <f>TitanicDataClustering!$F258</f>
        <v>46</v>
      </c>
      <c r="D258">
        <f>TitanicDataClustering!$J258</f>
        <v>79.2</v>
      </c>
      <c r="E258">
        <f>ClusteredData!G259</f>
        <v>1</v>
      </c>
      <c r="G258">
        <f t="shared" si="9"/>
        <v>79.2</v>
      </c>
      <c r="H258" t="e">
        <f t="shared" si="10"/>
        <v>#N/A</v>
      </c>
      <c r="I258" t="e">
        <f t="shared" si="11"/>
        <v>#N/A</v>
      </c>
    </row>
    <row r="259" spans="1:9" x14ac:dyDescent="0.25">
      <c r="A259">
        <v>258</v>
      </c>
      <c r="B259">
        <f>TitanicDataClustering!A259</f>
        <v>1220</v>
      </c>
      <c r="C259">
        <f>TitanicDataClustering!$F259</f>
        <v>29</v>
      </c>
      <c r="D259">
        <f>TitanicDataClustering!$J259</f>
        <v>26</v>
      </c>
      <c r="E259">
        <f>ClusteredData!G260</f>
        <v>2</v>
      </c>
      <c r="G259" t="e">
        <f t="shared" ref="G259:G322" si="12">IF(E259=1,D259,NA())</f>
        <v>#N/A</v>
      </c>
      <c r="H259">
        <f t="shared" ref="H259:H322" si="13">IF(E259=2,D259,NA())</f>
        <v>26</v>
      </c>
      <c r="I259" t="e">
        <f t="shared" ref="I259:I322" si="14">IF(E259=3,D259,NA())</f>
        <v>#N/A</v>
      </c>
    </row>
    <row r="260" spans="1:9" x14ac:dyDescent="0.25">
      <c r="A260">
        <v>259</v>
      </c>
      <c r="B260">
        <f>TitanicDataClustering!A260</f>
        <v>1221</v>
      </c>
      <c r="C260">
        <f>TitanicDataClustering!$F260</f>
        <v>21</v>
      </c>
      <c r="D260">
        <f>TitanicDataClustering!$J260</f>
        <v>13</v>
      </c>
      <c r="E260">
        <f>ClusteredData!G261</f>
        <v>2</v>
      </c>
      <c r="G260" t="e">
        <f t="shared" si="12"/>
        <v>#N/A</v>
      </c>
      <c r="H260">
        <f t="shared" si="13"/>
        <v>13</v>
      </c>
      <c r="I260" t="e">
        <f t="shared" si="14"/>
        <v>#N/A</v>
      </c>
    </row>
    <row r="261" spans="1:9" x14ac:dyDescent="0.25">
      <c r="A261">
        <v>260</v>
      </c>
      <c r="B261">
        <f>TitanicDataClustering!A261</f>
        <v>1222</v>
      </c>
      <c r="C261">
        <f>TitanicDataClustering!$F261</f>
        <v>48</v>
      </c>
      <c r="D261">
        <f>TitanicDataClustering!$J261</f>
        <v>36.75</v>
      </c>
      <c r="E261">
        <f>ClusteredData!G262</f>
        <v>1</v>
      </c>
      <c r="G261">
        <f t="shared" si="12"/>
        <v>36.75</v>
      </c>
      <c r="H261" t="e">
        <f t="shared" si="13"/>
        <v>#N/A</v>
      </c>
      <c r="I261" t="e">
        <f t="shared" si="14"/>
        <v>#N/A</v>
      </c>
    </row>
    <row r="262" spans="1:9" x14ac:dyDescent="0.25">
      <c r="A262">
        <v>261</v>
      </c>
      <c r="B262">
        <f>TitanicDataClustering!A262</f>
        <v>1223</v>
      </c>
      <c r="C262">
        <f>TitanicDataClustering!$F262</f>
        <v>39</v>
      </c>
      <c r="D262">
        <f>TitanicDataClustering!$J262</f>
        <v>29.7</v>
      </c>
      <c r="E262">
        <f>ClusteredData!G263</f>
        <v>1</v>
      </c>
      <c r="G262">
        <f t="shared" si="12"/>
        <v>29.7</v>
      </c>
      <c r="H262" t="e">
        <f t="shared" si="13"/>
        <v>#N/A</v>
      </c>
      <c r="I262" t="e">
        <f t="shared" si="14"/>
        <v>#N/A</v>
      </c>
    </row>
    <row r="263" spans="1:9" x14ac:dyDescent="0.25">
      <c r="A263">
        <v>262</v>
      </c>
      <c r="B263">
        <f>TitanicDataClustering!A263</f>
        <v>1225</v>
      </c>
      <c r="C263">
        <f>TitanicDataClustering!$F263</f>
        <v>19</v>
      </c>
      <c r="D263">
        <f>TitanicDataClustering!$J263</f>
        <v>15.7417</v>
      </c>
      <c r="E263">
        <f>ClusteredData!G264</f>
        <v>2</v>
      </c>
      <c r="G263" t="e">
        <f t="shared" si="12"/>
        <v>#N/A</v>
      </c>
      <c r="H263">
        <f t="shared" si="13"/>
        <v>15.7417</v>
      </c>
      <c r="I263" t="e">
        <f t="shared" si="14"/>
        <v>#N/A</v>
      </c>
    </row>
    <row r="264" spans="1:9" x14ac:dyDescent="0.25">
      <c r="A264">
        <v>263</v>
      </c>
      <c r="B264">
        <f>TitanicDataClustering!A264</f>
        <v>1226</v>
      </c>
      <c r="C264">
        <f>TitanicDataClustering!$F264</f>
        <v>27</v>
      </c>
      <c r="D264">
        <f>TitanicDataClustering!$J264</f>
        <v>7.8958000000000004</v>
      </c>
      <c r="E264">
        <f>ClusteredData!G265</f>
        <v>2</v>
      </c>
      <c r="G264" t="e">
        <f t="shared" si="12"/>
        <v>#N/A</v>
      </c>
      <c r="H264">
        <f t="shared" si="13"/>
        <v>7.8958000000000004</v>
      </c>
      <c r="I264" t="e">
        <f t="shared" si="14"/>
        <v>#N/A</v>
      </c>
    </row>
    <row r="265" spans="1:9" x14ac:dyDescent="0.25">
      <c r="A265">
        <v>264</v>
      </c>
      <c r="B265">
        <f>TitanicDataClustering!A265</f>
        <v>1227</v>
      </c>
      <c r="C265">
        <f>TitanicDataClustering!$F265</f>
        <v>30</v>
      </c>
      <c r="D265">
        <f>TitanicDataClustering!$J265</f>
        <v>26</v>
      </c>
      <c r="E265">
        <f>ClusteredData!G266</f>
        <v>2</v>
      </c>
      <c r="G265" t="e">
        <f t="shared" si="12"/>
        <v>#N/A</v>
      </c>
      <c r="H265">
        <f t="shared" si="13"/>
        <v>26</v>
      </c>
      <c r="I265" t="e">
        <f t="shared" si="14"/>
        <v>#N/A</v>
      </c>
    </row>
    <row r="266" spans="1:9" x14ac:dyDescent="0.25">
      <c r="A266">
        <v>265</v>
      </c>
      <c r="B266">
        <f>TitanicDataClustering!A266</f>
        <v>1228</v>
      </c>
      <c r="C266">
        <f>TitanicDataClustering!$F266</f>
        <v>32</v>
      </c>
      <c r="D266">
        <f>TitanicDataClustering!$J266</f>
        <v>13</v>
      </c>
      <c r="E266">
        <f>ClusteredData!G267</f>
        <v>2</v>
      </c>
      <c r="G266" t="e">
        <f t="shared" si="12"/>
        <v>#N/A</v>
      </c>
      <c r="H266">
        <f t="shared" si="13"/>
        <v>13</v>
      </c>
      <c r="I266" t="e">
        <f t="shared" si="14"/>
        <v>#N/A</v>
      </c>
    </row>
    <row r="267" spans="1:9" x14ac:dyDescent="0.25">
      <c r="A267">
        <v>266</v>
      </c>
      <c r="B267">
        <f>TitanicDataClustering!A267</f>
        <v>1229</v>
      </c>
      <c r="C267">
        <f>TitanicDataClustering!$F267</f>
        <v>39</v>
      </c>
      <c r="D267">
        <f>TitanicDataClustering!$J267</f>
        <v>7.2291999999999996</v>
      </c>
      <c r="E267">
        <f>ClusteredData!G268</f>
        <v>1</v>
      </c>
      <c r="G267">
        <f t="shared" si="12"/>
        <v>7.2291999999999996</v>
      </c>
      <c r="H267" t="e">
        <f t="shared" si="13"/>
        <v>#N/A</v>
      </c>
      <c r="I267" t="e">
        <f t="shared" si="14"/>
        <v>#N/A</v>
      </c>
    </row>
    <row r="268" spans="1:9" x14ac:dyDescent="0.25">
      <c r="A268">
        <v>267</v>
      </c>
      <c r="B268">
        <f>TitanicDataClustering!A268</f>
        <v>1230</v>
      </c>
      <c r="C268">
        <f>TitanicDataClustering!$F268</f>
        <v>25</v>
      </c>
      <c r="D268">
        <f>TitanicDataClustering!$J268</f>
        <v>31.5</v>
      </c>
      <c r="E268">
        <f>ClusteredData!G269</f>
        <v>2</v>
      </c>
      <c r="G268" t="e">
        <f t="shared" si="12"/>
        <v>#N/A</v>
      </c>
      <c r="H268">
        <f t="shared" si="13"/>
        <v>31.5</v>
      </c>
      <c r="I268" t="e">
        <f t="shared" si="14"/>
        <v>#N/A</v>
      </c>
    </row>
    <row r="269" spans="1:9" x14ac:dyDescent="0.25">
      <c r="A269">
        <v>268</v>
      </c>
      <c r="B269">
        <f>TitanicDataClustering!A269</f>
        <v>1232</v>
      </c>
      <c r="C269">
        <f>TitanicDataClustering!$F269</f>
        <v>18</v>
      </c>
      <c r="D269">
        <f>TitanicDataClustering!$J269</f>
        <v>10.5</v>
      </c>
      <c r="E269">
        <f>ClusteredData!G270</f>
        <v>2</v>
      </c>
      <c r="G269" t="e">
        <f t="shared" si="12"/>
        <v>#N/A</v>
      </c>
      <c r="H269">
        <f t="shared" si="13"/>
        <v>10.5</v>
      </c>
      <c r="I269" t="e">
        <f t="shared" si="14"/>
        <v>#N/A</v>
      </c>
    </row>
    <row r="270" spans="1:9" x14ac:dyDescent="0.25">
      <c r="A270">
        <v>269</v>
      </c>
      <c r="B270">
        <f>TitanicDataClustering!A270</f>
        <v>1233</v>
      </c>
      <c r="C270">
        <f>TitanicDataClustering!$F270</f>
        <v>32</v>
      </c>
      <c r="D270">
        <f>TitanicDataClustering!$J270</f>
        <v>7.5792000000000002</v>
      </c>
      <c r="E270">
        <f>ClusteredData!G271</f>
        <v>2</v>
      </c>
      <c r="G270" t="e">
        <f t="shared" si="12"/>
        <v>#N/A</v>
      </c>
      <c r="H270">
        <f t="shared" si="13"/>
        <v>7.5792000000000002</v>
      </c>
      <c r="I270" t="e">
        <f t="shared" si="14"/>
        <v>#N/A</v>
      </c>
    </row>
    <row r="271" spans="1:9" x14ac:dyDescent="0.25">
      <c r="A271">
        <v>270</v>
      </c>
      <c r="B271">
        <f>TitanicDataClustering!A271</f>
        <v>1235</v>
      </c>
      <c r="C271">
        <f>TitanicDataClustering!$F271</f>
        <v>58</v>
      </c>
      <c r="D271">
        <f>TitanicDataClustering!$J271</f>
        <v>512.32920000000001</v>
      </c>
      <c r="E271">
        <f>ClusteredData!G272</f>
        <v>3</v>
      </c>
      <c r="G271" t="e">
        <f t="shared" si="12"/>
        <v>#N/A</v>
      </c>
      <c r="H271" t="e">
        <f t="shared" si="13"/>
        <v>#N/A</v>
      </c>
      <c r="I271">
        <f t="shared" si="14"/>
        <v>512.32920000000001</v>
      </c>
    </row>
    <row r="272" spans="1:9" x14ac:dyDescent="0.25">
      <c r="A272">
        <v>271</v>
      </c>
      <c r="B272">
        <f>TitanicDataClustering!A272</f>
        <v>1237</v>
      </c>
      <c r="C272">
        <f>TitanicDataClustering!$F272</f>
        <v>16</v>
      </c>
      <c r="D272">
        <f>TitanicDataClustering!$J272</f>
        <v>7.65</v>
      </c>
      <c r="E272">
        <f>ClusteredData!G273</f>
        <v>2</v>
      </c>
      <c r="G272" t="e">
        <f t="shared" si="12"/>
        <v>#N/A</v>
      </c>
      <c r="H272">
        <f t="shared" si="13"/>
        <v>7.65</v>
      </c>
      <c r="I272" t="e">
        <f t="shared" si="14"/>
        <v>#N/A</v>
      </c>
    </row>
    <row r="273" spans="1:9" x14ac:dyDescent="0.25">
      <c r="A273">
        <v>272</v>
      </c>
      <c r="B273">
        <f>TitanicDataClustering!A273</f>
        <v>1238</v>
      </c>
      <c r="C273">
        <f>TitanicDataClustering!$F273</f>
        <v>26</v>
      </c>
      <c r="D273">
        <f>TitanicDataClustering!$J273</f>
        <v>13</v>
      </c>
      <c r="E273">
        <f>ClusteredData!G274</f>
        <v>2</v>
      </c>
      <c r="G273" t="e">
        <f t="shared" si="12"/>
        <v>#N/A</v>
      </c>
      <c r="H273">
        <f t="shared" si="13"/>
        <v>13</v>
      </c>
      <c r="I273" t="e">
        <f t="shared" si="14"/>
        <v>#N/A</v>
      </c>
    </row>
    <row r="274" spans="1:9" x14ac:dyDescent="0.25">
      <c r="A274">
        <v>273</v>
      </c>
      <c r="B274">
        <f>TitanicDataClustering!A274</f>
        <v>1239</v>
      </c>
      <c r="C274">
        <f>TitanicDataClustering!$F274</f>
        <v>38</v>
      </c>
      <c r="D274">
        <f>TitanicDataClustering!$J274</f>
        <v>7.2291999999999996</v>
      </c>
      <c r="E274">
        <f>ClusteredData!G275</f>
        <v>1</v>
      </c>
      <c r="G274">
        <f t="shared" si="12"/>
        <v>7.2291999999999996</v>
      </c>
      <c r="H274" t="e">
        <f t="shared" si="13"/>
        <v>#N/A</v>
      </c>
      <c r="I274" t="e">
        <f t="shared" si="14"/>
        <v>#N/A</v>
      </c>
    </row>
    <row r="275" spans="1:9" x14ac:dyDescent="0.25">
      <c r="A275">
        <v>274</v>
      </c>
      <c r="B275">
        <f>TitanicDataClustering!A275</f>
        <v>1240</v>
      </c>
      <c r="C275">
        <f>TitanicDataClustering!$F275</f>
        <v>24</v>
      </c>
      <c r="D275">
        <f>TitanicDataClustering!$J275</f>
        <v>13.5</v>
      </c>
      <c r="E275">
        <f>ClusteredData!G276</f>
        <v>2</v>
      </c>
      <c r="G275" t="e">
        <f t="shared" si="12"/>
        <v>#N/A</v>
      </c>
      <c r="H275">
        <f t="shared" si="13"/>
        <v>13.5</v>
      </c>
      <c r="I275" t="e">
        <f t="shared" si="14"/>
        <v>#N/A</v>
      </c>
    </row>
    <row r="276" spans="1:9" x14ac:dyDescent="0.25">
      <c r="A276">
        <v>275</v>
      </c>
      <c r="B276">
        <f>TitanicDataClustering!A276</f>
        <v>1241</v>
      </c>
      <c r="C276">
        <f>TitanicDataClustering!$F276</f>
        <v>31</v>
      </c>
      <c r="D276">
        <f>TitanicDataClustering!$J276</f>
        <v>21</v>
      </c>
      <c r="E276">
        <f>ClusteredData!G277</f>
        <v>2</v>
      </c>
      <c r="G276" t="e">
        <f t="shared" si="12"/>
        <v>#N/A</v>
      </c>
      <c r="H276">
        <f t="shared" si="13"/>
        <v>21</v>
      </c>
      <c r="I276" t="e">
        <f t="shared" si="14"/>
        <v>#N/A</v>
      </c>
    </row>
    <row r="277" spans="1:9" x14ac:dyDescent="0.25">
      <c r="A277">
        <v>276</v>
      </c>
      <c r="B277">
        <f>TitanicDataClustering!A277</f>
        <v>1242</v>
      </c>
      <c r="C277">
        <f>TitanicDataClustering!$F277</f>
        <v>45</v>
      </c>
      <c r="D277">
        <f>TitanicDataClustering!$J277</f>
        <v>63.3583</v>
      </c>
      <c r="E277">
        <f>ClusteredData!G278</f>
        <v>1</v>
      </c>
      <c r="G277">
        <f t="shared" si="12"/>
        <v>63.3583</v>
      </c>
      <c r="H277" t="e">
        <f t="shared" si="13"/>
        <v>#N/A</v>
      </c>
      <c r="I277" t="e">
        <f t="shared" si="14"/>
        <v>#N/A</v>
      </c>
    </row>
    <row r="278" spans="1:9" x14ac:dyDescent="0.25">
      <c r="A278">
        <v>277</v>
      </c>
      <c r="B278">
        <f>TitanicDataClustering!A278</f>
        <v>1243</v>
      </c>
      <c r="C278">
        <f>TitanicDataClustering!$F278</f>
        <v>25</v>
      </c>
      <c r="D278">
        <f>TitanicDataClustering!$J278</f>
        <v>10.5</v>
      </c>
      <c r="E278">
        <f>ClusteredData!G279</f>
        <v>2</v>
      </c>
      <c r="G278" t="e">
        <f t="shared" si="12"/>
        <v>#N/A</v>
      </c>
      <c r="H278">
        <f t="shared" si="13"/>
        <v>10.5</v>
      </c>
      <c r="I278" t="e">
        <f t="shared" si="14"/>
        <v>#N/A</v>
      </c>
    </row>
    <row r="279" spans="1:9" x14ac:dyDescent="0.25">
      <c r="A279">
        <v>278</v>
      </c>
      <c r="B279">
        <f>TitanicDataClustering!A279</f>
        <v>1244</v>
      </c>
      <c r="C279">
        <f>TitanicDataClustering!$F279</f>
        <v>18</v>
      </c>
      <c r="D279">
        <f>TitanicDataClustering!$J279</f>
        <v>73.5</v>
      </c>
      <c r="E279">
        <f>ClusteredData!G280</f>
        <v>2</v>
      </c>
      <c r="G279" t="e">
        <f t="shared" si="12"/>
        <v>#N/A</v>
      </c>
      <c r="H279">
        <f t="shared" si="13"/>
        <v>73.5</v>
      </c>
      <c r="I279" t="e">
        <f t="shared" si="14"/>
        <v>#N/A</v>
      </c>
    </row>
    <row r="280" spans="1:9" x14ac:dyDescent="0.25">
      <c r="A280">
        <v>279</v>
      </c>
      <c r="B280">
        <f>TitanicDataClustering!A280</f>
        <v>1245</v>
      </c>
      <c r="C280">
        <f>TitanicDataClustering!$F280</f>
        <v>49</v>
      </c>
      <c r="D280">
        <f>TitanicDataClustering!$J280</f>
        <v>65</v>
      </c>
      <c r="E280">
        <f>ClusteredData!G281</f>
        <v>1</v>
      </c>
      <c r="G280">
        <f t="shared" si="12"/>
        <v>65</v>
      </c>
      <c r="H280" t="e">
        <f t="shared" si="13"/>
        <v>#N/A</v>
      </c>
      <c r="I280" t="e">
        <f t="shared" si="14"/>
        <v>#N/A</v>
      </c>
    </row>
    <row r="281" spans="1:9" x14ac:dyDescent="0.25">
      <c r="A281">
        <v>280</v>
      </c>
      <c r="B281">
        <f>TitanicDataClustering!A281</f>
        <v>1246</v>
      </c>
      <c r="C281">
        <f>TitanicDataClustering!$F281</f>
        <v>0.17</v>
      </c>
      <c r="D281">
        <f>TitanicDataClustering!$J281</f>
        <v>20.574999999999999</v>
      </c>
      <c r="E281">
        <f>ClusteredData!G282</f>
        <v>2</v>
      </c>
      <c r="G281" t="e">
        <f t="shared" si="12"/>
        <v>#N/A</v>
      </c>
      <c r="H281">
        <f t="shared" si="13"/>
        <v>20.574999999999999</v>
      </c>
      <c r="I281" t="e">
        <f t="shared" si="14"/>
        <v>#N/A</v>
      </c>
    </row>
    <row r="282" spans="1:9" x14ac:dyDescent="0.25">
      <c r="A282">
        <v>281</v>
      </c>
      <c r="B282">
        <f>TitanicDataClustering!A282</f>
        <v>1247</v>
      </c>
      <c r="C282">
        <f>TitanicDataClustering!$F282</f>
        <v>50</v>
      </c>
      <c r="D282">
        <f>TitanicDataClustering!$J282</f>
        <v>26</v>
      </c>
      <c r="E282">
        <f>ClusteredData!G283</f>
        <v>1</v>
      </c>
      <c r="G282">
        <f t="shared" si="12"/>
        <v>26</v>
      </c>
      <c r="H282" t="e">
        <f t="shared" si="13"/>
        <v>#N/A</v>
      </c>
      <c r="I282" t="e">
        <f t="shared" si="14"/>
        <v>#N/A</v>
      </c>
    </row>
    <row r="283" spans="1:9" x14ac:dyDescent="0.25">
      <c r="A283">
        <v>282</v>
      </c>
      <c r="B283">
        <f>TitanicDataClustering!A283</f>
        <v>1248</v>
      </c>
      <c r="C283">
        <f>TitanicDataClustering!$F283</f>
        <v>59</v>
      </c>
      <c r="D283">
        <f>TitanicDataClustering!$J283</f>
        <v>51.479199999999999</v>
      </c>
      <c r="E283">
        <f>ClusteredData!G284</f>
        <v>1</v>
      </c>
      <c r="G283">
        <f t="shared" si="12"/>
        <v>51.479199999999999</v>
      </c>
      <c r="H283" t="e">
        <f t="shared" si="13"/>
        <v>#N/A</v>
      </c>
      <c r="I283" t="e">
        <f t="shared" si="14"/>
        <v>#N/A</v>
      </c>
    </row>
    <row r="284" spans="1:9" x14ac:dyDescent="0.25">
      <c r="A284">
        <v>283</v>
      </c>
      <c r="B284">
        <f>TitanicDataClustering!A284</f>
        <v>1251</v>
      </c>
      <c r="C284">
        <f>TitanicDataClustering!$F284</f>
        <v>30</v>
      </c>
      <c r="D284">
        <f>TitanicDataClustering!$J284</f>
        <v>15.55</v>
      </c>
      <c r="E284">
        <f>ClusteredData!G285</f>
        <v>2</v>
      </c>
      <c r="G284" t="e">
        <f t="shared" si="12"/>
        <v>#N/A</v>
      </c>
      <c r="H284">
        <f t="shared" si="13"/>
        <v>15.55</v>
      </c>
      <c r="I284" t="e">
        <f t="shared" si="14"/>
        <v>#N/A</v>
      </c>
    </row>
    <row r="285" spans="1:9" x14ac:dyDescent="0.25">
      <c r="A285">
        <v>284</v>
      </c>
      <c r="B285">
        <f>TitanicDataClustering!A285</f>
        <v>1252</v>
      </c>
      <c r="C285">
        <f>TitanicDataClustering!$F285</f>
        <v>14.5</v>
      </c>
      <c r="D285">
        <f>TitanicDataClustering!$J285</f>
        <v>69.55</v>
      </c>
      <c r="E285">
        <f>ClusteredData!G286</f>
        <v>2</v>
      </c>
      <c r="G285" t="e">
        <f t="shared" si="12"/>
        <v>#N/A</v>
      </c>
      <c r="H285">
        <f t="shared" si="13"/>
        <v>69.55</v>
      </c>
      <c r="I285" t="e">
        <f t="shared" si="14"/>
        <v>#N/A</v>
      </c>
    </row>
    <row r="286" spans="1:9" x14ac:dyDescent="0.25">
      <c r="A286">
        <v>285</v>
      </c>
      <c r="B286">
        <f>TitanicDataClustering!A286</f>
        <v>1253</v>
      </c>
      <c r="C286">
        <f>TitanicDataClustering!$F286</f>
        <v>24</v>
      </c>
      <c r="D286">
        <f>TitanicDataClustering!$J286</f>
        <v>37.004199999999997</v>
      </c>
      <c r="E286">
        <f>ClusteredData!G287</f>
        <v>2</v>
      </c>
      <c r="G286" t="e">
        <f t="shared" si="12"/>
        <v>#N/A</v>
      </c>
      <c r="H286">
        <f t="shared" si="13"/>
        <v>37.004199999999997</v>
      </c>
      <c r="I286" t="e">
        <f t="shared" si="14"/>
        <v>#N/A</v>
      </c>
    </row>
    <row r="287" spans="1:9" x14ac:dyDescent="0.25">
      <c r="A287">
        <v>286</v>
      </c>
      <c r="B287">
        <f>TitanicDataClustering!A287</f>
        <v>1254</v>
      </c>
      <c r="C287">
        <f>TitanicDataClustering!$F287</f>
        <v>31</v>
      </c>
      <c r="D287">
        <f>TitanicDataClustering!$J287</f>
        <v>21</v>
      </c>
      <c r="E287">
        <f>ClusteredData!G288</f>
        <v>2</v>
      </c>
      <c r="G287" t="e">
        <f t="shared" si="12"/>
        <v>#N/A</v>
      </c>
      <c r="H287">
        <f t="shared" si="13"/>
        <v>21</v>
      </c>
      <c r="I287" t="e">
        <f t="shared" si="14"/>
        <v>#N/A</v>
      </c>
    </row>
    <row r="288" spans="1:9" x14ac:dyDescent="0.25">
      <c r="A288">
        <v>287</v>
      </c>
      <c r="B288">
        <f>TitanicDataClustering!A288</f>
        <v>1255</v>
      </c>
      <c r="C288">
        <f>TitanicDataClustering!$F288</f>
        <v>27</v>
      </c>
      <c r="D288">
        <f>TitanicDataClustering!$J288</f>
        <v>8.6624999999999996</v>
      </c>
      <c r="E288">
        <f>ClusteredData!G289</f>
        <v>2</v>
      </c>
      <c r="G288" t="e">
        <f t="shared" si="12"/>
        <v>#N/A</v>
      </c>
      <c r="H288">
        <f t="shared" si="13"/>
        <v>8.6624999999999996</v>
      </c>
      <c r="I288" t="e">
        <f t="shared" si="14"/>
        <v>#N/A</v>
      </c>
    </row>
    <row r="289" spans="1:9" x14ac:dyDescent="0.25">
      <c r="A289">
        <v>288</v>
      </c>
      <c r="B289">
        <f>TitanicDataClustering!A289</f>
        <v>1256</v>
      </c>
      <c r="C289">
        <f>TitanicDataClustering!$F289</f>
        <v>25</v>
      </c>
      <c r="D289">
        <f>TitanicDataClustering!$J289</f>
        <v>55.441699999999997</v>
      </c>
      <c r="E289">
        <f>ClusteredData!G290</f>
        <v>2</v>
      </c>
      <c r="G289" t="e">
        <f t="shared" si="12"/>
        <v>#N/A</v>
      </c>
      <c r="H289">
        <f t="shared" si="13"/>
        <v>55.441699999999997</v>
      </c>
      <c r="I289" t="e">
        <f t="shared" si="14"/>
        <v>#N/A</v>
      </c>
    </row>
    <row r="290" spans="1:9" x14ac:dyDescent="0.25">
      <c r="A290">
        <v>289</v>
      </c>
      <c r="B290">
        <f>TitanicDataClustering!A290</f>
        <v>1259</v>
      </c>
      <c r="C290">
        <f>TitanicDataClustering!$F290</f>
        <v>22</v>
      </c>
      <c r="D290">
        <f>TitanicDataClustering!$J290</f>
        <v>39.6875</v>
      </c>
      <c r="E290">
        <f>ClusteredData!G291</f>
        <v>2</v>
      </c>
      <c r="G290" t="e">
        <f t="shared" si="12"/>
        <v>#N/A</v>
      </c>
      <c r="H290">
        <f t="shared" si="13"/>
        <v>39.6875</v>
      </c>
      <c r="I290" t="e">
        <f t="shared" si="14"/>
        <v>#N/A</v>
      </c>
    </row>
    <row r="291" spans="1:9" x14ac:dyDescent="0.25">
      <c r="A291">
        <v>290</v>
      </c>
      <c r="B291">
        <f>TitanicDataClustering!A291</f>
        <v>1260</v>
      </c>
      <c r="C291">
        <f>TitanicDataClustering!$F291</f>
        <v>45</v>
      </c>
      <c r="D291">
        <f>TitanicDataClustering!$J291</f>
        <v>59.4</v>
      </c>
      <c r="E291">
        <f>ClusteredData!G292</f>
        <v>1</v>
      </c>
      <c r="G291">
        <f t="shared" si="12"/>
        <v>59.4</v>
      </c>
      <c r="H291" t="e">
        <f t="shared" si="13"/>
        <v>#N/A</v>
      </c>
      <c r="I291" t="e">
        <f t="shared" si="14"/>
        <v>#N/A</v>
      </c>
    </row>
    <row r="292" spans="1:9" x14ac:dyDescent="0.25">
      <c r="A292">
        <v>291</v>
      </c>
      <c r="B292">
        <f>TitanicDataClustering!A292</f>
        <v>1261</v>
      </c>
      <c r="C292">
        <f>TitanicDataClustering!$F292</f>
        <v>29</v>
      </c>
      <c r="D292">
        <f>TitanicDataClustering!$J292</f>
        <v>13.8583</v>
      </c>
      <c r="E292">
        <f>ClusteredData!G293</f>
        <v>2</v>
      </c>
      <c r="G292" t="e">
        <f t="shared" si="12"/>
        <v>#N/A</v>
      </c>
      <c r="H292">
        <f t="shared" si="13"/>
        <v>13.8583</v>
      </c>
      <c r="I292" t="e">
        <f t="shared" si="14"/>
        <v>#N/A</v>
      </c>
    </row>
    <row r="293" spans="1:9" x14ac:dyDescent="0.25">
      <c r="A293">
        <v>292</v>
      </c>
      <c r="B293">
        <f>TitanicDataClustering!A293</f>
        <v>1262</v>
      </c>
      <c r="C293">
        <f>TitanicDataClustering!$F293</f>
        <v>21</v>
      </c>
      <c r="D293">
        <f>TitanicDataClustering!$J293</f>
        <v>11.5</v>
      </c>
      <c r="E293">
        <f>ClusteredData!G294</f>
        <v>2</v>
      </c>
      <c r="G293" t="e">
        <f t="shared" si="12"/>
        <v>#N/A</v>
      </c>
      <c r="H293">
        <f t="shared" si="13"/>
        <v>11.5</v>
      </c>
      <c r="I293" t="e">
        <f t="shared" si="14"/>
        <v>#N/A</v>
      </c>
    </row>
    <row r="294" spans="1:9" x14ac:dyDescent="0.25">
      <c r="A294">
        <v>293</v>
      </c>
      <c r="B294">
        <f>TitanicDataClustering!A294</f>
        <v>1263</v>
      </c>
      <c r="C294">
        <f>TitanicDataClustering!$F294</f>
        <v>31</v>
      </c>
      <c r="D294">
        <f>TitanicDataClustering!$J294</f>
        <v>134.5</v>
      </c>
      <c r="E294">
        <f>ClusteredData!G295</f>
        <v>3</v>
      </c>
      <c r="G294" t="e">
        <f t="shared" si="12"/>
        <v>#N/A</v>
      </c>
      <c r="H294" t="e">
        <f t="shared" si="13"/>
        <v>#N/A</v>
      </c>
      <c r="I294">
        <f t="shared" si="14"/>
        <v>134.5</v>
      </c>
    </row>
    <row r="295" spans="1:9" x14ac:dyDescent="0.25">
      <c r="A295">
        <v>294</v>
      </c>
      <c r="B295">
        <f>TitanicDataClustering!A295</f>
        <v>1264</v>
      </c>
      <c r="C295">
        <f>TitanicDataClustering!$F295</f>
        <v>49</v>
      </c>
      <c r="D295">
        <f>TitanicDataClustering!$J295</f>
        <v>0</v>
      </c>
      <c r="E295">
        <f>ClusteredData!G296</f>
        <v>1</v>
      </c>
      <c r="G295">
        <f t="shared" si="12"/>
        <v>0</v>
      </c>
      <c r="H295" t="e">
        <f t="shared" si="13"/>
        <v>#N/A</v>
      </c>
      <c r="I295" t="e">
        <f t="shared" si="14"/>
        <v>#N/A</v>
      </c>
    </row>
    <row r="296" spans="1:9" x14ac:dyDescent="0.25">
      <c r="A296">
        <v>295</v>
      </c>
      <c r="B296">
        <f>TitanicDataClustering!A296</f>
        <v>1265</v>
      </c>
      <c r="C296">
        <f>TitanicDataClustering!$F296</f>
        <v>44</v>
      </c>
      <c r="D296">
        <f>TitanicDataClustering!$J296</f>
        <v>13</v>
      </c>
      <c r="E296">
        <f>ClusteredData!G297</f>
        <v>1</v>
      </c>
      <c r="G296">
        <f t="shared" si="12"/>
        <v>13</v>
      </c>
      <c r="H296" t="e">
        <f t="shared" si="13"/>
        <v>#N/A</v>
      </c>
      <c r="I296" t="e">
        <f t="shared" si="14"/>
        <v>#N/A</v>
      </c>
    </row>
    <row r="297" spans="1:9" x14ac:dyDescent="0.25">
      <c r="A297">
        <v>296</v>
      </c>
      <c r="B297">
        <f>TitanicDataClustering!A297</f>
        <v>1266</v>
      </c>
      <c r="C297">
        <f>TitanicDataClustering!$F297</f>
        <v>54</v>
      </c>
      <c r="D297">
        <f>TitanicDataClustering!$J297</f>
        <v>81.8583</v>
      </c>
      <c r="E297">
        <f>ClusteredData!G298</f>
        <v>1</v>
      </c>
      <c r="G297">
        <f t="shared" si="12"/>
        <v>81.8583</v>
      </c>
      <c r="H297" t="e">
        <f t="shared" si="13"/>
        <v>#N/A</v>
      </c>
      <c r="I297" t="e">
        <f t="shared" si="14"/>
        <v>#N/A</v>
      </c>
    </row>
    <row r="298" spans="1:9" x14ac:dyDescent="0.25">
      <c r="A298">
        <v>297</v>
      </c>
      <c r="B298">
        <f>TitanicDataClustering!A298</f>
        <v>1267</v>
      </c>
      <c r="C298">
        <f>TitanicDataClustering!$F298</f>
        <v>45</v>
      </c>
      <c r="D298">
        <f>TitanicDataClustering!$J298</f>
        <v>262.375</v>
      </c>
      <c r="E298">
        <f>ClusteredData!G299</f>
        <v>3</v>
      </c>
      <c r="G298" t="e">
        <f t="shared" si="12"/>
        <v>#N/A</v>
      </c>
      <c r="H298" t="e">
        <f t="shared" si="13"/>
        <v>#N/A</v>
      </c>
      <c r="I298">
        <f t="shared" si="14"/>
        <v>262.375</v>
      </c>
    </row>
    <row r="299" spans="1:9" x14ac:dyDescent="0.25">
      <c r="A299">
        <v>298</v>
      </c>
      <c r="B299">
        <f>TitanicDataClustering!A299</f>
        <v>1268</v>
      </c>
      <c r="C299">
        <f>TitanicDataClustering!$F299</f>
        <v>22</v>
      </c>
      <c r="D299">
        <f>TitanicDataClustering!$J299</f>
        <v>8.6624999999999996</v>
      </c>
      <c r="E299">
        <f>ClusteredData!G300</f>
        <v>2</v>
      </c>
      <c r="G299" t="e">
        <f t="shared" si="12"/>
        <v>#N/A</v>
      </c>
      <c r="H299">
        <f t="shared" si="13"/>
        <v>8.6624999999999996</v>
      </c>
      <c r="I299" t="e">
        <f t="shared" si="14"/>
        <v>#N/A</v>
      </c>
    </row>
    <row r="300" spans="1:9" x14ac:dyDescent="0.25">
      <c r="A300">
        <v>299</v>
      </c>
      <c r="B300">
        <f>TitanicDataClustering!A300</f>
        <v>1269</v>
      </c>
      <c r="C300">
        <f>TitanicDataClustering!$F300</f>
        <v>21</v>
      </c>
      <c r="D300">
        <f>TitanicDataClustering!$J300</f>
        <v>11.5</v>
      </c>
      <c r="E300">
        <f>ClusteredData!G301</f>
        <v>2</v>
      </c>
      <c r="G300" t="e">
        <f t="shared" si="12"/>
        <v>#N/A</v>
      </c>
      <c r="H300">
        <f t="shared" si="13"/>
        <v>11.5</v>
      </c>
      <c r="I300" t="e">
        <f t="shared" si="14"/>
        <v>#N/A</v>
      </c>
    </row>
    <row r="301" spans="1:9" x14ac:dyDescent="0.25">
      <c r="A301">
        <v>300</v>
      </c>
      <c r="B301">
        <f>TitanicDataClustering!A301</f>
        <v>1270</v>
      </c>
      <c r="C301">
        <f>TitanicDataClustering!$F301</f>
        <v>55</v>
      </c>
      <c r="D301">
        <f>TitanicDataClustering!$J301</f>
        <v>50</v>
      </c>
      <c r="E301">
        <f>ClusteredData!G302</f>
        <v>1</v>
      </c>
      <c r="G301">
        <f t="shared" si="12"/>
        <v>50</v>
      </c>
      <c r="H301" t="e">
        <f t="shared" si="13"/>
        <v>#N/A</v>
      </c>
      <c r="I301" t="e">
        <f t="shared" si="14"/>
        <v>#N/A</v>
      </c>
    </row>
    <row r="302" spans="1:9" x14ac:dyDescent="0.25">
      <c r="A302">
        <v>301</v>
      </c>
      <c r="B302">
        <f>TitanicDataClustering!A302</f>
        <v>1271</v>
      </c>
      <c r="C302">
        <f>TitanicDataClustering!$F302</f>
        <v>5</v>
      </c>
      <c r="D302">
        <f>TitanicDataClustering!$J302</f>
        <v>31.387499999999999</v>
      </c>
      <c r="E302">
        <f>ClusteredData!G303</f>
        <v>2</v>
      </c>
      <c r="G302" t="e">
        <f t="shared" si="12"/>
        <v>#N/A</v>
      </c>
      <c r="H302">
        <f t="shared" si="13"/>
        <v>31.387499999999999</v>
      </c>
      <c r="I302" t="e">
        <f t="shared" si="14"/>
        <v>#N/A</v>
      </c>
    </row>
    <row r="303" spans="1:9" x14ac:dyDescent="0.25">
      <c r="A303">
        <v>302</v>
      </c>
      <c r="B303">
        <f>TitanicDataClustering!A303</f>
        <v>1273</v>
      </c>
      <c r="C303">
        <f>TitanicDataClustering!$F303</f>
        <v>26</v>
      </c>
      <c r="D303">
        <f>TitanicDataClustering!$J303</f>
        <v>7.8792</v>
      </c>
      <c r="E303">
        <f>ClusteredData!G304</f>
        <v>2</v>
      </c>
      <c r="G303" t="e">
        <f t="shared" si="12"/>
        <v>#N/A</v>
      </c>
      <c r="H303">
        <f t="shared" si="13"/>
        <v>7.8792</v>
      </c>
      <c r="I303" t="e">
        <f t="shared" si="14"/>
        <v>#N/A</v>
      </c>
    </row>
    <row r="304" spans="1:9" x14ac:dyDescent="0.25">
      <c r="A304">
        <v>303</v>
      </c>
      <c r="B304">
        <f>TitanicDataClustering!A304</f>
        <v>1275</v>
      </c>
      <c r="C304">
        <f>TitanicDataClustering!$F304</f>
        <v>19</v>
      </c>
      <c r="D304">
        <f>TitanicDataClustering!$J304</f>
        <v>16.100000000000001</v>
      </c>
      <c r="E304">
        <f>ClusteredData!G305</f>
        <v>2</v>
      </c>
      <c r="G304" t="e">
        <f t="shared" si="12"/>
        <v>#N/A</v>
      </c>
      <c r="H304">
        <f t="shared" si="13"/>
        <v>16.100000000000001</v>
      </c>
      <c r="I304" t="e">
        <f t="shared" si="14"/>
        <v>#N/A</v>
      </c>
    </row>
    <row r="305" spans="1:9" x14ac:dyDescent="0.25">
      <c r="A305">
        <v>304</v>
      </c>
      <c r="B305">
        <f>TitanicDataClustering!A305</f>
        <v>1277</v>
      </c>
      <c r="C305">
        <f>TitanicDataClustering!$F305</f>
        <v>24</v>
      </c>
      <c r="D305">
        <f>TitanicDataClustering!$J305</f>
        <v>65</v>
      </c>
      <c r="E305">
        <f>ClusteredData!G306</f>
        <v>2</v>
      </c>
      <c r="G305" t="e">
        <f t="shared" si="12"/>
        <v>#N/A</v>
      </c>
      <c r="H305">
        <f t="shared" si="13"/>
        <v>65</v>
      </c>
      <c r="I305" t="e">
        <f t="shared" si="14"/>
        <v>#N/A</v>
      </c>
    </row>
    <row r="306" spans="1:9" x14ac:dyDescent="0.25">
      <c r="A306">
        <v>305</v>
      </c>
      <c r="B306">
        <f>TitanicDataClustering!A306</f>
        <v>1278</v>
      </c>
      <c r="C306">
        <f>TitanicDataClustering!$F306</f>
        <v>24</v>
      </c>
      <c r="D306">
        <f>TitanicDataClustering!$J306</f>
        <v>7.7750000000000004</v>
      </c>
      <c r="E306">
        <f>ClusteredData!G307</f>
        <v>2</v>
      </c>
      <c r="G306" t="e">
        <f t="shared" si="12"/>
        <v>#N/A</v>
      </c>
      <c r="H306">
        <f t="shared" si="13"/>
        <v>7.7750000000000004</v>
      </c>
      <c r="I306" t="e">
        <f t="shared" si="14"/>
        <v>#N/A</v>
      </c>
    </row>
    <row r="307" spans="1:9" x14ac:dyDescent="0.25">
      <c r="A307">
        <v>306</v>
      </c>
      <c r="B307">
        <f>TitanicDataClustering!A307</f>
        <v>1279</v>
      </c>
      <c r="C307">
        <f>TitanicDataClustering!$F307</f>
        <v>57</v>
      </c>
      <c r="D307">
        <f>TitanicDataClustering!$J307</f>
        <v>13</v>
      </c>
      <c r="E307">
        <f>ClusteredData!G308</f>
        <v>1</v>
      </c>
      <c r="G307">
        <f t="shared" si="12"/>
        <v>13</v>
      </c>
      <c r="H307" t="e">
        <f t="shared" si="13"/>
        <v>#N/A</v>
      </c>
      <c r="I307" t="e">
        <f t="shared" si="14"/>
        <v>#N/A</v>
      </c>
    </row>
    <row r="308" spans="1:9" x14ac:dyDescent="0.25">
      <c r="A308">
        <v>307</v>
      </c>
      <c r="B308">
        <f>TitanicDataClustering!A308</f>
        <v>1280</v>
      </c>
      <c r="C308">
        <f>TitanicDataClustering!$F308</f>
        <v>21</v>
      </c>
      <c r="D308">
        <f>TitanicDataClustering!$J308</f>
        <v>7.75</v>
      </c>
      <c r="E308">
        <f>ClusteredData!G309</f>
        <v>2</v>
      </c>
      <c r="G308" t="e">
        <f t="shared" si="12"/>
        <v>#N/A</v>
      </c>
      <c r="H308">
        <f t="shared" si="13"/>
        <v>7.75</v>
      </c>
      <c r="I308" t="e">
        <f t="shared" si="14"/>
        <v>#N/A</v>
      </c>
    </row>
    <row r="309" spans="1:9" x14ac:dyDescent="0.25">
      <c r="A309">
        <v>308</v>
      </c>
      <c r="B309">
        <f>TitanicDataClustering!A309</f>
        <v>1281</v>
      </c>
      <c r="C309">
        <f>TitanicDataClustering!$F309</f>
        <v>6</v>
      </c>
      <c r="D309">
        <f>TitanicDataClustering!$J309</f>
        <v>21.074999999999999</v>
      </c>
      <c r="E309">
        <f>ClusteredData!G310</f>
        <v>2</v>
      </c>
      <c r="G309" t="e">
        <f t="shared" si="12"/>
        <v>#N/A</v>
      </c>
      <c r="H309">
        <f t="shared" si="13"/>
        <v>21.074999999999999</v>
      </c>
      <c r="I309" t="e">
        <f t="shared" si="14"/>
        <v>#N/A</v>
      </c>
    </row>
    <row r="310" spans="1:9" x14ac:dyDescent="0.25">
      <c r="A310">
        <v>309</v>
      </c>
      <c r="B310">
        <f>TitanicDataClustering!A310</f>
        <v>1282</v>
      </c>
      <c r="C310">
        <f>TitanicDataClustering!$F310</f>
        <v>23</v>
      </c>
      <c r="D310">
        <f>TitanicDataClustering!$J310</f>
        <v>93.5</v>
      </c>
      <c r="E310">
        <f>ClusteredData!G311</f>
        <v>2</v>
      </c>
      <c r="G310" t="e">
        <f t="shared" si="12"/>
        <v>#N/A</v>
      </c>
      <c r="H310">
        <f t="shared" si="13"/>
        <v>93.5</v>
      </c>
      <c r="I310" t="e">
        <f t="shared" si="14"/>
        <v>#N/A</v>
      </c>
    </row>
    <row r="311" spans="1:9" x14ac:dyDescent="0.25">
      <c r="A311">
        <v>310</v>
      </c>
      <c r="B311">
        <f>TitanicDataClustering!A311</f>
        <v>1283</v>
      </c>
      <c r="C311">
        <f>TitanicDataClustering!$F311</f>
        <v>51</v>
      </c>
      <c r="D311">
        <f>TitanicDataClustering!$J311</f>
        <v>39.4</v>
      </c>
      <c r="E311">
        <f>ClusteredData!G312</f>
        <v>1</v>
      </c>
      <c r="G311">
        <f t="shared" si="12"/>
        <v>39.4</v>
      </c>
      <c r="H311" t="e">
        <f t="shared" si="13"/>
        <v>#N/A</v>
      </c>
      <c r="I311" t="e">
        <f t="shared" si="14"/>
        <v>#N/A</v>
      </c>
    </row>
    <row r="312" spans="1:9" x14ac:dyDescent="0.25">
      <c r="A312">
        <v>311</v>
      </c>
      <c r="B312">
        <f>TitanicDataClustering!A312</f>
        <v>1284</v>
      </c>
      <c r="C312">
        <f>TitanicDataClustering!$F312</f>
        <v>13</v>
      </c>
      <c r="D312">
        <f>TitanicDataClustering!$J312</f>
        <v>20.25</v>
      </c>
      <c r="E312">
        <f>ClusteredData!G313</f>
        <v>2</v>
      </c>
      <c r="G312" t="e">
        <f t="shared" si="12"/>
        <v>#N/A</v>
      </c>
      <c r="H312">
        <f t="shared" si="13"/>
        <v>20.25</v>
      </c>
      <c r="I312" t="e">
        <f t="shared" si="14"/>
        <v>#N/A</v>
      </c>
    </row>
    <row r="313" spans="1:9" x14ac:dyDescent="0.25">
      <c r="A313">
        <v>312</v>
      </c>
      <c r="B313">
        <f>TitanicDataClustering!A313</f>
        <v>1285</v>
      </c>
      <c r="C313">
        <f>TitanicDataClustering!$F313</f>
        <v>47</v>
      </c>
      <c r="D313">
        <f>TitanicDataClustering!$J313</f>
        <v>10.5</v>
      </c>
      <c r="E313">
        <f>ClusteredData!G314</f>
        <v>1</v>
      </c>
      <c r="G313">
        <f t="shared" si="12"/>
        <v>10.5</v>
      </c>
      <c r="H313" t="e">
        <f t="shared" si="13"/>
        <v>#N/A</v>
      </c>
      <c r="I313" t="e">
        <f t="shared" si="14"/>
        <v>#N/A</v>
      </c>
    </row>
    <row r="314" spans="1:9" x14ac:dyDescent="0.25">
      <c r="A314">
        <v>313</v>
      </c>
      <c r="B314">
        <f>TitanicDataClustering!A314</f>
        <v>1286</v>
      </c>
      <c r="C314">
        <f>TitanicDataClustering!$F314</f>
        <v>29</v>
      </c>
      <c r="D314">
        <f>TitanicDataClustering!$J314</f>
        <v>22.024999999999999</v>
      </c>
      <c r="E314">
        <f>ClusteredData!G315</f>
        <v>2</v>
      </c>
      <c r="G314" t="e">
        <f t="shared" si="12"/>
        <v>#N/A</v>
      </c>
      <c r="H314">
        <f t="shared" si="13"/>
        <v>22.024999999999999</v>
      </c>
      <c r="I314" t="e">
        <f t="shared" si="14"/>
        <v>#N/A</v>
      </c>
    </row>
    <row r="315" spans="1:9" x14ac:dyDescent="0.25">
      <c r="A315">
        <v>314</v>
      </c>
      <c r="B315">
        <f>TitanicDataClustering!A315</f>
        <v>1287</v>
      </c>
      <c r="C315">
        <f>TitanicDataClustering!$F315</f>
        <v>18</v>
      </c>
      <c r="D315">
        <f>TitanicDataClustering!$J315</f>
        <v>60</v>
      </c>
      <c r="E315">
        <f>ClusteredData!G316</f>
        <v>2</v>
      </c>
      <c r="G315" t="e">
        <f t="shared" si="12"/>
        <v>#N/A</v>
      </c>
      <c r="H315">
        <f t="shared" si="13"/>
        <v>60</v>
      </c>
      <c r="I315" t="e">
        <f t="shared" si="14"/>
        <v>#N/A</v>
      </c>
    </row>
    <row r="316" spans="1:9" x14ac:dyDescent="0.25">
      <c r="A316">
        <v>315</v>
      </c>
      <c r="B316">
        <f>TitanicDataClustering!A316</f>
        <v>1288</v>
      </c>
      <c r="C316">
        <f>TitanicDataClustering!$F316</f>
        <v>24</v>
      </c>
      <c r="D316">
        <f>TitanicDataClustering!$J316</f>
        <v>7.25</v>
      </c>
      <c r="E316">
        <f>ClusteredData!G317</f>
        <v>2</v>
      </c>
      <c r="G316" t="e">
        <f t="shared" si="12"/>
        <v>#N/A</v>
      </c>
      <c r="H316">
        <f t="shared" si="13"/>
        <v>7.25</v>
      </c>
      <c r="I316" t="e">
        <f t="shared" si="14"/>
        <v>#N/A</v>
      </c>
    </row>
    <row r="317" spans="1:9" x14ac:dyDescent="0.25">
      <c r="A317">
        <v>316</v>
      </c>
      <c r="B317">
        <f>TitanicDataClustering!A317</f>
        <v>1289</v>
      </c>
      <c r="C317">
        <f>TitanicDataClustering!$F317</f>
        <v>48</v>
      </c>
      <c r="D317">
        <f>TitanicDataClustering!$J317</f>
        <v>79.2</v>
      </c>
      <c r="E317">
        <f>ClusteredData!G318</f>
        <v>1</v>
      </c>
      <c r="G317">
        <f t="shared" si="12"/>
        <v>79.2</v>
      </c>
      <c r="H317" t="e">
        <f t="shared" si="13"/>
        <v>#N/A</v>
      </c>
      <c r="I317" t="e">
        <f t="shared" si="14"/>
        <v>#N/A</v>
      </c>
    </row>
    <row r="318" spans="1:9" x14ac:dyDescent="0.25">
      <c r="A318">
        <v>317</v>
      </c>
      <c r="B318">
        <f>TitanicDataClustering!A318</f>
        <v>1290</v>
      </c>
      <c r="C318">
        <f>TitanicDataClustering!$F318</f>
        <v>22</v>
      </c>
      <c r="D318">
        <f>TitanicDataClustering!$J318</f>
        <v>7.7750000000000004</v>
      </c>
      <c r="E318">
        <f>ClusteredData!G319</f>
        <v>2</v>
      </c>
      <c r="G318" t="e">
        <f t="shared" si="12"/>
        <v>#N/A</v>
      </c>
      <c r="H318">
        <f t="shared" si="13"/>
        <v>7.7750000000000004</v>
      </c>
      <c r="I318" t="e">
        <f t="shared" si="14"/>
        <v>#N/A</v>
      </c>
    </row>
    <row r="319" spans="1:9" x14ac:dyDescent="0.25">
      <c r="A319">
        <v>318</v>
      </c>
      <c r="B319">
        <f>TitanicDataClustering!A319</f>
        <v>1291</v>
      </c>
      <c r="C319">
        <f>TitanicDataClustering!$F319</f>
        <v>31</v>
      </c>
      <c r="D319">
        <f>TitanicDataClustering!$J319</f>
        <v>7.7332999999999998</v>
      </c>
      <c r="E319">
        <f>ClusteredData!G320</f>
        <v>2</v>
      </c>
      <c r="G319" t="e">
        <f t="shared" si="12"/>
        <v>#N/A</v>
      </c>
      <c r="H319">
        <f t="shared" si="13"/>
        <v>7.7332999999999998</v>
      </c>
      <c r="I319" t="e">
        <f t="shared" si="14"/>
        <v>#N/A</v>
      </c>
    </row>
    <row r="320" spans="1:9" x14ac:dyDescent="0.25">
      <c r="A320">
        <v>319</v>
      </c>
      <c r="B320">
        <f>TitanicDataClustering!A320</f>
        <v>1292</v>
      </c>
      <c r="C320">
        <f>TitanicDataClustering!$F320</f>
        <v>30</v>
      </c>
      <c r="D320">
        <f>TitanicDataClustering!$J320</f>
        <v>164.86670000000001</v>
      </c>
      <c r="E320">
        <f>ClusteredData!G321</f>
        <v>3</v>
      </c>
      <c r="G320" t="e">
        <f t="shared" si="12"/>
        <v>#N/A</v>
      </c>
      <c r="H320" t="e">
        <f t="shared" si="13"/>
        <v>#N/A</v>
      </c>
      <c r="I320">
        <f t="shared" si="14"/>
        <v>164.86670000000001</v>
      </c>
    </row>
    <row r="321" spans="1:9" x14ac:dyDescent="0.25">
      <c r="A321">
        <v>320</v>
      </c>
      <c r="B321">
        <f>TitanicDataClustering!A321</f>
        <v>1293</v>
      </c>
      <c r="C321">
        <f>TitanicDataClustering!$F321</f>
        <v>38</v>
      </c>
      <c r="D321">
        <f>TitanicDataClustering!$J321</f>
        <v>21</v>
      </c>
      <c r="E321">
        <f>ClusteredData!G322</f>
        <v>1</v>
      </c>
      <c r="G321">
        <f t="shared" si="12"/>
        <v>21</v>
      </c>
      <c r="H321" t="e">
        <f t="shared" si="13"/>
        <v>#N/A</v>
      </c>
      <c r="I321" t="e">
        <f t="shared" si="14"/>
        <v>#N/A</v>
      </c>
    </row>
    <row r="322" spans="1:9" x14ac:dyDescent="0.25">
      <c r="A322">
        <v>321</v>
      </c>
      <c r="B322">
        <f>TitanicDataClustering!A322</f>
        <v>1294</v>
      </c>
      <c r="C322">
        <f>TitanicDataClustering!$F322</f>
        <v>22</v>
      </c>
      <c r="D322">
        <f>TitanicDataClustering!$J322</f>
        <v>59.4</v>
      </c>
      <c r="E322">
        <f>ClusteredData!G323</f>
        <v>2</v>
      </c>
      <c r="G322" t="e">
        <f t="shared" si="12"/>
        <v>#N/A</v>
      </c>
      <c r="H322">
        <f t="shared" si="13"/>
        <v>59.4</v>
      </c>
      <c r="I322" t="e">
        <f t="shared" si="14"/>
        <v>#N/A</v>
      </c>
    </row>
    <row r="323" spans="1:9" x14ac:dyDescent="0.25">
      <c r="A323">
        <v>322</v>
      </c>
      <c r="B323">
        <f>TitanicDataClustering!A323</f>
        <v>1295</v>
      </c>
      <c r="C323">
        <f>TitanicDataClustering!$F323</f>
        <v>17</v>
      </c>
      <c r="D323">
        <f>TitanicDataClustering!$J323</f>
        <v>47.1</v>
      </c>
      <c r="E323">
        <f>ClusteredData!G324</f>
        <v>2</v>
      </c>
      <c r="G323" t="e">
        <f t="shared" ref="G323:G332" si="15">IF(E323=1,D323,NA())</f>
        <v>#N/A</v>
      </c>
      <c r="H323">
        <f t="shared" ref="H323:H332" si="16">IF(E323=2,D323,NA())</f>
        <v>47.1</v>
      </c>
      <c r="I323" t="e">
        <f t="shared" ref="I323:I332" si="17">IF(E323=3,D323,NA())</f>
        <v>#N/A</v>
      </c>
    </row>
    <row r="324" spans="1:9" x14ac:dyDescent="0.25">
      <c r="A324">
        <v>323</v>
      </c>
      <c r="B324">
        <f>TitanicDataClustering!A324</f>
        <v>1296</v>
      </c>
      <c r="C324">
        <f>TitanicDataClustering!$F324</f>
        <v>43</v>
      </c>
      <c r="D324">
        <f>TitanicDataClustering!$J324</f>
        <v>27.720800000000001</v>
      </c>
      <c r="E324">
        <f>ClusteredData!G325</f>
        <v>1</v>
      </c>
      <c r="G324">
        <f t="shared" si="15"/>
        <v>27.720800000000001</v>
      </c>
      <c r="H324" t="e">
        <f t="shared" si="16"/>
        <v>#N/A</v>
      </c>
      <c r="I324" t="e">
        <f t="shared" si="17"/>
        <v>#N/A</v>
      </c>
    </row>
    <row r="325" spans="1:9" x14ac:dyDescent="0.25">
      <c r="A325">
        <v>324</v>
      </c>
      <c r="B325">
        <f>TitanicDataClustering!A325</f>
        <v>1297</v>
      </c>
      <c r="C325">
        <f>TitanicDataClustering!$F325</f>
        <v>20</v>
      </c>
      <c r="D325">
        <f>TitanicDataClustering!$J325</f>
        <v>13.862500000000001</v>
      </c>
      <c r="E325">
        <f>ClusteredData!G326</f>
        <v>2</v>
      </c>
      <c r="G325" t="e">
        <f t="shared" si="15"/>
        <v>#N/A</v>
      </c>
      <c r="H325">
        <f t="shared" si="16"/>
        <v>13.862500000000001</v>
      </c>
      <c r="I325" t="e">
        <f t="shared" si="17"/>
        <v>#N/A</v>
      </c>
    </row>
    <row r="326" spans="1:9" x14ac:dyDescent="0.25">
      <c r="A326">
        <v>325</v>
      </c>
      <c r="B326">
        <f>TitanicDataClustering!A326</f>
        <v>1298</v>
      </c>
      <c r="C326">
        <f>TitanicDataClustering!$F326</f>
        <v>23</v>
      </c>
      <c r="D326">
        <f>TitanicDataClustering!$J326</f>
        <v>10.5</v>
      </c>
      <c r="E326">
        <f>ClusteredData!G327</f>
        <v>2</v>
      </c>
      <c r="G326" t="e">
        <f t="shared" si="15"/>
        <v>#N/A</v>
      </c>
      <c r="H326">
        <f t="shared" si="16"/>
        <v>10.5</v>
      </c>
      <c r="I326" t="e">
        <f t="shared" si="17"/>
        <v>#N/A</v>
      </c>
    </row>
    <row r="327" spans="1:9" x14ac:dyDescent="0.25">
      <c r="A327">
        <v>326</v>
      </c>
      <c r="B327">
        <f>TitanicDataClustering!A327</f>
        <v>1299</v>
      </c>
      <c r="C327">
        <f>TitanicDataClustering!$F327</f>
        <v>50</v>
      </c>
      <c r="D327">
        <f>TitanicDataClustering!$J327</f>
        <v>211.5</v>
      </c>
      <c r="E327">
        <f>ClusteredData!G328</f>
        <v>3</v>
      </c>
      <c r="G327" t="e">
        <f t="shared" si="15"/>
        <v>#N/A</v>
      </c>
      <c r="H327" t="e">
        <f t="shared" si="16"/>
        <v>#N/A</v>
      </c>
      <c r="I327">
        <f t="shared" si="17"/>
        <v>211.5</v>
      </c>
    </row>
    <row r="328" spans="1:9" x14ac:dyDescent="0.25">
      <c r="A328">
        <v>327</v>
      </c>
      <c r="B328">
        <f>TitanicDataClustering!A328</f>
        <v>1301</v>
      </c>
      <c r="C328">
        <f>TitanicDataClustering!$F328</f>
        <v>3</v>
      </c>
      <c r="D328">
        <f>TitanicDataClustering!$J328</f>
        <v>13.775</v>
      </c>
      <c r="E328">
        <f>ClusteredData!G329</f>
        <v>2</v>
      </c>
      <c r="G328" t="e">
        <f t="shared" si="15"/>
        <v>#N/A</v>
      </c>
      <c r="H328">
        <f t="shared" si="16"/>
        <v>13.775</v>
      </c>
      <c r="I328" t="e">
        <f t="shared" si="17"/>
        <v>#N/A</v>
      </c>
    </row>
    <row r="329" spans="1:9" x14ac:dyDescent="0.25">
      <c r="A329">
        <v>328</v>
      </c>
      <c r="B329">
        <f>TitanicDataClustering!A329</f>
        <v>1303</v>
      </c>
      <c r="C329">
        <f>TitanicDataClustering!$F329</f>
        <v>37</v>
      </c>
      <c r="D329">
        <f>TitanicDataClustering!$J329</f>
        <v>90</v>
      </c>
      <c r="E329">
        <f>ClusteredData!G330</f>
        <v>1</v>
      </c>
      <c r="G329">
        <f t="shared" si="15"/>
        <v>90</v>
      </c>
      <c r="H329" t="e">
        <f t="shared" si="16"/>
        <v>#N/A</v>
      </c>
      <c r="I329" t="e">
        <f t="shared" si="17"/>
        <v>#N/A</v>
      </c>
    </row>
    <row r="330" spans="1:9" x14ac:dyDescent="0.25">
      <c r="A330">
        <v>329</v>
      </c>
      <c r="B330">
        <f>TitanicDataClustering!A330</f>
        <v>1304</v>
      </c>
      <c r="C330">
        <f>TitanicDataClustering!$F330</f>
        <v>28</v>
      </c>
      <c r="D330">
        <f>TitanicDataClustering!$J330</f>
        <v>7.7750000000000004</v>
      </c>
      <c r="E330">
        <f>ClusteredData!G331</f>
        <v>2</v>
      </c>
      <c r="G330" t="e">
        <f t="shared" si="15"/>
        <v>#N/A</v>
      </c>
      <c r="H330">
        <f t="shared" si="16"/>
        <v>7.7750000000000004</v>
      </c>
      <c r="I330" t="e">
        <f t="shared" si="17"/>
        <v>#N/A</v>
      </c>
    </row>
    <row r="331" spans="1:9" x14ac:dyDescent="0.25">
      <c r="A331">
        <v>330</v>
      </c>
      <c r="B331">
        <f>TitanicDataClustering!A331</f>
        <v>1306</v>
      </c>
      <c r="C331">
        <f>TitanicDataClustering!$F331</f>
        <v>39</v>
      </c>
      <c r="D331">
        <f>TitanicDataClustering!$J331</f>
        <v>108.9</v>
      </c>
      <c r="E331">
        <f>ClusteredData!G332</f>
        <v>1</v>
      </c>
      <c r="G331">
        <f t="shared" si="15"/>
        <v>108.9</v>
      </c>
      <c r="H331" t="e">
        <f t="shared" si="16"/>
        <v>#N/A</v>
      </c>
      <c r="I331" t="e">
        <f t="shared" si="17"/>
        <v>#N/A</v>
      </c>
    </row>
    <row r="332" spans="1:9" x14ac:dyDescent="0.25">
      <c r="A332">
        <v>331</v>
      </c>
      <c r="B332">
        <f>TitanicDataClustering!A332</f>
        <v>1307</v>
      </c>
      <c r="C332">
        <f>TitanicDataClustering!$F332</f>
        <v>38.5</v>
      </c>
      <c r="D332">
        <f>TitanicDataClustering!$J332</f>
        <v>7.25</v>
      </c>
      <c r="E332">
        <f>ClusteredData!G333</f>
        <v>1</v>
      </c>
      <c r="G332">
        <f t="shared" si="15"/>
        <v>7.25</v>
      </c>
      <c r="H332" t="e">
        <f t="shared" si="16"/>
        <v>#N/A</v>
      </c>
      <c r="I332" t="e">
        <f t="shared" si="17"/>
        <v>#N/A</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35"/>
  <sheetViews>
    <sheetView workbookViewId="0">
      <selection activeCell="F32" sqref="F32"/>
    </sheetView>
  </sheetViews>
  <sheetFormatPr defaultRowHeight="15" x14ac:dyDescent="0.25"/>
  <cols>
    <col min="2" max="6" width="17.5703125" customWidth="1"/>
    <col min="7" max="10" width="18" customWidth="1"/>
    <col min="14" max="14" width="12.85546875" customWidth="1"/>
    <col min="15" max="15" width="14" customWidth="1"/>
    <col min="16" max="16" width="14.42578125" customWidth="1"/>
    <col min="17" max="17" width="22.85546875" customWidth="1"/>
  </cols>
  <sheetData>
    <row r="1" spans="1:16" x14ac:dyDescent="0.25">
      <c r="C1" t="s">
        <v>884</v>
      </c>
    </row>
    <row r="2" spans="1:16" x14ac:dyDescent="0.25">
      <c r="A2" t="s">
        <v>885</v>
      </c>
      <c r="B2" t="s">
        <v>0</v>
      </c>
      <c r="C2" t="s">
        <v>878</v>
      </c>
      <c r="D2" t="s">
        <v>880</v>
      </c>
      <c r="E2" t="s">
        <v>879</v>
      </c>
      <c r="F2" t="s">
        <v>881</v>
      </c>
      <c r="G2" t="s">
        <v>882</v>
      </c>
      <c r="L2" t="s">
        <v>514</v>
      </c>
      <c r="M2" t="s">
        <v>885</v>
      </c>
      <c r="N2" t="s">
        <v>0</v>
      </c>
      <c r="O2" t="s">
        <v>5</v>
      </c>
      <c r="P2" t="s">
        <v>9</v>
      </c>
    </row>
    <row r="3" spans="1:16" x14ac:dyDescent="0.25">
      <c r="A3">
        <v>1</v>
      </c>
      <c r="B3">
        <f>NormalizedData!B2</f>
        <v>892</v>
      </c>
      <c r="C3">
        <f>SUMXMY2(NormalizedData!$C2:$D2,$O$3:$P$3)</f>
        <v>0.68530575603843003</v>
      </c>
      <c r="D3">
        <f>SUMXMY2(NormalizedData!$C2:$D2,$O$4:$P$4)</f>
        <v>0.83168854525655833</v>
      </c>
      <c r="E3">
        <f>SUMXMY2(NormalizedData!$C2:$D2,$O$5:$P$5)</f>
        <v>13.660067096617929</v>
      </c>
      <c r="F3">
        <f>MIN(C3, D3, E3)</f>
        <v>0.68530575603843003</v>
      </c>
      <c r="G3">
        <f>MATCH(F3,C3:E3,-1)</f>
        <v>1</v>
      </c>
      <c r="L3">
        <v>1</v>
      </c>
      <c r="M3">
        <v>193</v>
      </c>
      <c r="N3">
        <f>VLOOKUP($M3,$A3:$B333,2)</f>
        <v>1133</v>
      </c>
      <c r="O3">
        <f>INDEX(NormalizedData!C$2:C$332,$M3)</f>
        <v>1.0506331204453776</v>
      </c>
      <c r="P3">
        <f>INDEX(NormalizedData!D$2:D$332,$M3)</f>
        <v>-0.17936217395031953</v>
      </c>
    </row>
    <row r="4" spans="1:16" x14ac:dyDescent="0.25">
      <c r="A4">
        <v>2</v>
      </c>
      <c r="B4">
        <f>NormalizedData!B3</f>
        <v>893</v>
      </c>
      <c r="C4">
        <f>SUMXMY2(NormalizedData!$C3:$D3,$O$3:$P$3)</f>
        <v>0.16121335954342997</v>
      </c>
      <c r="D4">
        <f>SUMXMY2(NormalizedData!$C3:$D3,$O$4:$P$4)</f>
        <v>3.1939485409486021</v>
      </c>
      <c r="E4">
        <f>SUMXMY2(NormalizedData!$C3:$D3,$O$5:$P$5)</f>
        <v>12.972019576660353</v>
      </c>
      <c r="F4">
        <f t="shared" ref="F4:F67" si="0">MIN(C4, D4, E4)</f>
        <v>0.16121335954342997</v>
      </c>
      <c r="G4">
        <f t="shared" ref="G4:G67" si="1">MATCH(F4,C4:E4,-1)</f>
        <v>1</v>
      </c>
      <c r="L4">
        <v>2</v>
      </c>
      <c r="M4">
        <v>196</v>
      </c>
      <c r="N4">
        <f>VLOOKUP($M4,$A4:$B334,2)</f>
        <v>1138</v>
      </c>
      <c r="O4">
        <f>INDEX(NormalizedData!C$2:C$332,$M4)</f>
        <v>-0.5800437288819742</v>
      </c>
      <c r="P4">
        <f>INDEX(NormalizedData!D$2:D$332,$M4)</f>
        <v>-0.32635240629984608</v>
      </c>
    </row>
    <row r="5" spans="1:16" x14ac:dyDescent="0.25">
      <c r="A5">
        <v>3</v>
      </c>
      <c r="B5">
        <f>NormalizedData!B4</f>
        <v>894</v>
      </c>
      <c r="C5">
        <f>SUMXMY2(NormalizedData!$C4:$D4,$O$3:$P$3)</f>
        <v>1.5627641001632631</v>
      </c>
      <c r="D5">
        <f>SUMXMY2(NormalizedData!$C4:$D4,$O$4:$P$4)</f>
        <v>8.0768033593264086</v>
      </c>
      <c r="E5">
        <f>SUMXMY2(NormalizedData!$C4:$D4,$O$5:$P$5)</f>
        <v>13.788770787008545</v>
      </c>
      <c r="F5">
        <f t="shared" si="0"/>
        <v>1.5627641001632631</v>
      </c>
      <c r="G5">
        <f t="shared" si="1"/>
        <v>1</v>
      </c>
      <c r="L5">
        <v>3</v>
      </c>
      <c r="M5">
        <v>161</v>
      </c>
      <c r="N5">
        <f>VLOOKUP($M5,$A5:$B335,2)</f>
        <v>1094</v>
      </c>
      <c r="O5">
        <f>INDEX(NormalizedData!C$2:C$332,$M5)</f>
        <v>1.1924311073434082</v>
      </c>
      <c r="P5">
        <f>INDEX(NormalizedData!D$2:D$332,$M5)</f>
        <v>3.0466651199208177</v>
      </c>
    </row>
    <row r="6" spans="1:16" x14ac:dyDescent="0.25">
      <c r="A6">
        <v>4</v>
      </c>
      <c r="B6">
        <f>NormalizedData!B5</f>
        <v>895</v>
      </c>
      <c r="C6">
        <f>SUMXMY2(NormalizedData!$C5:$D5,$O$3:$P$3)</f>
        <v>1.7500850180111223</v>
      </c>
      <c r="D6">
        <f>SUMXMY2(NormalizedData!$C5:$D5,$O$4:$P$4)</f>
        <v>0.16626857320507404</v>
      </c>
      <c r="E6">
        <f>SUMXMY2(NormalizedData!$C5:$D5,$O$5:$P$5)</f>
        <v>14.787836092732389</v>
      </c>
      <c r="F6">
        <f t="shared" si="0"/>
        <v>0.16626857320507404</v>
      </c>
      <c r="G6">
        <f t="shared" si="1"/>
        <v>2</v>
      </c>
    </row>
    <row r="7" spans="1:16" x14ac:dyDescent="0.25">
      <c r="A7">
        <v>5</v>
      </c>
      <c r="B7">
        <f>NormalizedData!B6</f>
        <v>896</v>
      </c>
      <c r="C7">
        <f>SUMXMY2(NormalizedData!$C6:$D6,$O$3:$P$3)</f>
        <v>2.7427927654031121</v>
      </c>
      <c r="D7">
        <f>SUMXMY2(NormalizedData!$C6:$D6,$O$4:$P$4)</f>
        <v>2.0247784789490686E-2</v>
      </c>
      <c r="E7">
        <f>SUMXMY2(NormalizedData!$C6:$D6,$O$5:$P$5)</f>
        <v>15.499087170475246</v>
      </c>
      <c r="F7">
        <f t="shared" si="0"/>
        <v>2.0247784789490686E-2</v>
      </c>
      <c r="G7">
        <f t="shared" si="1"/>
        <v>2</v>
      </c>
      <c r="N7" t="s">
        <v>892</v>
      </c>
      <c r="O7">
        <f>SUM(F3:F333)</f>
        <v>208.12848679824816</v>
      </c>
    </row>
    <row r="8" spans="1:16" x14ac:dyDescent="0.25">
      <c r="A8">
        <v>6</v>
      </c>
      <c r="B8">
        <f>NormalizedData!B7</f>
        <v>897</v>
      </c>
      <c r="C8">
        <f>SUMXMY2(NormalizedData!$C7:$D7,$O$3:$P$3)</f>
        <v>4.9457534030887045</v>
      </c>
      <c r="D8">
        <f>SUMXMY2(NormalizedData!$C7:$D7,$O$4:$P$4)</f>
        <v>0.35869069562748584</v>
      </c>
      <c r="E8">
        <f>SUMXMY2(NormalizedData!$C7:$D7,$O$5:$P$5)</f>
        <v>18.185616863271811</v>
      </c>
      <c r="F8">
        <f t="shared" si="0"/>
        <v>0.35869069562748584</v>
      </c>
      <c r="G8">
        <f t="shared" si="1"/>
        <v>2</v>
      </c>
    </row>
    <row r="9" spans="1:16" x14ac:dyDescent="0.25">
      <c r="A9">
        <v>7</v>
      </c>
      <c r="B9">
        <f>NormalizedData!B8</f>
        <v>898</v>
      </c>
      <c r="C9">
        <f>SUMXMY2(NormalizedData!$C8:$D8,$O$3:$P$3)</f>
        <v>1.2644920515075841</v>
      </c>
      <c r="D9">
        <f>SUMXMY2(NormalizedData!$C8:$D8,$O$4:$P$4)</f>
        <v>0.36939444303081753</v>
      </c>
      <c r="E9">
        <f>SUMXMY2(NormalizedData!$C8:$D8,$O$5:$P$5)</f>
        <v>14.350808714162012</v>
      </c>
      <c r="F9">
        <f t="shared" si="0"/>
        <v>0.36939444303081753</v>
      </c>
      <c r="G9">
        <f t="shared" si="1"/>
        <v>2</v>
      </c>
    </row>
    <row r="10" spans="1:16" x14ac:dyDescent="0.25">
      <c r="A10">
        <v>8</v>
      </c>
      <c r="B10">
        <f>NormalizedData!B9</f>
        <v>899</v>
      </c>
      <c r="C10">
        <f>SUMXMY2(NormalizedData!$C9:$D9,$O$3:$P$3)</f>
        <v>1.8148936275481506</v>
      </c>
      <c r="D10">
        <f>SUMXMY2(NormalizedData!$C9:$D9,$O$4:$P$4)</f>
        <v>9.7498185217468794E-2</v>
      </c>
      <c r="E10">
        <f>SUMXMY2(NormalizedData!$C9:$D9,$O$5:$P$5)</f>
        <v>12.729655666003483</v>
      </c>
      <c r="F10">
        <f t="shared" si="0"/>
        <v>9.7498185217468794E-2</v>
      </c>
      <c r="G10">
        <f t="shared" si="1"/>
        <v>2</v>
      </c>
    </row>
    <row r="11" spans="1:16" x14ac:dyDescent="0.25">
      <c r="A11">
        <v>9</v>
      </c>
      <c r="B11">
        <f>NormalizedData!B10</f>
        <v>900</v>
      </c>
      <c r="C11">
        <f>SUMXMY2(NormalizedData!$C10:$D10,$O$3:$P$3)</f>
        <v>3.8027488267910567</v>
      </c>
      <c r="D11">
        <f>SUMXMY2(NormalizedData!$C10:$D10,$O$4:$P$4)</f>
        <v>0.13101033937697598</v>
      </c>
      <c r="E11">
        <f>SUMXMY2(NormalizedData!$C10:$D10,$O$5:$P$5)</f>
        <v>17.172496140860339</v>
      </c>
      <c r="F11">
        <f t="shared" si="0"/>
        <v>0.13101033937697598</v>
      </c>
      <c r="G11">
        <f t="shared" si="1"/>
        <v>2</v>
      </c>
    </row>
    <row r="12" spans="1:16" x14ac:dyDescent="0.25">
      <c r="A12">
        <v>10</v>
      </c>
      <c r="B12">
        <f>NormalizedData!B11</f>
        <v>901</v>
      </c>
      <c r="C12">
        <f>SUMXMY2(NormalizedData!$C11:$D11,$O$3:$P$3)</f>
        <v>2.9044889379717094</v>
      </c>
      <c r="D12">
        <f>SUMXMY2(NormalizedData!$C11:$D11,$O$4:$P$4)</f>
        <v>7.6734180018390658E-3</v>
      </c>
      <c r="E12">
        <f>SUMXMY2(NormalizedData!$C11:$D11,$O$5:$P$5)</f>
        <v>14.430860617921239</v>
      </c>
      <c r="F12">
        <f t="shared" si="0"/>
        <v>7.6734180018390658E-3</v>
      </c>
      <c r="G12">
        <f t="shared" si="1"/>
        <v>2</v>
      </c>
    </row>
    <row r="13" spans="1:16" x14ac:dyDescent="0.25">
      <c r="A13">
        <v>11</v>
      </c>
      <c r="B13">
        <f>NormalizedData!B12</f>
        <v>903</v>
      </c>
      <c r="C13">
        <f>SUMXMY2(NormalizedData!$C12:$D12,$O$3:$P$3)</f>
        <v>9.2945444881166739E-3</v>
      </c>
      <c r="D13">
        <f>SUMXMY2(NormalizedData!$C12:$D12,$O$4:$P$4)</f>
        <v>2.9020289068701564</v>
      </c>
      <c r="E13">
        <f>SUMXMY2(NormalizedData!$C12:$D12,$O$5:$P$5)</f>
        <v>10.838052868838124</v>
      </c>
      <c r="F13">
        <f t="shared" si="0"/>
        <v>9.2945444881166739E-3</v>
      </c>
      <c r="G13">
        <f t="shared" si="1"/>
        <v>1</v>
      </c>
    </row>
    <row r="14" spans="1:16" x14ac:dyDescent="0.25">
      <c r="A14">
        <v>12</v>
      </c>
      <c r="B14">
        <f>NormalizedData!B13</f>
        <v>904</v>
      </c>
      <c r="C14">
        <f>SUMXMY2(NormalizedData!$C13:$D13,$O$3:$P$3)</f>
        <v>3.1615957608314416</v>
      </c>
      <c r="D14">
        <f>SUMXMY2(NormalizedData!$C13:$D13,$O$4:$P$4)</f>
        <v>1.0062729371694161</v>
      </c>
      <c r="E14">
        <f>SUMXMY2(NormalizedData!$C13:$D13,$O$5:$P$5)</f>
        <v>8.5236164170794062</v>
      </c>
      <c r="F14">
        <f t="shared" si="0"/>
        <v>1.0062729371694161</v>
      </c>
      <c r="G14">
        <f t="shared" si="1"/>
        <v>2</v>
      </c>
    </row>
    <row r="15" spans="1:16" x14ac:dyDescent="0.25">
      <c r="A15">
        <v>13</v>
      </c>
      <c r="B15">
        <f>NormalizedData!B14</f>
        <v>905</v>
      </c>
      <c r="C15">
        <f>SUMXMY2(NormalizedData!$C14:$D14,$O$3:$P$3)</f>
        <v>1.6329080733710908</v>
      </c>
      <c r="D15">
        <f>SUMXMY2(NormalizedData!$C14:$D14,$O$4:$P$4)</f>
        <v>8.4564962425224373</v>
      </c>
      <c r="E15">
        <f>SUMXMY2(NormalizedData!$C14:$D14,$O$5:$P$5)</f>
        <v>12.11985302321942</v>
      </c>
      <c r="F15">
        <f t="shared" si="0"/>
        <v>1.6329080733710908</v>
      </c>
      <c r="G15">
        <f t="shared" si="1"/>
        <v>1</v>
      </c>
    </row>
    <row r="16" spans="1:16" x14ac:dyDescent="0.25">
      <c r="A16">
        <v>14</v>
      </c>
      <c r="B16">
        <f>NormalizedData!B15</f>
        <v>906</v>
      </c>
      <c r="C16">
        <f>SUMXMY2(NormalizedData!$C15:$D15,$O$3:$P$3)</f>
        <v>0.27934836759718112</v>
      </c>
      <c r="D16">
        <f>SUMXMY2(NormalizedData!$C15:$D15,$O$4:$P$4)</f>
        <v>3.5721973282032735</v>
      </c>
      <c r="E16">
        <f>SUMXMY2(NormalizedData!$C15:$D15,$O$5:$P$5)</f>
        <v>7.3813796695294638</v>
      </c>
      <c r="F16">
        <f t="shared" si="0"/>
        <v>0.27934836759718112</v>
      </c>
      <c r="G16">
        <f t="shared" si="1"/>
        <v>1</v>
      </c>
    </row>
    <row r="17" spans="1:7" x14ac:dyDescent="0.25">
      <c r="A17">
        <v>15</v>
      </c>
      <c r="B17">
        <f>NormalizedData!B16</f>
        <v>907</v>
      </c>
      <c r="C17">
        <f>SUMXMY2(NormalizedData!$C16:$D16,$O$3:$P$3)</f>
        <v>2.2181459273910287</v>
      </c>
      <c r="D17">
        <f>SUMXMY2(NormalizedData!$C16:$D16,$O$4:$P$4)</f>
        <v>3.2155193927070266E-2</v>
      </c>
      <c r="E17">
        <f>SUMXMY2(NormalizedData!$C16:$D16,$O$5:$P$5)</f>
        <v>13.30791899431383</v>
      </c>
      <c r="F17">
        <f t="shared" si="0"/>
        <v>3.2155193927070266E-2</v>
      </c>
      <c r="G17">
        <f t="shared" si="1"/>
        <v>2</v>
      </c>
    </row>
    <row r="18" spans="1:7" x14ac:dyDescent="0.25">
      <c r="A18">
        <v>16</v>
      </c>
      <c r="B18">
        <f>NormalizedData!B17</f>
        <v>908</v>
      </c>
      <c r="C18">
        <f>SUMXMY2(NormalizedData!$C17:$D17,$O$3:$P$3)</f>
        <v>0.58576296346033163</v>
      </c>
      <c r="D18">
        <f>SUMXMY2(NormalizedData!$C17:$D17,$O$4:$P$4)</f>
        <v>0.86946509666940397</v>
      </c>
      <c r="E18">
        <f>SUMXMY2(NormalizedData!$C17:$D17,$O$5:$P$5)</f>
        <v>13.074084635641178</v>
      </c>
      <c r="F18">
        <f t="shared" si="0"/>
        <v>0.58576296346033163</v>
      </c>
      <c r="G18">
        <f t="shared" si="1"/>
        <v>1</v>
      </c>
    </row>
    <row r="19" spans="1:7" x14ac:dyDescent="0.25">
      <c r="A19">
        <v>17</v>
      </c>
      <c r="B19">
        <f>NormalizedData!B18</f>
        <v>909</v>
      </c>
      <c r="C19">
        <f>SUMXMY2(NormalizedData!$C18:$D18,$O$3:$P$3)</f>
        <v>3.0337197599313317</v>
      </c>
      <c r="D19">
        <f>SUMXMY2(NormalizedData!$C18:$D18,$O$4:$P$4)</f>
        <v>5.5641190344930341E-2</v>
      </c>
      <c r="E19">
        <f>SUMXMY2(NormalizedData!$C18:$D18,$O$5:$P$5)</f>
        <v>16.343589648270338</v>
      </c>
      <c r="F19">
        <f t="shared" si="0"/>
        <v>5.5641190344930341E-2</v>
      </c>
      <c r="G19">
        <f t="shared" si="1"/>
        <v>2</v>
      </c>
    </row>
    <row r="20" spans="1:7" x14ac:dyDescent="0.25">
      <c r="A20">
        <v>18</v>
      </c>
      <c r="B20">
        <f>NormalizedData!B19</f>
        <v>910</v>
      </c>
      <c r="C20">
        <f>SUMXMY2(NormalizedData!$C19:$D19,$O$3:$P$3)</f>
        <v>1.7586252320414517</v>
      </c>
      <c r="D20">
        <f>SUMXMY2(NormalizedData!$C19:$D19,$O$4:$P$4)</f>
        <v>0.17126778285772576</v>
      </c>
      <c r="E20">
        <f>SUMXMY2(NormalizedData!$C19:$D19,$O$5:$P$5)</f>
        <v>14.874091516729472</v>
      </c>
      <c r="F20">
        <f t="shared" si="0"/>
        <v>0.17126778285772576</v>
      </c>
      <c r="G20">
        <f t="shared" si="1"/>
        <v>2</v>
      </c>
    </row>
    <row r="21" spans="1:7" x14ac:dyDescent="0.25">
      <c r="A21">
        <v>19</v>
      </c>
      <c r="B21">
        <f>NormalizedData!B20</f>
        <v>911</v>
      </c>
      <c r="C21">
        <f>SUMXMY2(NormalizedData!$C20:$D20,$O$3:$P$3)</f>
        <v>0.1383594112112283</v>
      </c>
      <c r="D21">
        <f>SUMXMY2(NormalizedData!$C20:$D20,$O$4:$P$4)</f>
        <v>2.7097215100050254</v>
      </c>
      <c r="E21">
        <f>SUMXMY2(NormalizedData!$C20:$D20,$O$5:$P$5)</f>
        <v>12.965669241430215</v>
      </c>
      <c r="F21">
        <f t="shared" si="0"/>
        <v>0.1383594112112283</v>
      </c>
      <c r="G21">
        <f t="shared" si="1"/>
        <v>1</v>
      </c>
    </row>
    <row r="22" spans="1:7" x14ac:dyDescent="0.25">
      <c r="A22">
        <v>20</v>
      </c>
      <c r="B22">
        <f>NormalizedData!B21</f>
        <v>912</v>
      </c>
      <c r="C22">
        <f>SUMXMY2(NormalizedData!$C21:$D21,$O$3:$P$3)</f>
        <v>0.73322812411150184</v>
      </c>
      <c r="D22">
        <f>SUMXMY2(NormalizedData!$C21:$D21,$O$4:$P$4)</f>
        <v>5.86736822352856</v>
      </c>
      <c r="E22">
        <f>SUMXMY2(NormalizedData!$C21:$D21,$O$5:$P$5)</f>
        <v>7.8614494600367459</v>
      </c>
      <c r="F22">
        <f t="shared" si="0"/>
        <v>0.73322812411150184</v>
      </c>
      <c r="G22">
        <f t="shared" si="1"/>
        <v>1</v>
      </c>
    </row>
    <row r="23" spans="1:7" x14ac:dyDescent="0.25">
      <c r="A23">
        <v>21</v>
      </c>
      <c r="B23">
        <f>NormalizedData!B22</f>
        <v>913</v>
      </c>
      <c r="C23">
        <f>SUMXMY2(NormalizedData!$C22:$D22,$O$3:$P$3)</f>
        <v>6.7065635040324123</v>
      </c>
      <c r="D23">
        <f>SUMXMY2(NormalizedData!$C22:$D22,$O$4:$P$4)</f>
        <v>0.93429891897051287</v>
      </c>
      <c r="E23">
        <f>SUMXMY2(NormalizedData!$C22:$D22,$O$5:$P$5)</f>
        <v>20.684931054308983</v>
      </c>
      <c r="F23">
        <f t="shared" si="0"/>
        <v>0.93429891897051287</v>
      </c>
      <c r="G23">
        <f t="shared" si="1"/>
        <v>2</v>
      </c>
    </row>
    <row r="24" spans="1:7" x14ac:dyDescent="0.25">
      <c r="A24">
        <v>22</v>
      </c>
      <c r="B24">
        <f>NormalizedData!B23</f>
        <v>915</v>
      </c>
      <c r="C24">
        <f>SUMXMY2(NormalizedData!$C23:$D23,$O$3:$P$3)</f>
        <v>3.1580092983725891</v>
      </c>
      <c r="D24">
        <f>SUMXMY2(NormalizedData!$C23:$D23,$O$4:$P$4)</f>
        <v>0.43994463966025243</v>
      </c>
      <c r="E24">
        <f>SUMXMY2(NormalizedData!$C23:$D23,$O$5:$P$5)</f>
        <v>10.761296103889409</v>
      </c>
      <c r="F24">
        <f t="shared" si="0"/>
        <v>0.43994463966025243</v>
      </c>
      <c r="G24">
        <f t="shared" si="1"/>
        <v>2</v>
      </c>
    </row>
    <row r="25" spans="1:7" x14ac:dyDescent="0.25">
      <c r="A25">
        <v>23</v>
      </c>
      <c r="B25">
        <f>NormalizedData!B24</f>
        <v>916</v>
      </c>
      <c r="C25">
        <f>SUMXMY2(NormalizedData!$C24:$D24,$O$3:$P$3)</f>
        <v>14.448829635548208</v>
      </c>
      <c r="D25">
        <f>SUMXMY2(NormalizedData!$C24:$D24,$O$4:$P$4)</f>
        <v>18.938939298519244</v>
      </c>
      <c r="E25">
        <f>SUMXMY2(NormalizedData!$C24:$D24,$O$5:$P$5)</f>
        <v>0.32899122390393348</v>
      </c>
      <c r="F25">
        <f t="shared" si="0"/>
        <v>0.32899122390393348</v>
      </c>
      <c r="G25">
        <f t="shared" si="1"/>
        <v>3</v>
      </c>
    </row>
    <row r="26" spans="1:7" x14ac:dyDescent="0.25">
      <c r="A26">
        <v>24</v>
      </c>
      <c r="B26">
        <f>NormalizedData!B25</f>
        <v>917</v>
      </c>
      <c r="C26">
        <f>SUMXMY2(NormalizedData!$C25:$D25,$O$3:$P$3)</f>
        <v>0.18975152562408559</v>
      </c>
      <c r="D26">
        <f>SUMXMY2(NormalizedData!$C25:$D25,$O$4:$P$4)</f>
        <v>3.952177004587063</v>
      </c>
      <c r="E26">
        <f>SUMXMY2(NormalizedData!$C25:$D25,$O$5:$P$5)</f>
        <v>12.149913566322619</v>
      </c>
      <c r="F26">
        <f t="shared" si="0"/>
        <v>0.18975152562408559</v>
      </c>
      <c r="G26">
        <f t="shared" si="1"/>
        <v>1</v>
      </c>
    </row>
    <row r="27" spans="1:7" x14ac:dyDescent="0.25">
      <c r="A27">
        <v>25</v>
      </c>
      <c r="B27">
        <f>NormalizedData!B26</f>
        <v>918</v>
      </c>
      <c r="C27">
        <f>SUMXMY2(NormalizedData!$C26:$D26,$O$3:$P$3)</f>
        <v>2.9318961567773258</v>
      </c>
      <c r="D27">
        <f>SUMXMY2(NormalizedData!$C26:$D26,$O$4:$P$4)</f>
        <v>0.44793900970165318</v>
      </c>
      <c r="E27">
        <f>SUMXMY2(NormalizedData!$C26:$D26,$O$5:$P$5)</f>
        <v>10.451850359673539</v>
      </c>
      <c r="F27">
        <f t="shared" si="0"/>
        <v>0.44793900970165318</v>
      </c>
      <c r="G27">
        <f t="shared" si="1"/>
        <v>2</v>
      </c>
    </row>
    <row r="28" spans="1:7" x14ac:dyDescent="0.25">
      <c r="A28">
        <v>26</v>
      </c>
      <c r="B28">
        <f>NormalizedData!B27</f>
        <v>919</v>
      </c>
      <c r="C28">
        <f>SUMXMY2(NormalizedData!$C27:$D27,$O$3:$P$3)</f>
        <v>2.6831097177035073</v>
      </c>
      <c r="D28">
        <f>SUMXMY2(NormalizedData!$C27:$D27,$O$4:$P$4)</f>
        <v>5.1871189890867711E-2</v>
      </c>
      <c r="E28">
        <f>SUMXMY2(NormalizedData!$C27:$D27,$O$5:$P$5)</f>
        <v>15.96281960241001</v>
      </c>
      <c r="F28">
        <f t="shared" si="0"/>
        <v>5.1871189890867711E-2</v>
      </c>
      <c r="G28">
        <f t="shared" si="1"/>
        <v>2</v>
      </c>
    </row>
    <row r="29" spans="1:7" x14ac:dyDescent="0.25">
      <c r="A29">
        <v>27</v>
      </c>
      <c r="B29">
        <f>NormalizedData!B28</f>
        <v>920</v>
      </c>
      <c r="C29">
        <f>SUMXMY2(NormalizedData!$C28:$D28,$O$3:$P$3)</f>
        <v>8.0493361934836721E-2</v>
      </c>
      <c r="D29">
        <f>SUMXMY2(NormalizedData!$C28:$D28,$O$4:$P$4)</f>
        <v>1.8387003801438355</v>
      </c>
      <c r="E29">
        <f>SUMXMY2(NormalizedData!$C28:$D28,$O$5:$P$5)</f>
        <v>10.535590530234479</v>
      </c>
      <c r="F29">
        <f t="shared" si="0"/>
        <v>8.0493361934836721E-2</v>
      </c>
      <c r="G29">
        <f t="shared" si="1"/>
        <v>1</v>
      </c>
    </row>
    <row r="30" spans="1:7" x14ac:dyDescent="0.25">
      <c r="A30">
        <v>28</v>
      </c>
      <c r="B30">
        <f>NormalizedData!B29</f>
        <v>922</v>
      </c>
      <c r="C30">
        <f>SUMXMY2(NormalizedData!$C29:$D29,$O$3:$P$3)</f>
        <v>0.12993455901812104</v>
      </c>
      <c r="D30">
        <f>SUMXMY2(NormalizedData!$C29:$D29,$O$4:$P$4)</f>
        <v>3.9475756994635272</v>
      </c>
      <c r="E30">
        <f>SUMXMY2(NormalizedData!$C29:$D29,$O$5:$P$5)</f>
        <v>10.878266207014793</v>
      </c>
      <c r="F30">
        <f t="shared" si="0"/>
        <v>0.12993455901812104</v>
      </c>
      <c r="G30">
        <f t="shared" si="1"/>
        <v>1</v>
      </c>
    </row>
    <row r="31" spans="1:7" x14ac:dyDescent="0.25">
      <c r="A31">
        <v>29</v>
      </c>
      <c r="B31">
        <f>NormalizedData!B30</f>
        <v>923</v>
      </c>
      <c r="C31">
        <f>SUMXMY2(NormalizedData!$C30:$D30,$O$3:$P$3)</f>
        <v>2.2173604372223341</v>
      </c>
      <c r="D31">
        <f>SUMXMY2(NormalizedData!$C30:$D30,$O$4:$P$4)</f>
        <v>4.951501053006245E-2</v>
      </c>
      <c r="E31">
        <f>SUMXMY2(NormalizedData!$C30:$D30,$O$5:$P$5)</f>
        <v>12.908894424136538</v>
      </c>
      <c r="F31">
        <f t="shared" si="0"/>
        <v>4.951501053006245E-2</v>
      </c>
      <c r="G31">
        <f t="shared" si="1"/>
        <v>2</v>
      </c>
    </row>
    <row r="32" spans="1:7" x14ac:dyDescent="0.25">
      <c r="A32">
        <v>30</v>
      </c>
      <c r="B32">
        <f>NormalizedData!B31</f>
        <v>924</v>
      </c>
      <c r="C32">
        <f>SUMXMY2(NormalizedData!$C31:$D31,$O$3:$P$3)</f>
        <v>0.74753497471274366</v>
      </c>
      <c r="D32">
        <f>SUMXMY2(NormalizedData!$C31:$D31,$O$4:$P$4)</f>
        <v>0.60827492025473939</v>
      </c>
      <c r="E32">
        <f>SUMXMY2(NormalizedData!$C31:$D31,$O$5:$P$5)</f>
        <v>12.40934781289871</v>
      </c>
      <c r="F32">
        <f t="shared" si="0"/>
        <v>0.60827492025473939</v>
      </c>
      <c r="G32">
        <f t="shared" si="1"/>
        <v>2</v>
      </c>
    </row>
    <row r="33" spans="1:7" x14ac:dyDescent="0.25">
      <c r="A33">
        <v>31</v>
      </c>
      <c r="B33">
        <f>NormalizedData!B32</f>
        <v>926</v>
      </c>
      <c r="C33">
        <f>SUMXMY2(NormalizedData!$C32:$D32,$O$3:$P$3)</f>
        <v>1.3364083986357609</v>
      </c>
      <c r="D33">
        <f>SUMXMY2(NormalizedData!$C32:$D32,$O$4:$P$4)</f>
        <v>0.68195888807451777</v>
      </c>
      <c r="E33">
        <f>SUMXMY2(NormalizedData!$C32:$D32,$O$5:$P$5)</f>
        <v>9.1411677789831032</v>
      </c>
      <c r="F33">
        <f t="shared" si="0"/>
        <v>0.68195888807451777</v>
      </c>
      <c r="G33">
        <f t="shared" si="1"/>
        <v>2</v>
      </c>
    </row>
    <row r="34" spans="1:7" x14ac:dyDescent="0.25">
      <c r="A34">
        <v>32</v>
      </c>
      <c r="B34">
        <f>NormalizedData!B33</f>
        <v>927</v>
      </c>
      <c r="C34">
        <f>SUMXMY2(NormalizedData!$C33:$D33,$O$3:$P$3)</f>
        <v>3.6682854772628231</v>
      </c>
      <c r="D34">
        <f>SUMXMY2(NormalizedData!$C33:$D33,$O$4:$P$4)</f>
        <v>0.11216033710666284</v>
      </c>
      <c r="E34">
        <f>SUMXMY2(NormalizedData!$C33:$D33,$O$5:$P$5)</f>
        <v>17.027979456787939</v>
      </c>
      <c r="F34">
        <f t="shared" si="0"/>
        <v>0.11216033710666284</v>
      </c>
      <c r="G34">
        <f t="shared" si="1"/>
        <v>2</v>
      </c>
    </row>
    <row r="35" spans="1:7" x14ac:dyDescent="0.25">
      <c r="A35">
        <v>33</v>
      </c>
      <c r="B35">
        <f>NormalizedData!B34</f>
        <v>929</v>
      </c>
      <c r="C35">
        <f>SUMXMY2(NormalizedData!$C34:$D34,$O$3:$P$3)</f>
        <v>3.0168051705761676</v>
      </c>
      <c r="D35">
        <f>SUMXMY2(NormalizedData!$C34:$D34,$O$4:$P$4)</f>
        <v>4.562855867506975E-2</v>
      </c>
      <c r="E35">
        <f>SUMXMY2(NormalizedData!$C34:$D34,$O$5:$P$5)</f>
        <v>16.175196259827441</v>
      </c>
      <c r="F35">
        <f t="shared" si="0"/>
        <v>4.562855867506975E-2</v>
      </c>
      <c r="G35">
        <f t="shared" si="1"/>
        <v>2</v>
      </c>
    </row>
    <row r="36" spans="1:7" x14ac:dyDescent="0.25">
      <c r="A36">
        <v>34</v>
      </c>
      <c r="B36">
        <f>NormalizedData!B35</f>
        <v>930</v>
      </c>
      <c r="C36">
        <f>SUMXMY2(NormalizedData!$C35:$D35,$O$3:$P$3)</f>
        <v>2.1227653713357757</v>
      </c>
      <c r="D36">
        <f>SUMXMY2(NormalizedData!$C35:$D35,$O$4:$P$4)</f>
        <v>8.0516678062525604E-2</v>
      </c>
      <c r="E36">
        <f>SUMXMY2(NormalizedData!$C35:$D35,$O$5:$P$5)</f>
        <v>15.112476918678251</v>
      </c>
      <c r="F36">
        <f t="shared" si="0"/>
        <v>8.0516678062525604E-2</v>
      </c>
      <c r="G36">
        <f t="shared" si="1"/>
        <v>2</v>
      </c>
    </row>
    <row r="37" spans="1:7" x14ac:dyDescent="0.25">
      <c r="A37">
        <v>35</v>
      </c>
      <c r="B37">
        <f>NormalizedData!B36</f>
        <v>932</v>
      </c>
      <c r="C37">
        <f>SUMXMY2(NormalizedData!$C36:$D36,$O$3:$P$3)</f>
        <v>0.25431571892467603</v>
      </c>
      <c r="D37">
        <f>SUMXMY2(NormalizedData!$C36:$D36,$O$4:$P$4)</f>
        <v>1.4680462429017502</v>
      </c>
      <c r="E37">
        <f>SUMXMY2(NormalizedData!$C36:$D36,$O$5:$P$5)</f>
        <v>12.549805542587398</v>
      </c>
      <c r="F37">
        <f t="shared" si="0"/>
        <v>0.25431571892467603</v>
      </c>
      <c r="G37">
        <f t="shared" si="1"/>
        <v>1</v>
      </c>
    </row>
    <row r="38" spans="1:7" x14ac:dyDescent="0.25">
      <c r="A38">
        <v>36</v>
      </c>
      <c r="B38">
        <f>NormalizedData!B37</f>
        <v>934</v>
      </c>
      <c r="C38">
        <f>SUMXMY2(NormalizedData!$C37:$D37,$O$3:$P$3)</f>
        <v>0.21129646319228756</v>
      </c>
      <c r="D38">
        <f>SUMXMY2(NormalizedData!$C37:$D37,$O$4:$P$4)</f>
        <v>1.8607526350902417</v>
      </c>
      <c r="E38">
        <f>SUMXMY2(NormalizedData!$C37:$D37,$O$5:$P$5)</f>
        <v>13.053172622335165</v>
      </c>
      <c r="F38">
        <f t="shared" si="0"/>
        <v>0.21129646319228756</v>
      </c>
      <c r="G38">
        <f t="shared" si="1"/>
        <v>1</v>
      </c>
    </row>
    <row r="39" spans="1:7" x14ac:dyDescent="0.25">
      <c r="A39">
        <v>37</v>
      </c>
      <c r="B39">
        <f>NormalizedData!B38</f>
        <v>935</v>
      </c>
      <c r="C39">
        <f>SUMXMY2(NormalizedData!$C38:$D38,$O$3:$P$3)</f>
        <v>1.2080886684333894</v>
      </c>
      <c r="D39">
        <f>SUMXMY2(NormalizedData!$C38:$D38,$O$4:$P$4)</f>
        <v>0.3387782142774774</v>
      </c>
      <c r="E39">
        <f>SUMXMY2(NormalizedData!$C38:$D38,$O$5:$P$5)</f>
        <v>13.72844892472928</v>
      </c>
      <c r="F39">
        <f t="shared" si="0"/>
        <v>0.3387782142774774</v>
      </c>
      <c r="G39">
        <f t="shared" si="1"/>
        <v>2</v>
      </c>
    </row>
    <row r="40" spans="1:7" x14ac:dyDescent="0.25">
      <c r="A40">
        <v>38</v>
      </c>
      <c r="B40">
        <f>NormalizedData!B39</f>
        <v>936</v>
      </c>
      <c r="C40">
        <f>SUMXMY2(NormalizedData!$C39:$D39,$O$3:$P$3)</f>
        <v>0.13568967066459439</v>
      </c>
      <c r="D40">
        <f>SUMXMY2(NormalizedData!$C39:$D39,$O$4:$P$4)</f>
        <v>2.9246936618470274</v>
      </c>
      <c r="E40">
        <f>SUMXMY2(NormalizedData!$C39:$D39,$O$5:$P$5)</f>
        <v>8.1863645237652136</v>
      </c>
      <c r="F40">
        <f t="shared" si="0"/>
        <v>0.13568967066459439</v>
      </c>
      <c r="G40">
        <f t="shared" si="1"/>
        <v>1</v>
      </c>
    </row>
    <row r="41" spans="1:7" x14ac:dyDescent="0.25">
      <c r="A41">
        <v>39</v>
      </c>
      <c r="B41">
        <f>NormalizedData!B40</f>
        <v>937</v>
      </c>
      <c r="C41">
        <f>SUMXMY2(NormalizedData!$C40:$D40,$O$3:$P$3)</f>
        <v>2.1406519447197985</v>
      </c>
      <c r="D41">
        <f>SUMXMY2(NormalizedData!$C40:$D40,$O$4:$P$4)</f>
        <v>9.0841106504389549E-2</v>
      </c>
      <c r="E41">
        <f>SUMXMY2(NormalizedData!$C40:$D40,$O$5:$P$5)</f>
        <v>15.296331567584488</v>
      </c>
      <c r="F41">
        <f t="shared" si="0"/>
        <v>9.0841106504389549E-2</v>
      </c>
      <c r="G41">
        <f t="shared" si="1"/>
        <v>2</v>
      </c>
    </row>
    <row r="42" spans="1:7" x14ac:dyDescent="0.25">
      <c r="A42">
        <v>40</v>
      </c>
      <c r="B42">
        <f>NormalizedData!B41</f>
        <v>938</v>
      </c>
      <c r="C42">
        <f>SUMXMY2(NormalizedData!$C41:$D41,$O$3:$P$3)</f>
        <v>2.4006809340186599E-5</v>
      </c>
      <c r="D42">
        <f>SUMXMY2(NormalizedData!$C41:$D41,$O$4:$P$4)</f>
        <v>2.6792967135872754</v>
      </c>
      <c r="E42">
        <f>SUMXMY2(NormalizedData!$C41:$D41,$O$5:$P$5)</f>
        <v>10.458995743465341</v>
      </c>
      <c r="F42">
        <f t="shared" si="0"/>
        <v>2.4006809340186599E-5</v>
      </c>
      <c r="G42">
        <f t="shared" si="1"/>
        <v>1</v>
      </c>
    </row>
    <row r="43" spans="1:7" x14ac:dyDescent="0.25">
      <c r="A43">
        <v>41</v>
      </c>
      <c r="B43">
        <f>NormalizedData!B42</f>
        <v>940</v>
      </c>
      <c r="C43">
        <f>SUMXMY2(NormalizedData!$C42:$D42,$O$3:$P$3)</f>
        <v>1.7026079986051319</v>
      </c>
      <c r="D43">
        <f>SUMXMY2(NormalizedData!$C42:$D42,$O$4:$P$4)</f>
        <v>8.0739847348677252</v>
      </c>
      <c r="E43">
        <f>SUMXMY2(NormalizedData!$C42:$D42,$O$5:$P$5)</f>
        <v>6.950306820010268</v>
      </c>
      <c r="F43">
        <f t="shared" si="0"/>
        <v>1.7026079986051319</v>
      </c>
      <c r="G43">
        <f t="shared" si="1"/>
        <v>1</v>
      </c>
    </row>
    <row r="44" spans="1:7" x14ac:dyDescent="0.25">
      <c r="A44">
        <v>42</v>
      </c>
      <c r="B44">
        <f>NormalizedData!B43</f>
        <v>941</v>
      </c>
      <c r="C44">
        <f>SUMXMY2(NormalizedData!$C43:$D43,$O$3:$P$3)</f>
        <v>0.46019109087123655</v>
      </c>
      <c r="D44">
        <f>SUMXMY2(NormalizedData!$C43:$D43,$O$4:$P$4)</f>
        <v>0.99216475322768249</v>
      </c>
      <c r="E44">
        <f>SUMXMY2(NormalizedData!$C43:$D43,$O$5:$P$5)</f>
        <v>12.554319320564479</v>
      </c>
      <c r="F44">
        <f t="shared" si="0"/>
        <v>0.46019109087123655</v>
      </c>
      <c r="G44">
        <f t="shared" si="1"/>
        <v>1</v>
      </c>
    </row>
    <row r="45" spans="1:7" x14ac:dyDescent="0.25">
      <c r="A45">
        <v>43</v>
      </c>
      <c r="B45">
        <f>NormalizedData!B44</f>
        <v>942</v>
      </c>
      <c r="C45">
        <f>SUMXMY2(NormalizedData!$C44:$D44,$O$3:$P$3)</f>
        <v>2.456828360390694</v>
      </c>
      <c r="D45">
        <f>SUMXMY2(NormalizedData!$C44:$D44,$O$4:$P$4)</f>
        <v>0.42582174693748487</v>
      </c>
      <c r="E45">
        <f>SUMXMY2(NormalizedData!$C44:$D44,$O$5:$P$5)</f>
        <v>10.145130504522024</v>
      </c>
      <c r="F45">
        <f t="shared" si="0"/>
        <v>0.42582174693748487</v>
      </c>
      <c r="G45">
        <f t="shared" si="1"/>
        <v>2</v>
      </c>
    </row>
    <row r="46" spans="1:7" x14ac:dyDescent="0.25">
      <c r="A46">
        <v>44</v>
      </c>
      <c r="B46">
        <f>NormalizedData!B45</f>
        <v>943</v>
      </c>
      <c r="C46">
        <f>SUMXMY2(NormalizedData!$C45:$D45,$O$3:$P$3)</f>
        <v>1.6883910397097461</v>
      </c>
      <c r="D46">
        <f>SUMXMY2(NormalizedData!$C45:$D45,$O$4:$P$4)</f>
        <v>0.13516311109258985</v>
      </c>
      <c r="E46">
        <f>SUMXMY2(NormalizedData!$C45:$D45,$O$5:$P$5)</f>
        <v>14.05480915218536</v>
      </c>
      <c r="F46">
        <f t="shared" si="0"/>
        <v>0.13516311109258985</v>
      </c>
      <c r="G46">
        <f t="shared" si="1"/>
        <v>2</v>
      </c>
    </row>
    <row r="47" spans="1:7" x14ac:dyDescent="0.25">
      <c r="A47">
        <v>45</v>
      </c>
      <c r="B47">
        <f>NormalizedData!B46</f>
        <v>944</v>
      </c>
      <c r="C47">
        <f>SUMXMY2(NormalizedData!$C46:$D46,$O$3:$P$3)</f>
        <v>3.1547374190262976</v>
      </c>
      <c r="D47">
        <f>SUMXMY2(NormalizedData!$C46:$D46,$O$4:$P$4)</f>
        <v>2.1173638392342341E-2</v>
      </c>
      <c r="E47">
        <f>SUMXMY2(NormalizedData!$C46:$D46,$O$5:$P$5)</f>
        <v>14.822398807334345</v>
      </c>
      <c r="F47">
        <f t="shared" si="0"/>
        <v>2.1173638392342341E-2</v>
      </c>
      <c r="G47">
        <f t="shared" si="1"/>
        <v>2</v>
      </c>
    </row>
    <row r="48" spans="1:7" x14ac:dyDescent="0.25">
      <c r="A48">
        <v>46</v>
      </c>
      <c r="B48">
        <f>NormalizedData!B47</f>
        <v>945</v>
      </c>
      <c r="C48">
        <f>SUMXMY2(NormalizedData!$C47:$D47,$O$3:$P$3)</f>
        <v>15.933880977958601</v>
      </c>
      <c r="D48">
        <f>SUMXMY2(NormalizedData!$C47:$D47,$O$4:$P$4)</f>
        <v>15.802457601780326</v>
      </c>
      <c r="E48">
        <f>SUMXMY2(NormalizedData!$C47:$D47,$O$5:$P$5)</f>
        <v>2.1503156006515587</v>
      </c>
      <c r="F48">
        <f t="shared" si="0"/>
        <v>2.1503156006515587</v>
      </c>
      <c r="G48">
        <f t="shared" si="1"/>
        <v>3</v>
      </c>
    </row>
    <row r="49" spans="1:7" x14ac:dyDescent="0.25">
      <c r="A49">
        <v>47</v>
      </c>
      <c r="B49">
        <f>NormalizedData!B48</f>
        <v>947</v>
      </c>
      <c r="C49">
        <f>SUMXMY2(NormalizedData!$C48:$D48,$O$3:$P$3)</f>
        <v>6.1578716328956489</v>
      </c>
      <c r="D49">
        <f>SUMXMY2(NormalizedData!$C48:$D48,$O$4:$P$4)</f>
        <v>0.74144924854500638</v>
      </c>
      <c r="E49">
        <f>SUMXMY2(NormalizedData!$C48:$D48,$O$5:$P$5)</f>
        <v>17.381168307278436</v>
      </c>
      <c r="F49">
        <f t="shared" si="0"/>
        <v>0.74144924854500638</v>
      </c>
      <c r="G49">
        <f t="shared" si="1"/>
        <v>2</v>
      </c>
    </row>
    <row r="50" spans="1:7" x14ac:dyDescent="0.25">
      <c r="A50">
        <v>48</v>
      </c>
      <c r="B50">
        <f>NormalizedData!B49</f>
        <v>948</v>
      </c>
      <c r="C50">
        <f>SUMXMY2(NormalizedData!$C49:$D49,$O$3:$P$3)</f>
        <v>0.63299586940175678</v>
      </c>
      <c r="D50">
        <f>SUMXMY2(NormalizedData!$C49:$D49,$O$4:$P$4)</f>
        <v>0.89531177657821737</v>
      </c>
      <c r="E50">
        <f>SUMXMY2(NormalizedData!$C49:$D49,$O$5:$P$5)</f>
        <v>13.590685796815006</v>
      </c>
      <c r="F50">
        <f t="shared" si="0"/>
        <v>0.63299586940175678</v>
      </c>
      <c r="G50">
        <f t="shared" si="1"/>
        <v>1</v>
      </c>
    </row>
    <row r="51" spans="1:7" x14ac:dyDescent="0.25">
      <c r="A51">
        <v>49</v>
      </c>
      <c r="B51">
        <f>NormalizedData!B50</f>
        <v>949</v>
      </c>
      <c r="C51">
        <f>SUMXMY2(NormalizedData!$C50:$D50,$O$3:$P$3)</f>
        <v>2.1439107023737751</v>
      </c>
      <c r="D51">
        <f>SUMXMY2(NormalizedData!$C50:$D50,$O$4:$P$4)</f>
        <v>9.2779489644655849E-2</v>
      </c>
      <c r="E51">
        <f>SUMXMY2(NormalizedData!$C50:$D50,$O$5:$P$5)</f>
        <v>15.328568878107422</v>
      </c>
      <c r="F51">
        <f t="shared" si="0"/>
        <v>9.2779489644655849E-2</v>
      </c>
      <c r="G51">
        <f t="shared" si="1"/>
        <v>2</v>
      </c>
    </row>
    <row r="52" spans="1:7" x14ac:dyDescent="0.25">
      <c r="A52">
        <v>50</v>
      </c>
      <c r="B52">
        <f>NormalizedData!B51</f>
        <v>951</v>
      </c>
      <c r="C52">
        <f>SUMXMY2(NormalizedData!$C51:$D51,$O$3:$P$3)</f>
        <v>14.810749679138221</v>
      </c>
      <c r="D52">
        <f>SUMXMY2(NormalizedData!$C51:$D51,$O$4:$P$4)</f>
        <v>16.526139007919156</v>
      </c>
      <c r="E52">
        <f>SUMXMY2(NormalizedData!$C51:$D51,$O$5:$P$5)</f>
        <v>0.93219129655395527</v>
      </c>
      <c r="F52">
        <f t="shared" si="0"/>
        <v>0.93219129655395527</v>
      </c>
      <c r="G52">
        <f t="shared" si="1"/>
        <v>3</v>
      </c>
    </row>
    <row r="53" spans="1:7" x14ac:dyDescent="0.25">
      <c r="A53">
        <v>51</v>
      </c>
      <c r="B53">
        <f>NormalizedData!B52</f>
        <v>952</v>
      </c>
      <c r="C53">
        <f>SUMXMY2(NormalizedData!$C52:$D52,$O$3:$P$3)</f>
        <v>4.07123628350688</v>
      </c>
      <c r="D53">
        <f>SUMXMY2(NormalizedData!$C52:$D52,$O$4:$P$4)</f>
        <v>0.17147168939819121</v>
      </c>
      <c r="E53">
        <f>SUMXMY2(NormalizedData!$C52:$D52,$O$5:$P$5)</f>
        <v>17.390846254510144</v>
      </c>
      <c r="F53">
        <f t="shared" si="0"/>
        <v>0.17147168939819121</v>
      </c>
      <c r="G53">
        <f t="shared" si="1"/>
        <v>2</v>
      </c>
    </row>
    <row r="54" spans="1:7" x14ac:dyDescent="0.25">
      <c r="A54">
        <v>52</v>
      </c>
      <c r="B54">
        <f>NormalizedData!B53</f>
        <v>953</v>
      </c>
      <c r="C54">
        <f>SUMXMY2(NormalizedData!$C53:$D53,$O$3:$P$3)</f>
        <v>0.92212736723617794</v>
      </c>
      <c r="D54">
        <f>SUMXMY2(NormalizedData!$C53:$D53,$O$4:$P$4)</f>
        <v>0.51767098304596781</v>
      </c>
      <c r="E54">
        <f>SUMXMY2(NormalizedData!$C53:$D53,$O$5:$P$5)</f>
        <v>13.349586007411842</v>
      </c>
      <c r="F54">
        <f t="shared" si="0"/>
        <v>0.51767098304596781</v>
      </c>
      <c r="G54">
        <f t="shared" si="1"/>
        <v>2</v>
      </c>
    </row>
    <row r="55" spans="1:7" x14ac:dyDescent="0.25">
      <c r="A55">
        <v>53</v>
      </c>
      <c r="B55">
        <f>NormalizedData!B54</f>
        <v>954</v>
      </c>
      <c r="C55">
        <f>SUMXMY2(NormalizedData!$C54:$D54,$O$3:$P$3)</f>
        <v>3.7964945641152821</v>
      </c>
      <c r="D55">
        <f>SUMXMY2(NormalizedData!$C54:$D54,$O$4:$P$4)</f>
        <v>0.12725662596207488</v>
      </c>
      <c r="E55">
        <f>SUMXMY2(NormalizedData!$C54:$D54,$O$5:$P$5)</f>
        <v>17.111361767878552</v>
      </c>
      <c r="F55">
        <f t="shared" si="0"/>
        <v>0.12725662596207488</v>
      </c>
      <c r="G55">
        <f t="shared" si="1"/>
        <v>2</v>
      </c>
    </row>
    <row r="56" spans="1:7" x14ac:dyDescent="0.25">
      <c r="A56">
        <v>54</v>
      </c>
      <c r="B56">
        <f>NormalizedData!B55</f>
        <v>955</v>
      </c>
      <c r="C56">
        <f>SUMXMY2(NormalizedData!$C55:$D55,$O$3:$P$3)</f>
        <v>2.7914580272502101</v>
      </c>
      <c r="D56">
        <f>SUMXMY2(NormalizedData!$C55:$D55,$O$4:$P$4)</f>
        <v>4.7006833113668788E-2</v>
      </c>
      <c r="E56">
        <f>SUMXMY2(NormalizedData!$C55:$D55,$O$5:$P$5)</f>
        <v>16.028532968557322</v>
      </c>
      <c r="F56">
        <f t="shared" si="0"/>
        <v>4.7006833113668788E-2</v>
      </c>
      <c r="G56">
        <f t="shared" si="1"/>
        <v>2</v>
      </c>
    </row>
    <row r="57" spans="1:7" x14ac:dyDescent="0.25">
      <c r="A57">
        <v>55</v>
      </c>
      <c r="B57">
        <f>NormalizedData!B56</f>
        <v>956</v>
      </c>
      <c r="C57">
        <f>SUMXMY2(NormalizedData!$C56:$D56,$O$3:$P$3)</f>
        <v>19.550896916712972</v>
      </c>
      <c r="D57">
        <f>SUMXMY2(NormalizedData!$C56:$D56,$O$4:$P$4)</f>
        <v>15.948072271629552</v>
      </c>
      <c r="E57">
        <f>SUMXMY2(NormalizedData!$C56:$D56,$O$5:$P$5)</f>
        <v>6.1347919231603925</v>
      </c>
      <c r="F57">
        <f t="shared" si="0"/>
        <v>6.1347919231603925</v>
      </c>
      <c r="G57">
        <f t="shared" si="1"/>
        <v>3</v>
      </c>
    </row>
    <row r="58" spans="1:7" x14ac:dyDescent="0.25">
      <c r="A58">
        <v>56</v>
      </c>
      <c r="B58">
        <f>NormalizedData!B57</f>
        <v>958</v>
      </c>
      <c r="C58">
        <f>SUMXMY2(NormalizedData!$C57:$D57,$O$3:$P$3)</f>
        <v>3.7949654084197864</v>
      </c>
      <c r="D58">
        <f>SUMXMY2(NormalizedData!$C57:$D57,$O$4:$P$4)</f>
        <v>0.12634780621992975</v>
      </c>
      <c r="E58">
        <f>SUMXMY2(NormalizedData!$C57:$D57,$O$5:$P$5)</f>
        <v>17.096217961162445</v>
      </c>
      <c r="F58">
        <f t="shared" si="0"/>
        <v>0.12634780621992975</v>
      </c>
      <c r="G58">
        <f t="shared" si="1"/>
        <v>2</v>
      </c>
    </row>
    <row r="59" spans="1:7" x14ac:dyDescent="0.25">
      <c r="A59">
        <v>57</v>
      </c>
      <c r="B59">
        <f>NormalizedData!B58</f>
        <v>959</v>
      </c>
      <c r="C59">
        <f>SUMXMY2(NormalizedData!$C58:$D58,$O$3:$P$3)</f>
        <v>6.1120969134412562E-2</v>
      </c>
      <c r="D59">
        <f>SUMXMY2(NormalizedData!$C58:$D58,$O$4:$P$4)</f>
        <v>3.2638243606681048</v>
      </c>
      <c r="E59">
        <f>SUMXMY2(NormalizedData!$C58:$D58,$O$5:$P$5)</f>
        <v>9.1415971078473426</v>
      </c>
      <c r="F59">
        <f t="shared" si="0"/>
        <v>6.1120969134412562E-2</v>
      </c>
      <c r="G59">
        <f t="shared" si="1"/>
        <v>1</v>
      </c>
    </row>
    <row r="60" spans="1:7" x14ac:dyDescent="0.25">
      <c r="A60">
        <v>58</v>
      </c>
      <c r="B60">
        <f>NormalizedData!B59</f>
        <v>960</v>
      </c>
      <c r="C60">
        <f>SUMXMY2(NormalizedData!$C59:$D59,$O$3:$P$3)</f>
        <v>0.98579732215659421</v>
      </c>
      <c r="D60">
        <f>SUMXMY2(NormalizedData!$C59:$D59,$O$4:$P$4)</f>
        <v>0.42231472254115321</v>
      </c>
      <c r="E60">
        <f>SUMXMY2(NormalizedData!$C59:$D59,$O$5:$P$5)</f>
        <v>11.848762672268046</v>
      </c>
      <c r="F60">
        <f t="shared" si="0"/>
        <v>0.42231472254115321</v>
      </c>
      <c r="G60">
        <f t="shared" si="1"/>
        <v>2</v>
      </c>
    </row>
    <row r="61" spans="1:7" x14ac:dyDescent="0.25">
      <c r="A61">
        <v>59</v>
      </c>
      <c r="B61">
        <f>NormalizedData!B60</f>
        <v>961</v>
      </c>
      <c r="C61">
        <f>SUMXMY2(NormalizedData!$C60:$D60,$O$3:$P$3)</f>
        <v>15.612174272545257</v>
      </c>
      <c r="D61">
        <f>SUMXMY2(NormalizedData!$C60:$D60,$O$4:$P$4)</f>
        <v>22.880005120873914</v>
      </c>
      <c r="E61">
        <f>SUMXMY2(NormalizedData!$C60:$D60,$O$5:$P$5)</f>
        <v>1.185195484411524</v>
      </c>
      <c r="F61">
        <f t="shared" si="0"/>
        <v>1.185195484411524</v>
      </c>
      <c r="G61">
        <f t="shared" si="1"/>
        <v>3</v>
      </c>
    </row>
    <row r="62" spans="1:7" x14ac:dyDescent="0.25">
      <c r="A62">
        <v>60</v>
      </c>
      <c r="B62">
        <f>NormalizedData!B61</f>
        <v>962</v>
      </c>
      <c r="C62">
        <f>SUMXMY2(NormalizedData!$C61:$D61,$O$3:$P$3)</f>
        <v>2.3488143897552303</v>
      </c>
      <c r="D62">
        <f>SUMXMY2(NormalizedData!$C61:$D61,$O$4:$P$4)</f>
        <v>6.6936618697072736E-2</v>
      </c>
      <c r="E62">
        <f>SUMXMY2(NormalizedData!$C61:$D61,$O$5:$P$5)</f>
        <v>15.543041578988495</v>
      </c>
      <c r="F62">
        <f t="shared" si="0"/>
        <v>6.6936618697072736E-2</v>
      </c>
      <c r="G62">
        <f t="shared" si="1"/>
        <v>2</v>
      </c>
    </row>
    <row r="63" spans="1:7" x14ac:dyDescent="0.25">
      <c r="A63">
        <v>61</v>
      </c>
      <c r="B63">
        <f>NormalizedData!B62</f>
        <v>963</v>
      </c>
      <c r="C63">
        <f>SUMXMY2(NormalizedData!$C62:$D62,$O$3:$P$3)</f>
        <v>3.0256894909135092</v>
      </c>
      <c r="D63">
        <f>SUMXMY2(NormalizedData!$C62:$D62,$O$4:$P$4)</f>
        <v>5.0831674868186918E-2</v>
      </c>
      <c r="E63">
        <f>SUMXMY2(NormalizedData!$C62:$D62,$O$5:$P$5)</f>
        <v>16.264872785563437</v>
      </c>
      <c r="F63">
        <f t="shared" si="0"/>
        <v>5.0831674868186918E-2</v>
      </c>
      <c r="G63">
        <f t="shared" si="1"/>
        <v>2</v>
      </c>
    </row>
    <row r="64" spans="1:7" x14ac:dyDescent="0.25">
      <c r="A64">
        <v>62</v>
      </c>
      <c r="B64">
        <f>NormalizedData!B63</f>
        <v>964</v>
      </c>
      <c r="C64">
        <f>SUMXMY2(NormalizedData!$C63:$D63,$O$3:$P$3)</f>
        <v>1.4168118575397726</v>
      </c>
      <c r="D64">
        <f>SUMXMY2(NormalizedData!$C63:$D63,$O$4:$P$4)</f>
        <v>0.29190779738773015</v>
      </c>
      <c r="E64">
        <f>SUMXMY2(NormalizedData!$C63:$D63,$O$5:$P$5)</f>
        <v>14.492064804051125</v>
      </c>
      <c r="F64">
        <f t="shared" si="0"/>
        <v>0.29190779738773015</v>
      </c>
      <c r="G64">
        <f t="shared" si="1"/>
        <v>2</v>
      </c>
    </row>
    <row r="65" spans="1:7" x14ac:dyDescent="0.25">
      <c r="A65">
        <v>63</v>
      </c>
      <c r="B65">
        <f>NormalizedData!B64</f>
        <v>965</v>
      </c>
      <c r="C65">
        <f>SUMXMY2(NormalizedData!$C64:$D64,$O$3:$P$3)</f>
        <v>1.3698958252269358</v>
      </c>
      <c r="D65">
        <f>SUMXMY2(NormalizedData!$C64:$D64,$O$4:$P$4)</f>
        <v>0.22442521708426472</v>
      </c>
      <c r="E65">
        <f>SUMXMY2(NormalizedData!$C64:$D64,$O$5:$P$5)</f>
        <v>12.369188881252235</v>
      </c>
      <c r="F65">
        <f t="shared" si="0"/>
        <v>0.22442521708426472</v>
      </c>
      <c r="G65">
        <f t="shared" si="1"/>
        <v>2</v>
      </c>
    </row>
    <row r="66" spans="1:7" x14ac:dyDescent="0.25">
      <c r="A66">
        <v>64</v>
      </c>
      <c r="B66">
        <f>NormalizedData!B65</f>
        <v>966</v>
      </c>
      <c r="C66">
        <f>SUMXMY2(NormalizedData!$C65:$D65,$O$3:$P$3)</f>
        <v>9.2897591159500958</v>
      </c>
      <c r="D66">
        <f>SUMXMY2(NormalizedData!$C65:$D65,$O$4:$P$4)</f>
        <v>10.529652465178792</v>
      </c>
      <c r="E66">
        <f>SUMXMY2(NormalizedData!$C65:$D65,$O$5:$P$5)</f>
        <v>0.79233968321131198</v>
      </c>
      <c r="F66">
        <f t="shared" si="0"/>
        <v>0.79233968321131198</v>
      </c>
      <c r="G66">
        <f t="shared" si="1"/>
        <v>3</v>
      </c>
    </row>
    <row r="67" spans="1:7" x14ac:dyDescent="0.25">
      <c r="A67">
        <v>65</v>
      </c>
      <c r="B67">
        <f>NormalizedData!B66</f>
        <v>967</v>
      </c>
      <c r="C67">
        <f>SUMXMY2(NormalizedData!$C66:$D66,$O$3:$P$3)</f>
        <v>9.5725091500047927</v>
      </c>
      <c r="D67">
        <f>SUMXMY2(NormalizedData!$C66:$D66,$O$4:$P$4)</f>
        <v>10.234335762943886</v>
      </c>
      <c r="E67">
        <f>SUMXMY2(NormalizedData!$C66:$D66,$O$5:$P$5)</f>
        <v>1.1253563899868448</v>
      </c>
      <c r="F67">
        <f t="shared" si="0"/>
        <v>1.1253563899868448</v>
      </c>
      <c r="G67">
        <f t="shared" si="1"/>
        <v>3</v>
      </c>
    </row>
    <row r="68" spans="1:7" x14ac:dyDescent="0.25">
      <c r="A68">
        <v>66</v>
      </c>
      <c r="B68">
        <f>NormalizedData!B67</f>
        <v>969</v>
      </c>
      <c r="C68">
        <f>SUMXMY2(NormalizedData!$C67:$D67,$O$3:$P$3)</f>
        <v>0.50759879281612952</v>
      </c>
      <c r="D68">
        <f>SUMXMY2(NormalizedData!$C67:$D67,$O$4:$P$4)</f>
        <v>5.479932997280331</v>
      </c>
      <c r="E68">
        <f>SUMXMY2(NormalizedData!$C67:$D67,$O$5:$P$5)</f>
        <v>11.187010062137265</v>
      </c>
      <c r="F68">
        <f t="shared" ref="F68:F131" si="2">MIN(C68, D68, E68)</f>
        <v>0.50759879281612952</v>
      </c>
      <c r="G68">
        <f t="shared" ref="G68:G131" si="3">MATCH(F68,C68:E68,-1)</f>
        <v>1</v>
      </c>
    </row>
    <row r="69" spans="1:7" x14ac:dyDescent="0.25">
      <c r="A69">
        <v>67</v>
      </c>
      <c r="B69">
        <f>NormalizedData!B68</f>
        <v>970</v>
      </c>
      <c r="C69">
        <f>SUMXMY2(NormalizedData!$C68:$D68,$O$3:$P$3)</f>
        <v>1.2080886684333894</v>
      </c>
      <c r="D69">
        <f>SUMXMY2(NormalizedData!$C68:$D68,$O$4:$P$4)</f>
        <v>0.3387782142774774</v>
      </c>
      <c r="E69">
        <f>SUMXMY2(NormalizedData!$C68:$D68,$O$5:$P$5)</f>
        <v>13.72844892472928</v>
      </c>
      <c r="F69">
        <f t="shared" si="2"/>
        <v>0.3387782142774774</v>
      </c>
      <c r="G69">
        <f t="shared" si="3"/>
        <v>2</v>
      </c>
    </row>
    <row r="70" spans="1:7" x14ac:dyDescent="0.25">
      <c r="A70">
        <v>68</v>
      </c>
      <c r="B70">
        <f>NormalizedData!B69</f>
        <v>971</v>
      </c>
      <c r="C70">
        <f>SUMXMY2(NormalizedData!$C69:$D69,$O$3:$P$3)</f>
        <v>2.3488143897552303</v>
      </c>
      <c r="D70">
        <f>SUMXMY2(NormalizedData!$C69:$D69,$O$4:$P$4)</f>
        <v>6.6936618697072736E-2</v>
      </c>
      <c r="E70">
        <f>SUMXMY2(NormalizedData!$C69:$D69,$O$5:$P$5)</f>
        <v>15.543041578988495</v>
      </c>
      <c r="F70">
        <f t="shared" si="2"/>
        <v>6.6936618697072736E-2</v>
      </c>
      <c r="G70">
        <f t="shared" si="3"/>
        <v>2</v>
      </c>
    </row>
    <row r="71" spans="1:7" x14ac:dyDescent="0.25">
      <c r="A71">
        <v>69</v>
      </c>
      <c r="B71">
        <f>NormalizedData!B70</f>
        <v>972</v>
      </c>
      <c r="C71">
        <f>SUMXMY2(NormalizedData!$C70:$D70,$O$3:$P$3)</f>
        <v>7.7036271022193761</v>
      </c>
      <c r="D71">
        <f>SUMXMY2(NormalizedData!$C70:$D70,$O$4:$P$4)</f>
        <v>1.2956588781665035</v>
      </c>
      <c r="E71">
        <f>SUMXMY2(NormalizedData!$C70:$D70,$O$5:$P$5)</f>
        <v>20.469892747423991</v>
      </c>
      <c r="F71">
        <f t="shared" si="2"/>
        <v>1.2956588781665035</v>
      </c>
      <c r="G71">
        <f t="shared" si="3"/>
        <v>2</v>
      </c>
    </row>
    <row r="72" spans="1:7" x14ac:dyDescent="0.25">
      <c r="A72">
        <v>70</v>
      </c>
      <c r="B72">
        <f>NormalizedData!B71</f>
        <v>973</v>
      </c>
      <c r="C72">
        <f>SUMXMY2(NormalizedData!$C71:$D71,$O$3:$P$3)</f>
        <v>12.243492734878178</v>
      </c>
      <c r="D72">
        <f>SUMXMY2(NormalizedData!$C71:$D71,$O$4:$P$4)</f>
        <v>20.931994467527737</v>
      </c>
      <c r="E72">
        <f>SUMXMY2(NormalizedData!$C71:$D71,$O$5:$P$5)</f>
        <v>2.0194731980378369</v>
      </c>
      <c r="F72">
        <f t="shared" si="2"/>
        <v>2.0194731980378369</v>
      </c>
      <c r="G72">
        <f t="shared" si="3"/>
        <v>3</v>
      </c>
    </row>
    <row r="73" spans="1:7" x14ac:dyDescent="0.25">
      <c r="A73">
        <v>71</v>
      </c>
      <c r="B73">
        <f>NormalizedData!B72</f>
        <v>974</v>
      </c>
      <c r="C73">
        <f>SUMXMY2(NormalizedData!$C72:$D72,$O$3:$P$3)</f>
        <v>8.4694553569369349E-2</v>
      </c>
      <c r="D73">
        <f>SUMXMY2(NormalizedData!$C72:$D72,$O$4:$P$4)</f>
        <v>3.6711089994989332</v>
      </c>
      <c r="E73">
        <f>SUMXMY2(NormalizedData!$C72:$D72,$O$5:$P$5)</f>
        <v>10.853132870654374</v>
      </c>
      <c r="F73">
        <f t="shared" si="2"/>
        <v>8.4694553569369349E-2</v>
      </c>
      <c r="G73">
        <f t="shared" si="3"/>
        <v>1</v>
      </c>
    </row>
    <row r="74" spans="1:7" x14ac:dyDescent="0.25">
      <c r="A74">
        <v>72</v>
      </c>
      <c r="B74">
        <f>NormalizedData!B73</f>
        <v>978</v>
      </c>
      <c r="C74">
        <f>SUMXMY2(NormalizedData!$C73:$D73,$O$3:$P$3)</f>
        <v>1.7591651632259633</v>
      </c>
      <c r="D74">
        <f>SUMXMY2(NormalizedData!$C73:$D73,$O$4:$P$4)</f>
        <v>0.17158781166868137</v>
      </c>
      <c r="E74">
        <f>SUMXMY2(NormalizedData!$C73:$D73,$O$5:$P$5)</f>
        <v>14.879457694173613</v>
      </c>
      <c r="F74">
        <f t="shared" si="2"/>
        <v>0.17158781166868137</v>
      </c>
      <c r="G74">
        <f t="shared" si="3"/>
        <v>2</v>
      </c>
    </row>
    <row r="75" spans="1:7" x14ac:dyDescent="0.25">
      <c r="A75">
        <v>73</v>
      </c>
      <c r="B75">
        <f>NormalizedData!B74</f>
        <v>979</v>
      </c>
      <c r="C75">
        <f>SUMXMY2(NormalizedData!$C74:$D74,$O$3:$P$3)</f>
        <v>3.7929575608724946</v>
      </c>
      <c r="D75">
        <f>SUMXMY2(NormalizedData!$C74:$D74,$O$4:$P$4)</f>
        <v>0.12516003127969863</v>
      </c>
      <c r="E75">
        <f>SUMXMY2(NormalizedData!$C74:$D74,$O$5:$P$5)</f>
        <v>17.076211797869632</v>
      </c>
      <c r="F75">
        <f t="shared" si="2"/>
        <v>0.12516003127969863</v>
      </c>
      <c r="G75">
        <f t="shared" si="3"/>
        <v>2</v>
      </c>
    </row>
    <row r="76" spans="1:7" x14ac:dyDescent="0.25">
      <c r="A76">
        <v>74</v>
      </c>
      <c r="B76">
        <f>NormalizedData!B75</f>
        <v>981</v>
      </c>
      <c r="C76">
        <f>SUMXMY2(NormalizedData!$C75:$D75,$O$3:$P$3)</f>
        <v>9.3073781600565191</v>
      </c>
      <c r="D76">
        <f>SUMXMY2(NormalizedData!$C75:$D75,$O$4:$P$4)</f>
        <v>2.0117338781374134</v>
      </c>
      <c r="E76">
        <f>SUMXMY2(NormalizedData!$C75:$D75,$O$5:$P$5)</f>
        <v>21.336959591954582</v>
      </c>
      <c r="F76">
        <f t="shared" si="2"/>
        <v>2.0117338781374134</v>
      </c>
      <c r="G76">
        <f t="shared" si="3"/>
        <v>2</v>
      </c>
    </row>
    <row r="77" spans="1:7" x14ac:dyDescent="0.25">
      <c r="A77">
        <v>75</v>
      </c>
      <c r="B77">
        <f>NormalizedData!B76</f>
        <v>982</v>
      </c>
      <c r="C77">
        <f>SUMXMY2(NormalizedData!$C76:$D76,$O$3:$P$3)</f>
        <v>2.7282492652551755</v>
      </c>
      <c r="D77">
        <f>SUMXMY2(NormalizedData!$C76:$D76,$O$4:$P$4)</f>
        <v>1.344648065376443E-2</v>
      </c>
      <c r="E77">
        <f>SUMXMY2(NormalizedData!$C76:$D76,$O$5:$P$5)</f>
        <v>15.314623973959334</v>
      </c>
      <c r="F77">
        <f t="shared" si="2"/>
        <v>1.344648065376443E-2</v>
      </c>
      <c r="G77">
        <f t="shared" si="3"/>
        <v>2</v>
      </c>
    </row>
    <row r="78" spans="1:7" x14ac:dyDescent="0.25">
      <c r="A78">
        <v>76</v>
      </c>
      <c r="B78">
        <f>NormalizedData!B77</f>
        <v>984</v>
      </c>
      <c r="C78">
        <f>SUMXMY2(NormalizedData!$C77:$D77,$O$3:$P$3)</f>
        <v>1.7577434819400608</v>
      </c>
      <c r="D78">
        <f>SUMXMY2(NormalizedData!$C77:$D77,$O$4:$P$4)</f>
        <v>0.38200605709007862</v>
      </c>
      <c r="E78">
        <f>SUMXMY2(NormalizedData!$C77:$D77,$O$5:$P$5)</f>
        <v>10.228738065903336</v>
      </c>
      <c r="F78">
        <f t="shared" si="2"/>
        <v>0.38200605709007862</v>
      </c>
      <c r="G78">
        <f t="shared" si="3"/>
        <v>2</v>
      </c>
    </row>
    <row r="79" spans="1:7" x14ac:dyDescent="0.25">
      <c r="A79">
        <v>77</v>
      </c>
      <c r="B79">
        <f>NormalizedData!B78</f>
        <v>986</v>
      </c>
      <c r="C79">
        <f>SUMXMY2(NormalizedData!$C78:$D78,$O$3:$P$3)</f>
        <v>2.0149347860494382</v>
      </c>
      <c r="D79">
        <f>SUMXMY2(NormalizedData!$C78:$D78,$O$4:$P$4)</f>
        <v>5.1908563598803407E-2</v>
      </c>
      <c r="E79">
        <f>SUMXMY2(NormalizedData!$C78:$D78,$O$5:$P$5)</f>
        <v>13.265933161254463</v>
      </c>
      <c r="F79">
        <f t="shared" si="2"/>
        <v>5.1908563598803407E-2</v>
      </c>
      <c r="G79">
        <f t="shared" si="3"/>
        <v>2</v>
      </c>
    </row>
    <row r="80" spans="1:7" x14ac:dyDescent="0.25">
      <c r="A80">
        <v>78</v>
      </c>
      <c r="B80">
        <f>NormalizedData!B79</f>
        <v>987</v>
      </c>
      <c r="C80">
        <f>SUMXMY2(NormalizedData!$C79:$D79,$O$3:$P$3)</f>
        <v>2.1421779435945534</v>
      </c>
      <c r="D80">
        <f>SUMXMY2(NormalizedData!$C79:$D79,$O$4:$P$4)</f>
        <v>9.1746769425794308E-2</v>
      </c>
      <c r="E80">
        <f>SUMXMY2(NormalizedData!$C79:$D79,$O$5:$P$5)</f>
        <v>15.311472217479857</v>
      </c>
      <c r="F80">
        <f t="shared" si="2"/>
        <v>9.1746769425794308E-2</v>
      </c>
      <c r="G80">
        <f t="shared" si="3"/>
        <v>2</v>
      </c>
    </row>
    <row r="81" spans="1:7" x14ac:dyDescent="0.25">
      <c r="A81">
        <v>79</v>
      </c>
      <c r="B81">
        <f>NormalizedData!B80</f>
        <v>988</v>
      </c>
      <c r="C81">
        <f>SUMXMY2(NormalizedData!$C80:$D80,$O$3:$P$3)</f>
        <v>5.4671604627133332</v>
      </c>
      <c r="D81">
        <f>SUMXMY2(NormalizedData!$C80:$D80,$O$4:$P$4)</f>
        <v>15.55044763529639</v>
      </c>
      <c r="E81">
        <f>SUMXMY2(NormalizedData!$C80:$D80,$O$5:$P$5)</f>
        <v>10.123567735779112</v>
      </c>
      <c r="F81">
        <f t="shared" si="2"/>
        <v>5.4671604627133332</v>
      </c>
      <c r="G81">
        <f t="shared" si="3"/>
        <v>1</v>
      </c>
    </row>
    <row r="82" spans="1:7" x14ac:dyDescent="0.25">
      <c r="A82">
        <v>80</v>
      </c>
      <c r="B82">
        <f>NormalizedData!B81</f>
        <v>989</v>
      </c>
      <c r="C82">
        <f>SUMXMY2(NormalizedData!$C81:$D81,$O$3:$P$3)</f>
        <v>1.4168118575397726</v>
      </c>
      <c r="D82">
        <f>SUMXMY2(NormalizedData!$C81:$D81,$O$4:$P$4)</f>
        <v>0.29190779738773015</v>
      </c>
      <c r="E82">
        <f>SUMXMY2(NormalizedData!$C81:$D81,$O$5:$P$5)</f>
        <v>14.492064804051125</v>
      </c>
      <c r="F82">
        <f t="shared" si="2"/>
        <v>0.29190779738773015</v>
      </c>
      <c r="G82">
        <f t="shared" si="3"/>
        <v>2</v>
      </c>
    </row>
    <row r="83" spans="1:7" x14ac:dyDescent="0.25">
      <c r="A83">
        <v>81</v>
      </c>
      <c r="B83">
        <f>NormalizedData!B82</f>
        <v>990</v>
      </c>
      <c r="C83">
        <f>SUMXMY2(NormalizedData!$C82:$D82,$O$3:$P$3)</f>
        <v>3.2724872065193065</v>
      </c>
      <c r="D83">
        <f>SUMXMY2(NormalizedData!$C82:$D82,$O$4:$P$4)</f>
        <v>6.6202959304431722E-2</v>
      </c>
      <c r="E83">
        <f>SUMXMY2(NormalizedData!$C82:$D82,$O$5:$P$5)</f>
        <v>16.536160834982471</v>
      </c>
      <c r="F83">
        <f t="shared" si="2"/>
        <v>6.6202959304431722E-2</v>
      </c>
      <c r="G83">
        <f t="shared" si="3"/>
        <v>2</v>
      </c>
    </row>
    <row r="84" spans="1:7" x14ac:dyDescent="0.25">
      <c r="A84">
        <v>82</v>
      </c>
      <c r="B84">
        <f>NormalizedData!B83</f>
        <v>991</v>
      </c>
      <c r="C84">
        <f>SUMXMY2(NormalizedData!$C83:$D83,$O$3:$P$3)</f>
        <v>0.85235720670363901</v>
      </c>
      <c r="D84">
        <f>SUMXMY2(NormalizedData!$C83:$D83,$O$4:$P$4)</f>
        <v>0.65296009484846773</v>
      </c>
      <c r="E84">
        <f>SUMXMY2(NormalizedData!$C83:$D83,$O$5:$P$5)</f>
        <v>13.834011407375765</v>
      </c>
      <c r="F84">
        <f t="shared" si="2"/>
        <v>0.65296009484846773</v>
      </c>
      <c r="G84">
        <f t="shared" si="3"/>
        <v>2</v>
      </c>
    </row>
    <row r="85" spans="1:7" x14ac:dyDescent="0.25">
      <c r="A85">
        <v>83</v>
      </c>
      <c r="B85">
        <f>NormalizedData!B84</f>
        <v>992</v>
      </c>
      <c r="C85">
        <f>SUMXMY2(NormalizedData!$C84:$D84,$O$3:$P$3)</f>
        <v>0.19276366824110353</v>
      </c>
      <c r="D85">
        <f>SUMXMY2(NormalizedData!$C84:$D84,$O$4:$P$4)</f>
        <v>2.5331782027858112</v>
      </c>
      <c r="E85">
        <f>SUMXMY2(NormalizedData!$C84:$D84,$O$5:$P$5)</f>
        <v>7.9793770543943392</v>
      </c>
      <c r="F85">
        <f t="shared" si="2"/>
        <v>0.19276366824110353</v>
      </c>
      <c r="G85">
        <f t="shared" si="3"/>
        <v>1</v>
      </c>
    </row>
    <row r="86" spans="1:7" x14ac:dyDescent="0.25">
      <c r="A86">
        <v>84</v>
      </c>
      <c r="B86">
        <f>NormalizedData!B85</f>
        <v>993</v>
      </c>
      <c r="C86">
        <f>SUMXMY2(NormalizedData!$C85:$D85,$O$3:$P$3)</f>
        <v>1.6329080733710915</v>
      </c>
      <c r="D86">
        <f>SUMXMY2(NormalizedData!$C85:$D85,$O$4:$P$4)</f>
        <v>0.13233523995213961</v>
      </c>
      <c r="E86">
        <f>SUMXMY2(NormalizedData!$C85:$D85,$O$5:$P$5)</f>
        <v>12.843693110399446</v>
      </c>
      <c r="F86">
        <f t="shared" si="2"/>
        <v>0.13233523995213961</v>
      </c>
      <c r="G86">
        <f t="shared" si="3"/>
        <v>2</v>
      </c>
    </row>
    <row r="87" spans="1:7" x14ac:dyDescent="0.25">
      <c r="A87">
        <v>85</v>
      </c>
      <c r="B87">
        <f>NormalizedData!B86</f>
        <v>995</v>
      </c>
      <c r="C87">
        <f>SUMXMY2(NormalizedData!$C86:$D86,$O$3:$P$3)</f>
        <v>1.9463844238648256</v>
      </c>
      <c r="D87">
        <f>SUMXMY2(NormalizedData!$C86:$D86,$O$4:$P$4)</f>
        <v>0.12708007588505227</v>
      </c>
      <c r="E87">
        <f>SUMXMY2(NormalizedData!$C86:$D86,$O$5:$P$5)</f>
        <v>15.097763861024244</v>
      </c>
      <c r="F87">
        <f t="shared" si="2"/>
        <v>0.12708007588505227</v>
      </c>
      <c r="G87">
        <f t="shared" si="3"/>
        <v>2</v>
      </c>
    </row>
    <row r="88" spans="1:7" x14ac:dyDescent="0.25">
      <c r="A88">
        <v>86</v>
      </c>
      <c r="B88">
        <f>NormalizedData!B87</f>
        <v>996</v>
      </c>
      <c r="C88">
        <f>SUMXMY2(NormalizedData!$C87:$D87,$O$3:$P$3)</f>
        <v>4.3505373427441585</v>
      </c>
      <c r="D88">
        <f>SUMXMY2(NormalizedData!$C87:$D87,$O$4:$P$4)</f>
        <v>0.2225272197034916</v>
      </c>
      <c r="E88">
        <f>SUMXMY2(NormalizedData!$C87:$D87,$O$5:$P$5)</f>
        <v>17.62482567928544</v>
      </c>
      <c r="F88">
        <f t="shared" si="2"/>
        <v>0.2225272197034916</v>
      </c>
      <c r="G88">
        <f t="shared" si="3"/>
        <v>2</v>
      </c>
    </row>
    <row r="89" spans="1:7" x14ac:dyDescent="0.25">
      <c r="A89">
        <v>87</v>
      </c>
      <c r="B89">
        <f>NormalizedData!B88</f>
        <v>997</v>
      </c>
      <c r="C89">
        <f>SUMXMY2(NormalizedData!$C88:$D88,$O$3:$P$3)</f>
        <v>1.467611235811455</v>
      </c>
      <c r="D89">
        <f>SUMXMY2(NormalizedData!$C88:$D88,$O$4:$P$4)</f>
        <v>0.18158036441691505</v>
      </c>
      <c r="E89">
        <f>SUMXMY2(NormalizedData!$C88:$D88,$O$5:$P$5)</f>
        <v>13.024473135459212</v>
      </c>
      <c r="F89">
        <f t="shared" si="2"/>
        <v>0.18158036441691505</v>
      </c>
      <c r="G89">
        <f t="shared" si="3"/>
        <v>2</v>
      </c>
    </row>
    <row r="90" spans="1:7" x14ac:dyDescent="0.25">
      <c r="A90">
        <v>88</v>
      </c>
      <c r="B90">
        <f>NormalizedData!B89</f>
        <v>998</v>
      </c>
      <c r="C90">
        <f>SUMXMY2(NormalizedData!$C89:$D89,$O$3:$P$3)</f>
        <v>3.0265754101974549</v>
      </c>
      <c r="D90">
        <f>SUMXMY2(NormalizedData!$C89:$D89,$O$4:$P$4)</f>
        <v>5.1357492012030145E-2</v>
      </c>
      <c r="E90">
        <f>SUMXMY2(NormalizedData!$C89:$D89,$O$5:$P$5)</f>
        <v>16.273661946538919</v>
      </c>
      <c r="F90">
        <f t="shared" si="2"/>
        <v>5.1357492012030145E-2</v>
      </c>
      <c r="G90">
        <f t="shared" si="3"/>
        <v>2</v>
      </c>
    </row>
    <row r="91" spans="1:7" x14ac:dyDescent="0.25">
      <c r="A91">
        <v>89</v>
      </c>
      <c r="B91">
        <f>NormalizedData!B90</f>
        <v>1001</v>
      </c>
      <c r="C91">
        <f>SUMXMY2(NormalizedData!$C90:$D90,$O$3:$P$3)</f>
        <v>3.6070656240352466</v>
      </c>
      <c r="D91">
        <f>SUMXMY2(NormalizedData!$C90:$D90,$O$4:$P$4)</f>
        <v>7.8648182947155643E-2</v>
      </c>
      <c r="E91">
        <f>SUMXMY2(NormalizedData!$C90:$D90,$O$5:$P$5)</f>
        <v>16.358652574846978</v>
      </c>
      <c r="F91">
        <f t="shared" si="2"/>
        <v>7.8648182947155643E-2</v>
      </c>
      <c r="G91">
        <f t="shared" si="3"/>
        <v>2</v>
      </c>
    </row>
    <row r="92" spans="1:7" x14ac:dyDescent="0.25">
      <c r="A92">
        <v>90</v>
      </c>
      <c r="B92">
        <f>NormalizedData!B91</f>
        <v>1002</v>
      </c>
      <c r="C92">
        <f>SUMXMY2(NormalizedData!$C91:$D91,$O$3:$P$3)</f>
        <v>0.14007775527724819</v>
      </c>
      <c r="D92">
        <f>SUMXMY2(NormalizedData!$C91:$D91,$O$4:$P$4)</f>
        <v>1.8240835669052251</v>
      </c>
      <c r="E92">
        <f>SUMXMY2(NormalizedData!$C91:$D91,$O$5:$P$5)</f>
        <v>12.223685293567598</v>
      </c>
      <c r="F92">
        <f t="shared" si="2"/>
        <v>0.14007775527724819</v>
      </c>
      <c r="G92">
        <f t="shared" si="3"/>
        <v>1</v>
      </c>
    </row>
    <row r="93" spans="1:7" x14ac:dyDescent="0.25">
      <c r="A93">
        <v>91</v>
      </c>
      <c r="B93">
        <f>NormalizedData!B92</f>
        <v>1004</v>
      </c>
      <c r="C93">
        <f>SUMXMY2(NormalizedData!$C92:$D92,$O$3:$P$3)</f>
        <v>0.40791218574701571</v>
      </c>
      <c r="D93">
        <f>SUMXMY2(NormalizedData!$C92:$D92,$O$4:$P$4)</f>
        <v>1.0156474972915956</v>
      </c>
      <c r="E93">
        <f>SUMXMY2(NormalizedData!$C92:$D92,$O$5:$P$5)</f>
        <v>10.839282664786241</v>
      </c>
      <c r="F93">
        <f t="shared" si="2"/>
        <v>0.40791218574701571</v>
      </c>
      <c r="G93">
        <f t="shared" si="3"/>
        <v>1</v>
      </c>
    </row>
    <row r="94" spans="1:7" x14ac:dyDescent="0.25">
      <c r="A94">
        <v>92</v>
      </c>
      <c r="B94">
        <f>NormalizedData!B93</f>
        <v>1005</v>
      </c>
      <c r="C94">
        <f>SUMXMY2(NormalizedData!$C93:$D93,$O$3:$P$3)</f>
        <v>3.6676290580747506</v>
      </c>
      <c r="D94">
        <f>SUMXMY2(NormalizedData!$C93:$D93,$O$4:$P$4)</f>
        <v>0.11176367159565125</v>
      </c>
      <c r="E94">
        <f>SUMXMY2(NormalizedData!$C93:$D93,$O$5:$P$5)</f>
        <v>17.02162216592637</v>
      </c>
      <c r="F94">
        <f t="shared" si="2"/>
        <v>0.11176367159565125</v>
      </c>
      <c r="G94">
        <f t="shared" si="3"/>
        <v>2</v>
      </c>
    </row>
    <row r="95" spans="1:7" x14ac:dyDescent="0.25">
      <c r="A95">
        <v>93</v>
      </c>
      <c r="B95">
        <f>NormalizedData!B94</f>
        <v>1006</v>
      </c>
      <c r="C95">
        <f>SUMXMY2(NormalizedData!$C94:$D94,$O$3:$P$3)</f>
        <v>11.439225971344815</v>
      </c>
      <c r="D95">
        <f>SUMXMY2(NormalizedData!$C94:$D94,$O$4:$P$4)</f>
        <v>19.202820925931007</v>
      </c>
      <c r="E95">
        <f>SUMXMY2(NormalizedData!$C94:$D94,$O$5:$P$5)</f>
        <v>1.2956331108578112</v>
      </c>
      <c r="F95">
        <f t="shared" si="2"/>
        <v>1.2956331108578112</v>
      </c>
      <c r="G95">
        <f t="shared" si="3"/>
        <v>3</v>
      </c>
    </row>
    <row r="96" spans="1:7" x14ac:dyDescent="0.25">
      <c r="A96">
        <v>94</v>
      </c>
      <c r="B96">
        <f>NormalizedData!B95</f>
        <v>1007</v>
      </c>
      <c r="C96">
        <f>SUMXMY2(NormalizedData!$C95:$D95,$O$3:$P$3)</f>
        <v>3.7289045654547097</v>
      </c>
      <c r="D96">
        <f>SUMXMY2(NormalizedData!$C95:$D95,$O$4:$P$4)</f>
        <v>9.1855917537198087E-2</v>
      </c>
      <c r="E96">
        <f>SUMXMY2(NormalizedData!$C95:$D95,$O$5:$P$5)</f>
        <v>16.337306263239562</v>
      </c>
      <c r="F96">
        <f t="shared" si="2"/>
        <v>9.1855917537198087E-2</v>
      </c>
      <c r="G96">
        <f t="shared" si="3"/>
        <v>2</v>
      </c>
    </row>
    <row r="97" spans="1:7" x14ac:dyDescent="0.25">
      <c r="A97">
        <v>95</v>
      </c>
      <c r="B97">
        <f>NormalizedData!B96</f>
        <v>1009</v>
      </c>
      <c r="C97">
        <f>SUMXMY2(NormalizedData!$C96:$D96,$O$3:$P$3)</f>
        <v>9.7788118888001883</v>
      </c>
      <c r="D97">
        <f>SUMXMY2(NormalizedData!$C96:$D96,$O$4:$P$4)</f>
        <v>2.2216923325966076</v>
      </c>
      <c r="E97">
        <f>SUMXMY2(NormalizedData!$C96:$D96,$O$5:$P$5)</f>
        <v>22.492372291875427</v>
      </c>
      <c r="F97">
        <f t="shared" si="2"/>
        <v>2.2216923325966076</v>
      </c>
      <c r="G97">
        <f t="shared" si="3"/>
        <v>2</v>
      </c>
    </row>
    <row r="98" spans="1:7" x14ac:dyDescent="0.25">
      <c r="A98">
        <v>96</v>
      </c>
      <c r="B98">
        <f>NormalizedData!B97</f>
        <v>1010</v>
      </c>
      <c r="C98">
        <f>SUMXMY2(NormalizedData!$C97:$D97,$O$3:$P$3)</f>
        <v>0.95313128780108358</v>
      </c>
      <c r="D98">
        <f>SUMXMY2(NormalizedData!$C97:$D97,$O$4:$P$4)</f>
        <v>1.7700259257220381</v>
      </c>
      <c r="E98">
        <f>SUMXMY2(NormalizedData!$C97:$D97,$O$5:$P$5)</f>
        <v>6.7940355510077124</v>
      </c>
      <c r="F98">
        <f t="shared" si="2"/>
        <v>0.95313128780108358</v>
      </c>
      <c r="G98">
        <f t="shared" si="3"/>
        <v>1</v>
      </c>
    </row>
    <row r="99" spans="1:7" x14ac:dyDescent="0.25">
      <c r="A99">
        <v>97</v>
      </c>
      <c r="B99">
        <f>NormalizedData!B98</f>
        <v>1011</v>
      </c>
      <c r="C99">
        <f>SUMXMY2(NormalizedData!$C98:$D98,$O$3:$P$3)</f>
        <v>1.2910946988694125</v>
      </c>
      <c r="D99">
        <f>SUMXMY2(NormalizedData!$C98:$D98,$O$4:$P$4)</f>
        <v>0.25297525448214397</v>
      </c>
      <c r="E99">
        <f>SUMXMY2(NormalizedData!$C98:$D98,$O$5:$P$5)</f>
        <v>12.4616663977211</v>
      </c>
      <c r="F99">
        <f t="shared" si="2"/>
        <v>0.25297525448214397</v>
      </c>
      <c r="G99">
        <f t="shared" si="3"/>
        <v>2</v>
      </c>
    </row>
    <row r="100" spans="1:7" x14ac:dyDescent="0.25">
      <c r="A100">
        <v>98</v>
      </c>
      <c r="B100">
        <f>NormalizedData!B99</f>
        <v>1012</v>
      </c>
      <c r="C100">
        <f>SUMXMY2(NormalizedData!$C99:$D99,$O$3:$P$3)</f>
        <v>5.528206022872741</v>
      </c>
      <c r="D100">
        <f>SUMXMY2(NormalizedData!$C99:$D99,$O$4:$P$4)</f>
        <v>0.51001881256878334</v>
      </c>
      <c r="E100">
        <f>SUMXMY2(NormalizedData!$C99:$D99,$O$5:$P$5)</f>
        <v>18.120700794069069</v>
      </c>
      <c r="F100">
        <f t="shared" si="2"/>
        <v>0.51001881256878334</v>
      </c>
      <c r="G100">
        <f t="shared" si="3"/>
        <v>2</v>
      </c>
    </row>
    <row r="101" spans="1:7" x14ac:dyDescent="0.25">
      <c r="A101">
        <v>99</v>
      </c>
      <c r="B101">
        <f>NormalizedData!B100</f>
        <v>1014</v>
      </c>
      <c r="C101">
        <f>SUMXMY2(NormalizedData!$C100:$D100,$O$3:$P$3)</f>
        <v>0.70807498962532156</v>
      </c>
      <c r="D101">
        <f>SUMXMY2(NormalizedData!$C100:$D100,$O$4:$P$4)</f>
        <v>1.209758951643287</v>
      </c>
      <c r="E101">
        <f>SUMXMY2(NormalizedData!$C100:$D100,$O$5:$P$5)</f>
        <v>8.4123010245309935</v>
      </c>
      <c r="F101">
        <f t="shared" si="2"/>
        <v>0.70807498962532156</v>
      </c>
      <c r="G101">
        <f t="shared" si="3"/>
        <v>1</v>
      </c>
    </row>
    <row r="102" spans="1:7" x14ac:dyDescent="0.25">
      <c r="A102">
        <v>100</v>
      </c>
      <c r="B102">
        <f>NormalizedData!B101</f>
        <v>1015</v>
      </c>
      <c r="C102">
        <f>SUMXMY2(NormalizedData!$C101:$D101,$O$3:$P$3)</f>
        <v>1.5907626667335828</v>
      </c>
      <c r="D102">
        <f>SUMXMY2(NormalizedData!$C101:$D101,$O$4:$P$4)</f>
        <v>0.23139099280477315</v>
      </c>
      <c r="E102">
        <f>SUMXMY2(NormalizedData!$C101:$D101,$O$5:$P$5)</f>
        <v>14.757251457557073</v>
      </c>
      <c r="F102">
        <f t="shared" si="2"/>
        <v>0.23139099280477315</v>
      </c>
      <c r="G102">
        <f t="shared" si="3"/>
        <v>2</v>
      </c>
    </row>
    <row r="103" spans="1:7" x14ac:dyDescent="0.25">
      <c r="A103">
        <v>101</v>
      </c>
      <c r="B103">
        <f>NormalizedData!B102</f>
        <v>1017</v>
      </c>
      <c r="C103">
        <f>SUMXMY2(NormalizedData!$C102:$D102,$O$3:$P$3)</f>
        <v>3.9924444261203345</v>
      </c>
      <c r="D103">
        <f>SUMXMY2(NormalizedData!$C102:$D102,$O$4:$P$4)</f>
        <v>0.13207116504939756</v>
      </c>
      <c r="E103">
        <f>SUMXMY2(NormalizedData!$C102:$D102,$O$5:$P$5)</f>
        <v>16.447524057314499</v>
      </c>
      <c r="F103">
        <f t="shared" si="2"/>
        <v>0.13207116504939756</v>
      </c>
      <c r="G103">
        <f t="shared" si="3"/>
        <v>2</v>
      </c>
    </row>
    <row r="104" spans="1:7" x14ac:dyDescent="0.25">
      <c r="A104">
        <v>102</v>
      </c>
      <c r="B104">
        <f>NormalizedData!B103</f>
        <v>1018</v>
      </c>
      <c r="C104">
        <f>SUMXMY2(NormalizedData!$C103:$D103,$O$3:$P$3)</f>
        <v>2.790618021693327</v>
      </c>
      <c r="D104">
        <f>SUMXMY2(NormalizedData!$C103:$D103,$O$4:$P$4)</f>
        <v>4.6506763977042689E-2</v>
      </c>
      <c r="E104">
        <f>SUMXMY2(NormalizedData!$C103:$D103,$O$5:$P$5)</f>
        <v>16.020232302843631</v>
      </c>
      <c r="F104">
        <f t="shared" si="2"/>
        <v>4.6506763977042689E-2</v>
      </c>
      <c r="G104">
        <f t="shared" si="3"/>
        <v>2</v>
      </c>
    </row>
    <row r="105" spans="1:7" x14ac:dyDescent="0.25">
      <c r="A105">
        <v>103</v>
      </c>
      <c r="B105">
        <f>NormalizedData!B104</f>
        <v>1020</v>
      </c>
      <c r="C105">
        <f>SUMXMY2(NormalizedData!$C104:$D104,$O$3:$P$3)</f>
        <v>0.12232853766335029</v>
      </c>
      <c r="D105">
        <f>SUMXMY2(NormalizedData!$C104:$D104,$O$4:$P$4)</f>
        <v>2.0277384176975377</v>
      </c>
      <c r="E105">
        <f>SUMXMY2(NormalizedData!$C104:$D104,$O$5:$P$5)</f>
        <v>12.401408764899232</v>
      </c>
      <c r="F105">
        <f t="shared" si="2"/>
        <v>0.12232853766335029</v>
      </c>
      <c r="G105">
        <f t="shared" si="3"/>
        <v>1</v>
      </c>
    </row>
    <row r="106" spans="1:7" x14ac:dyDescent="0.25">
      <c r="A106">
        <v>104</v>
      </c>
      <c r="B106">
        <f>NormalizedData!B105</f>
        <v>1021</v>
      </c>
      <c r="C106">
        <f>SUMXMY2(NormalizedData!$C105:$D105,$O$3:$P$3)</f>
        <v>2.3452773865124428</v>
      </c>
      <c r="D106">
        <f>SUMXMY2(NormalizedData!$C105:$D105,$O$4:$P$4)</f>
        <v>6.4840024014696462E-2</v>
      </c>
      <c r="E106">
        <f>SUMXMY2(NormalizedData!$C105:$D105,$O$5:$P$5)</f>
        <v>15.507891608979575</v>
      </c>
      <c r="F106">
        <f t="shared" si="2"/>
        <v>6.4840024014696462E-2</v>
      </c>
      <c r="G106">
        <f t="shared" si="3"/>
        <v>2</v>
      </c>
    </row>
    <row r="107" spans="1:7" x14ac:dyDescent="0.25">
      <c r="A107">
        <v>105</v>
      </c>
      <c r="B107">
        <f>NormalizedData!B106</f>
        <v>1022</v>
      </c>
      <c r="C107">
        <f>SUMXMY2(NormalizedData!$C106:$D106,$O$3:$P$3)</f>
        <v>0.97802388850572708</v>
      </c>
      <c r="D107">
        <f>SUMXMY2(NormalizedData!$C106:$D106,$O$4:$P$4)</f>
        <v>0.54740008213471369</v>
      </c>
      <c r="E107">
        <f>SUMXMY2(NormalizedData!$C106:$D106,$O$5:$P$5)</f>
        <v>13.979784758266188</v>
      </c>
      <c r="F107">
        <f t="shared" si="2"/>
        <v>0.54740008213471369</v>
      </c>
      <c r="G107">
        <f t="shared" si="3"/>
        <v>2</v>
      </c>
    </row>
    <row r="108" spans="1:7" x14ac:dyDescent="0.25">
      <c r="A108">
        <v>106</v>
      </c>
      <c r="B108">
        <f>NormalizedData!B107</f>
        <v>1023</v>
      </c>
      <c r="C108">
        <f>SUMXMY2(NormalizedData!$C107:$D107,$O$3:$P$3)</f>
        <v>0.32230687564684951</v>
      </c>
      <c r="D108">
        <f>SUMXMY2(NormalizedData!$C107:$D107,$O$4:$P$4)</f>
        <v>4.845631504309873</v>
      </c>
      <c r="E108">
        <f>SUMXMY2(NormalizedData!$C107:$D107,$O$5:$P$5)</f>
        <v>10.746877126660721</v>
      </c>
      <c r="F108">
        <f t="shared" si="2"/>
        <v>0.32230687564684951</v>
      </c>
      <c r="G108">
        <f t="shared" si="3"/>
        <v>1</v>
      </c>
    </row>
    <row r="109" spans="1:7" x14ac:dyDescent="0.25">
      <c r="A109">
        <v>107</v>
      </c>
      <c r="B109">
        <f>NormalizedData!B108</f>
        <v>1026</v>
      </c>
      <c r="C109">
        <f>SUMXMY2(NormalizedData!$C108:$D108,$O$3:$P$3)</f>
        <v>0.15043581128173952</v>
      </c>
      <c r="D109">
        <f>SUMXMY2(NormalizedData!$C108:$D108,$O$4:$P$4)</f>
        <v>2.262565274584933</v>
      </c>
      <c r="E109">
        <f>SUMXMY2(NormalizedData!$C108:$D108,$O$5:$P$5)</f>
        <v>12.947272385988317</v>
      </c>
      <c r="F109">
        <f t="shared" si="2"/>
        <v>0.15043581128173952</v>
      </c>
      <c r="G109">
        <f t="shared" si="3"/>
        <v>1</v>
      </c>
    </row>
    <row r="110" spans="1:7" x14ac:dyDescent="0.25">
      <c r="A110">
        <v>108</v>
      </c>
      <c r="B110">
        <f>NormalizedData!B109</f>
        <v>1027</v>
      </c>
      <c r="C110">
        <f>SUMXMY2(NormalizedData!$C109:$D109,$O$3:$P$3)</f>
        <v>2.3475804284559398</v>
      </c>
      <c r="D110">
        <f>SUMXMY2(NormalizedData!$C109:$D109,$O$4:$P$4)</f>
        <v>6.6202959304431722E-2</v>
      </c>
      <c r="E110">
        <f>SUMXMY2(NormalizedData!$C109:$D109,$O$5:$P$5)</f>
        <v>15.530827380565768</v>
      </c>
      <c r="F110">
        <f t="shared" si="2"/>
        <v>6.6202959304431722E-2</v>
      </c>
      <c r="G110">
        <f t="shared" si="3"/>
        <v>2</v>
      </c>
    </row>
    <row r="111" spans="1:7" x14ac:dyDescent="0.25">
      <c r="A111">
        <v>109</v>
      </c>
      <c r="B111">
        <f>NormalizedData!B110</f>
        <v>1028</v>
      </c>
      <c r="C111">
        <f>SUMXMY2(NormalizedData!$C110:$D110,$O$3:$P$3)</f>
        <v>1.858736285081811</v>
      </c>
      <c r="D111">
        <f>SUMXMY2(NormalizedData!$C110:$D110,$O$4:$P$4)</f>
        <v>0.15240453533253798</v>
      </c>
      <c r="E111">
        <f>SUMXMY2(NormalizedData!$C110:$D110,$O$5:$P$5)</f>
        <v>15.058019493434978</v>
      </c>
      <c r="F111">
        <f t="shared" si="2"/>
        <v>0.15240453533253798</v>
      </c>
      <c r="G111">
        <f t="shared" si="3"/>
        <v>2</v>
      </c>
    </row>
    <row r="112" spans="1:7" x14ac:dyDescent="0.25">
      <c r="A112">
        <v>110</v>
      </c>
      <c r="B112">
        <f>NormalizedData!B111</f>
        <v>1029</v>
      </c>
      <c r="C112">
        <f>SUMXMY2(NormalizedData!$C111:$D111,$O$3:$P$3)</f>
        <v>1.8917154174367472</v>
      </c>
      <c r="D112">
        <f>SUMXMY2(NormalizedData!$C111:$D111,$O$4:$P$4)</f>
        <v>9.7498185217468794E-2</v>
      </c>
      <c r="E112">
        <f>SUMXMY2(NormalizedData!$C111:$D111,$O$5:$P$5)</f>
        <v>14.492502350085974</v>
      </c>
      <c r="F112">
        <f t="shared" si="2"/>
        <v>9.7498185217468794E-2</v>
      </c>
      <c r="G112">
        <f t="shared" si="3"/>
        <v>2</v>
      </c>
    </row>
    <row r="113" spans="1:7" x14ac:dyDescent="0.25">
      <c r="A113">
        <v>111</v>
      </c>
      <c r="B113">
        <f>NormalizedData!B112</f>
        <v>1030</v>
      </c>
      <c r="C113">
        <f>SUMXMY2(NormalizedData!$C112:$D112,$O$3:$P$3)</f>
        <v>2.5614240792120344</v>
      </c>
      <c r="D113">
        <f>SUMXMY2(NormalizedData!$C112:$D112,$O$4:$P$4)</f>
        <v>4.9760022198445927E-2</v>
      </c>
      <c r="E113">
        <f>SUMXMY2(NormalizedData!$C112:$D112,$O$5:$P$5)</f>
        <v>15.744144970767501</v>
      </c>
      <c r="F113">
        <f t="shared" si="2"/>
        <v>4.9760022198445927E-2</v>
      </c>
      <c r="G113">
        <f t="shared" si="3"/>
        <v>2</v>
      </c>
    </row>
    <row r="114" spans="1:7" x14ac:dyDescent="0.25">
      <c r="A114">
        <v>112</v>
      </c>
      <c r="B114">
        <f>NormalizedData!B113</f>
        <v>1031</v>
      </c>
      <c r="C114">
        <f>SUMXMY2(NormalizedData!$C113:$D113,$O$3:$P$3)</f>
        <v>0.20185095753153948</v>
      </c>
      <c r="D114">
        <f>SUMXMY2(NormalizedData!$C113:$D113,$O$4:$P$4)</f>
        <v>1.8075736158605085</v>
      </c>
      <c r="E114">
        <f>SUMXMY2(NormalizedData!$C113:$D113,$O$5:$P$5)</f>
        <v>8.9488792783707751</v>
      </c>
      <c r="F114">
        <f t="shared" si="2"/>
        <v>0.20185095753153948</v>
      </c>
      <c r="G114">
        <f t="shared" si="3"/>
        <v>1</v>
      </c>
    </row>
    <row r="115" spans="1:7" x14ac:dyDescent="0.25">
      <c r="A115">
        <v>113</v>
      </c>
      <c r="B115">
        <f>NormalizedData!B114</f>
        <v>1032</v>
      </c>
      <c r="C115">
        <f>SUMXMY2(NormalizedData!$C114:$D114,$O$3:$P$3)</f>
        <v>6.2338516840317553</v>
      </c>
      <c r="D115">
        <f>SUMXMY2(NormalizedData!$C114:$D114,$O$4:$P$4)</f>
        <v>0.90277350688547553</v>
      </c>
      <c r="E115">
        <f>SUMXMY2(NormalizedData!$C114:$D114,$O$5:$P$5)</f>
        <v>15.584080077521012</v>
      </c>
      <c r="F115">
        <f t="shared" si="2"/>
        <v>0.90277350688547553</v>
      </c>
      <c r="G115">
        <f t="shared" si="3"/>
        <v>2</v>
      </c>
    </row>
    <row r="116" spans="1:7" x14ac:dyDescent="0.25">
      <c r="A116">
        <v>114</v>
      </c>
      <c r="B116">
        <f>NormalizedData!B115</f>
        <v>1033</v>
      </c>
      <c r="C116">
        <f>SUMXMY2(NormalizedData!$C115:$D115,$O$3:$P$3)</f>
        <v>4.6647985753208481</v>
      </c>
      <c r="D116">
        <f>SUMXMY2(NormalizedData!$C115:$D115,$O$4:$P$4)</f>
        <v>5.1543968915290277</v>
      </c>
      <c r="E116">
        <f>SUMXMY2(NormalizedData!$C115:$D115,$O$5:$P$5)</f>
        <v>2.524917006191481</v>
      </c>
      <c r="F116">
        <f t="shared" si="2"/>
        <v>2.524917006191481</v>
      </c>
      <c r="G116">
        <f t="shared" si="3"/>
        <v>3</v>
      </c>
    </row>
    <row r="117" spans="1:7" x14ac:dyDescent="0.25">
      <c r="A117">
        <v>115</v>
      </c>
      <c r="B117">
        <f>NormalizedData!B116</f>
        <v>1034</v>
      </c>
      <c r="C117">
        <f>SUMXMY2(NormalizedData!$C116:$D116,$O$3:$P$3)</f>
        <v>15.690416451752835</v>
      </c>
      <c r="D117">
        <f>SUMXMY2(NormalizedData!$C116:$D116,$O$4:$P$4)</f>
        <v>23.186473143429811</v>
      </c>
      <c r="E117">
        <f>SUMXMY2(NormalizedData!$C116:$D116,$O$5:$P$5)</f>
        <v>1.3091913419602186</v>
      </c>
      <c r="F117">
        <f t="shared" si="2"/>
        <v>1.3091913419602186</v>
      </c>
      <c r="G117">
        <f t="shared" si="3"/>
        <v>3</v>
      </c>
    </row>
    <row r="118" spans="1:7" x14ac:dyDescent="0.25">
      <c r="A118">
        <v>116</v>
      </c>
      <c r="B118">
        <f>NormalizedData!B117</f>
        <v>1035</v>
      </c>
      <c r="C118">
        <f>SUMXMY2(NormalizedData!$C117:$D117,$O$3:$P$3)</f>
        <v>1.4569747188481688</v>
      </c>
      <c r="D118">
        <f>SUMXMY2(NormalizedData!$C117:$D117,$O$4:$P$4)</f>
        <v>0.18762857994505827</v>
      </c>
      <c r="E118">
        <f>SUMXMY2(NormalizedData!$C117:$D117,$O$5:$P$5)</f>
        <v>12.647653086788189</v>
      </c>
      <c r="F118">
        <f t="shared" si="2"/>
        <v>0.18762857994505827</v>
      </c>
      <c r="G118">
        <f t="shared" si="3"/>
        <v>2</v>
      </c>
    </row>
    <row r="119" spans="1:7" x14ac:dyDescent="0.25">
      <c r="A119">
        <v>117</v>
      </c>
      <c r="B119">
        <f>NormalizedData!B118</f>
        <v>1036</v>
      </c>
      <c r="C119">
        <f>SUMXMY2(NormalizedData!$C118:$D118,$O$3:$P$3)</f>
        <v>4.8414905983991272E-2</v>
      </c>
      <c r="D119">
        <f>SUMXMY2(NormalizedData!$C118:$D118,$O$4:$P$4)</f>
        <v>2.018883239330084</v>
      </c>
      <c r="E119">
        <f>SUMXMY2(NormalizedData!$C118:$D118,$O$5:$P$5)</f>
        <v>10.899642800949419</v>
      </c>
      <c r="F119">
        <f t="shared" si="2"/>
        <v>4.8414905983991272E-2</v>
      </c>
      <c r="G119">
        <f t="shared" si="3"/>
        <v>1</v>
      </c>
    </row>
    <row r="120" spans="1:7" x14ac:dyDescent="0.25">
      <c r="A120">
        <v>118</v>
      </c>
      <c r="B120">
        <f>NormalizedData!B119</f>
        <v>1037</v>
      </c>
      <c r="C120">
        <f>SUMXMY2(NormalizedData!$C119:$D119,$O$3:$P$3)</f>
        <v>1.0236376802726672</v>
      </c>
      <c r="D120">
        <f>SUMXMY2(NormalizedData!$C119:$D119,$O$4:$P$4)</f>
        <v>0.4095607299727832</v>
      </c>
      <c r="E120">
        <f>SUMXMY2(NormalizedData!$C119:$D119,$O$5:$P$5)</f>
        <v>12.997008488044631</v>
      </c>
      <c r="F120">
        <f t="shared" si="2"/>
        <v>0.4095607299727832</v>
      </c>
      <c r="G120">
        <f t="shared" si="3"/>
        <v>2</v>
      </c>
    </row>
    <row r="121" spans="1:7" x14ac:dyDescent="0.25">
      <c r="A121">
        <v>119</v>
      </c>
      <c r="B121">
        <f>NormalizedData!B120</f>
        <v>1039</v>
      </c>
      <c r="C121">
        <f>SUMXMY2(NormalizedData!$C120:$D120,$O$3:$P$3)</f>
        <v>2.7876241064557918</v>
      </c>
      <c r="D121">
        <f>SUMXMY2(NormalizedData!$C120:$D120,$O$4:$P$4)</f>
        <v>4.4733354926362413E-2</v>
      </c>
      <c r="E121">
        <f>SUMXMY2(NormalizedData!$C120:$D120,$O$5:$P$5)</f>
        <v>15.990451667099594</v>
      </c>
      <c r="F121">
        <f t="shared" si="2"/>
        <v>4.4733354926362413E-2</v>
      </c>
      <c r="G121">
        <f t="shared" si="3"/>
        <v>2</v>
      </c>
    </row>
    <row r="122" spans="1:7" x14ac:dyDescent="0.25">
      <c r="A122">
        <v>120</v>
      </c>
      <c r="B122">
        <f>NormalizedData!B121</f>
        <v>1041</v>
      </c>
      <c r="C122">
        <f>SUMXMY2(NormalizedData!$C121:$D121,$O$3:$P$3)</f>
        <v>1.1352680134348239</v>
      </c>
      <c r="D122">
        <f>SUMXMY2(NormalizedData!$C121:$D121,$O$4:$P$4)</f>
        <v>0.32837526356339664</v>
      </c>
      <c r="E122">
        <f>SUMXMY2(NormalizedData!$C121:$D121,$O$5:$P$5)</f>
        <v>12.285733043198176</v>
      </c>
      <c r="F122">
        <f t="shared" si="2"/>
        <v>0.32837526356339664</v>
      </c>
      <c r="G122">
        <f t="shared" si="3"/>
        <v>2</v>
      </c>
    </row>
    <row r="123" spans="1:7" x14ac:dyDescent="0.25">
      <c r="A123">
        <v>121</v>
      </c>
      <c r="B123">
        <f>NormalizedData!B122</f>
        <v>1042</v>
      </c>
      <c r="C123">
        <f>SUMXMY2(NormalizedData!$C122:$D122,$O$3:$P$3)</f>
        <v>3.1866687205766953</v>
      </c>
      <c r="D123">
        <f>SUMXMY2(NormalizedData!$C122:$D122,$O$4:$P$4)</f>
        <v>1.0356267911562123</v>
      </c>
      <c r="E123">
        <f>SUMXMY2(NormalizedData!$C122:$D122,$O$5:$P$5)</f>
        <v>8.4547356395957038</v>
      </c>
      <c r="F123">
        <f t="shared" si="2"/>
        <v>1.0356267911562123</v>
      </c>
      <c r="G123">
        <f t="shared" si="3"/>
        <v>2</v>
      </c>
    </row>
    <row r="124" spans="1:7" x14ac:dyDescent="0.25">
      <c r="A124">
        <v>122</v>
      </c>
      <c r="B124">
        <f>NormalizedData!B123</f>
        <v>1045</v>
      </c>
      <c r="C124">
        <f>SUMXMY2(NormalizedData!$C123:$D123,$O$3:$P$3)</f>
        <v>0.49183334564868308</v>
      </c>
      <c r="D124">
        <f>SUMXMY2(NormalizedData!$C123:$D123,$O$4:$P$4)</f>
        <v>1.0059617863501948</v>
      </c>
      <c r="E124">
        <f>SUMXMY2(NormalizedData!$C123:$D123,$O$5:$P$5)</f>
        <v>12.97761462060758</v>
      </c>
      <c r="F124">
        <f t="shared" si="2"/>
        <v>0.49183334564868308</v>
      </c>
      <c r="G124">
        <f t="shared" si="3"/>
        <v>1</v>
      </c>
    </row>
    <row r="125" spans="1:7" x14ac:dyDescent="0.25">
      <c r="A125">
        <v>123</v>
      </c>
      <c r="B125">
        <f>NormalizedData!B124</f>
        <v>1046</v>
      </c>
      <c r="C125">
        <f>SUMXMY2(NormalizedData!$C124:$D124,$O$3:$P$3)</f>
        <v>5.1478208072695599</v>
      </c>
      <c r="D125">
        <f>SUMXMY2(NormalizedData!$C124:$D124,$O$4:$P$4)</f>
        <v>0.43594158769287666</v>
      </c>
      <c r="E125">
        <f>SUMXMY2(NormalizedData!$C124:$D124,$O$5:$P$5)</f>
        <v>16.07238301669274</v>
      </c>
      <c r="F125">
        <f t="shared" si="2"/>
        <v>0.43594158769287666</v>
      </c>
      <c r="G125">
        <f t="shared" si="3"/>
        <v>2</v>
      </c>
    </row>
    <row r="126" spans="1:7" x14ac:dyDescent="0.25">
      <c r="A126">
        <v>124</v>
      </c>
      <c r="B126">
        <f>NormalizedData!B125</f>
        <v>1047</v>
      </c>
      <c r="C126">
        <f>SUMXMY2(NormalizedData!$C125:$D125,$O$3:$P$3)</f>
        <v>2.3511990661496887</v>
      </c>
      <c r="D126">
        <f>SUMXMY2(NormalizedData!$C125:$D125,$O$4:$P$4)</f>
        <v>6.8361022717923839E-2</v>
      </c>
      <c r="E126">
        <f>SUMXMY2(NormalizedData!$C125:$D125,$O$5:$P$5)</f>
        <v>15.566501566560378</v>
      </c>
      <c r="F126">
        <f t="shared" si="2"/>
        <v>6.8361022717923839E-2</v>
      </c>
      <c r="G126">
        <f t="shared" si="3"/>
        <v>2</v>
      </c>
    </row>
    <row r="127" spans="1:7" x14ac:dyDescent="0.25">
      <c r="A127">
        <v>125</v>
      </c>
      <c r="B127">
        <f>NormalizedData!B126</f>
        <v>1048</v>
      </c>
      <c r="C127">
        <f>SUMXMY2(NormalizedData!$C126:$D126,$O$3:$P$3)</f>
        <v>11.097412596843137</v>
      </c>
      <c r="D127">
        <f>SUMXMY2(NormalizedData!$C126:$D126,$O$4:$P$4)</f>
        <v>10.999299937890715</v>
      </c>
      <c r="E127">
        <f>SUMXMY2(NormalizedData!$C126:$D126,$O$5:$P$5)</f>
        <v>1.6374464853594906</v>
      </c>
      <c r="F127">
        <f t="shared" si="2"/>
        <v>1.6374464853594906</v>
      </c>
      <c r="G127">
        <f t="shared" si="3"/>
        <v>3</v>
      </c>
    </row>
    <row r="128" spans="1:7" x14ac:dyDescent="0.25">
      <c r="A128">
        <v>126</v>
      </c>
      <c r="B128">
        <f>NormalizedData!B127</f>
        <v>1049</v>
      </c>
      <c r="C128">
        <f>SUMXMY2(NormalizedData!$C127:$D127,$O$3:$P$3)</f>
        <v>2.5637271211555315</v>
      </c>
      <c r="D128">
        <f>SUMXMY2(NormalizedData!$C127:$D127,$O$4:$P$4)</f>
        <v>5.1122957488181187E-2</v>
      </c>
      <c r="E128">
        <f>SUMXMY2(NormalizedData!$C127:$D127,$O$5:$P$5)</f>
        <v>15.767080742353693</v>
      </c>
      <c r="F128">
        <f t="shared" si="2"/>
        <v>5.1122957488181187E-2</v>
      </c>
      <c r="G128">
        <f t="shared" si="3"/>
        <v>2</v>
      </c>
    </row>
    <row r="129" spans="1:7" x14ac:dyDescent="0.25">
      <c r="A129">
        <v>127</v>
      </c>
      <c r="B129">
        <f>NormalizedData!B128</f>
        <v>1050</v>
      </c>
      <c r="C129">
        <f>SUMXMY2(NormalizedData!$C128:$D128,$O$3:$P$3)</f>
        <v>4.8414905983991272E-2</v>
      </c>
      <c r="D129">
        <f>SUMXMY2(NormalizedData!$C128:$D128,$O$4:$P$4)</f>
        <v>2.018883239330084</v>
      </c>
      <c r="E129">
        <f>SUMXMY2(NormalizedData!$C128:$D128,$O$5:$P$5)</f>
        <v>10.899642800949419</v>
      </c>
      <c r="F129">
        <f t="shared" si="2"/>
        <v>4.8414905983991272E-2</v>
      </c>
      <c r="G129">
        <f t="shared" si="3"/>
        <v>1</v>
      </c>
    </row>
    <row r="130" spans="1:7" x14ac:dyDescent="0.25">
      <c r="A130">
        <v>128</v>
      </c>
      <c r="B130">
        <f>NormalizedData!B129</f>
        <v>1051</v>
      </c>
      <c r="C130">
        <f>SUMXMY2(NormalizedData!$C129:$D129,$O$3:$P$3)</f>
        <v>1.8848469692561476</v>
      </c>
      <c r="D130">
        <f>SUMXMY2(NormalizedData!$C129:$D129,$O$4:$P$4)</f>
        <v>9.4350792484598101E-2</v>
      </c>
      <c r="E130">
        <f>SUMXMY2(NormalizedData!$C129:$D129,$O$5:$P$5)</f>
        <v>14.403967071092859</v>
      </c>
      <c r="F130">
        <f t="shared" si="2"/>
        <v>9.4350792484598101E-2</v>
      </c>
      <c r="G130">
        <f t="shared" si="3"/>
        <v>2</v>
      </c>
    </row>
    <row r="131" spans="1:7" x14ac:dyDescent="0.25">
      <c r="A131">
        <v>129</v>
      </c>
      <c r="B131">
        <f>NormalizedData!B130</f>
        <v>1053</v>
      </c>
      <c r="C131">
        <f>SUMXMY2(NormalizedData!$C130:$D130,$O$3:$P$3)</f>
        <v>7.316573722268946</v>
      </c>
      <c r="D131">
        <f>SUMXMY2(NormalizedData!$C130:$D130,$O$4:$P$4)</f>
        <v>1.1398321927319148</v>
      </c>
      <c r="E131">
        <f>SUMXMY2(NormalizedData!$C130:$D130,$O$5:$P$5)</f>
        <v>20.062732698385226</v>
      </c>
      <c r="F131">
        <f t="shared" si="2"/>
        <v>1.1398321927319148</v>
      </c>
      <c r="G131">
        <f t="shared" si="3"/>
        <v>2</v>
      </c>
    </row>
    <row r="132" spans="1:7" x14ac:dyDescent="0.25">
      <c r="A132">
        <v>130</v>
      </c>
      <c r="B132">
        <f>NormalizedData!B131</f>
        <v>1054</v>
      </c>
      <c r="C132">
        <f>SUMXMY2(NormalizedData!$C131:$D131,$O$3:$P$3)</f>
        <v>1.8872474834762125</v>
      </c>
      <c r="D132">
        <f>SUMXMY2(NormalizedData!$C131:$D131,$O$4:$P$4)</f>
        <v>9.5430932190952736E-2</v>
      </c>
      <c r="E132">
        <f>SUMXMY2(NormalizedData!$C131:$D131,$O$5:$P$5)</f>
        <v>14.435346138181881</v>
      </c>
      <c r="F132">
        <f t="shared" ref="F132:F195" si="4">MIN(C132, D132, E132)</f>
        <v>9.5430932190952736E-2</v>
      </c>
      <c r="G132">
        <f t="shared" ref="G132:G195" si="5">MATCH(F132,C132:E132,-1)</f>
        <v>2</v>
      </c>
    </row>
    <row r="133" spans="1:7" x14ac:dyDescent="0.25">
      <c r="A133">
        <v>131</v>
      </c>
      <c r="B133">
        <f>NormalizedData!B132</f>
        <v>1056</v>
      </c>
      <c r="C133">
        <f>SUMXMY2(NormalizedData!$C132:$D132,$O$3:$P$3)</f>
        <v>0.15751520856793488</v>
      </c>
      <c r="D133">
        <f>SUMXMY2(NormalizedData!$C132:$D132,$O$4:$P$4)</f>
        <v>1.8316983940862812</v>
      </c>
      <c r="E133">
        <f>SUMXMY2(NormalizedData!$C132:$D132,$O$5:$P$5)</f>
        <v>12.456702104892152</v>
      </c>
      <c r="F133">
        <f t="shared" si="4"/>
        <v>0.15751520856793488</v>
      </c>
      <c r="G133">
        <f t="shared" si="5"/>
        <v>1</v>
      </c>
    </row>
    <row r="134" spans="1:7" x14ac:dyDescent="0.25">
      <c r="A134">
        <v>132</v>
      </c>
      <c r="B134">
        <f>NormalizedData!B133</f>
        <v>1057</v>
      </c>
      <c r="C134">
        <f>SUMXMY2(NormalizedData!$C133:$D133,$O$3:$P$3)</f>
        <v>1.8315918638698341</v>
      </c>
      <c r="D134">
        <f>SUMXMY2(NormalizedData!$C133:$D133,$O$4:$P$4)</f>
        <v>8.0706922509592133E-2</v>
      </c>
      <c r="E134">
        <f>SUMXMY2(NormalizedData!$C133:$D133,$O$5:$P$5)</f>
        <v>13.481355379637817</v>
      </c>
      <c r="F134">
        <f t="shared" si="4"/>
        <v>8.0706922509592133E-2</v>
      </c>
      <c r="G134">
        <f t="shared" si="5"/>
        <v>2</v>
      </c>
    </row>
    <row r="135" spans="1:7" x14ac:dyDescent="0.25">
      <c r="A135">
        <v>133</v>
      </c>
      <c r="B135">
        <f>NormalizedData!B134</f>
        <v>1058</v>
      </c>
      <c r="C135">
        <f>SUMXMY2(NormalizedData!$C134:$D134,$O$3:$P$3)</f>
        <v>0.15729253962791936</v>
      </c>
      <c r="D135">
        <f>SUMXMY2(NormalizedData!$C134:$D134,$O$4:$P$4)</f>
        <v>3.6300934910887102</v>
      </c>
      <c r="E135">
        <f>SUMXMY2(NormalizedData!$C134:$D134,$O$5:$P$5)</f>
        <v>8.3645544881015823</v>
      </c>
      <c r="F135">
        <f t="shared" si="4"/>
        <v>0.15729253962791936</v>
      </c>
      <c r="G135">
        <f t="shared" si="5"/>
        <v>1</v>
      </c>
    </row>
    <row r="136" spans="1:7" x14ac:dyDescent="0.25">
      <c r="A136">
        <v>134</v>
      </c>
      <c r="B136">
        <f>NormalizedData!B135</f>
        <v>1059</v>
      </c>
      <c r="C136">
        <f>SUMXMY2(NormalizedData!$C135:$D135,$O$3:$P$3)</f>
        <v>3.6695460561825146</v>
      </c>
      <c r="D136">
        <f>SUMXMY2(NormalizedData!$C135:$D135,$O$4:$P$4)</f>
        <v>0.12814437776580057</v>
      </c>
      <c r="E136">
        <f>SUMXMY2(NormalizedData!$C135:$D135,$O$5:$P$5)</f>
        <v>14.178762459451258</v>
      </c>
      <c r="F136">
        <f t="shared" si="4"/>
        <v>0.12814437776580057</v>
      </c>
      <c r="G136">
        <f t="shared" si="5"/>
        <v>2</v>
      </c>
    </row>
    <row r="137" spans="1:7" x14ac:dyDescent="0.25">
      <c r="A137">
        <v>135</v>
      </c>
      <c r="B137">
        <f>NormalizedData!B136</f>
        <v>1061</v>
      </c>
      <c r="C137">
        <f>SUMXMY2(NormalizedData!$C136:$D136,$O$3:$P$3)</f>
        <v>2.7771608469689415</v>
      </c>
      <c r="D137">
        <f>SUMXMY2(NormalizedData!$C136:$D136,$O$4:$P$4)</f>
        <v>3.8651338144096103E-2</v>
      </c>
      <c r="E137">
        <f>SUMXMY2(NormalizedData!$C136:$D136,$O$5:$P$5)</f>
        <v>15.883832300365746</v>
      </c>
      <c r="F137">
        <f t="shared" si="4"/>
        <v>3.8651338144096103E-2</v>
      </c>
      <c r="G137">
        <f t="shared" si="5"/>
        <v>2</v>
      </c>
    </row>
    <row r="138" spans="1:7" x14ac:dyDescent="0.25">
      <c r="A138">
        <v>136</v>
      </c>
      <c r="B138">
        <f>NormalizedData!B137</f>
        <v>1063</v>
      </c>
      <c r="C138">
        <f>SUMXMY2(NormalizedData!$C137:$D137,$O$3:$P$3)</f>
        <v>1.7669996073662866</v>
      </c>
      <c r="D138">
        <f>SUMXMY2(NormalizedData!$C137:$D137,$O$4:$P$4)</f>
        <v>0.17628120487493465</v>
      </c>
      <c r="E138">
        <f>SUMXMY2(NormalizedData!$C137:$D137,$O$5:$P$5)</f>
        <v>14.956229481175287</v>
      </c>
      <c r="F138">
        <f t="shared" si="4"/>
        <v>0.17628120487493465</v>
      </c>
      <c r="G138">
        <f t="shared" si="5"/>
        <v>2</v>
      </c>
    </row>
    <row r="139" spans="1:7" x14ac:dyDescent="0.25">
      <c r="A139">
        <v>137</v>
      </c>
      <c r="B139">
        <f>NormalizedData!B138</f>
        <v>1064</v>
      </c>
      <c r="C139">
        <f>SUMXMY2(NormalizedData!$C138:$D138,$O$3:$P$3)</f>
        <v>2.5020492380114181</v>
      </c>
      <c r="D139">
        <f>SUMXMY2(NormalizedData!$C138:$D138,$O$4:$P$4)</f>
        <v>1.8473147925847942E-2</v>
      </c>
      <c r="E139">
        <f>SUMXMY2(NormalizedData!$C138:$D138,$O$5:$P$5)</f>
        <v>15.068317277627241</v>
      </c>
      <c r="F139">
        <f t="shared" si="4"/>
        <v>1.8473147925847942E-2</v>
      </c>
      <c r="G139">
        <f t="shared" si="5"/>
        <v>2</v>
      </c>
    </row>
    <row r="140" spans="1:7" x14ac:dyDescent="0.25">
      <c r="A140">
        <v>138</v>
      </c>
      <c r="B140">
        <f>NormalizedData!B139</f>
        <v>1066</v>
      </c>
      <c r="C140">
        <f>SUMXMY2(NormalizedData!$C139:$D139,$O$3:$P$3)</f>
        <v>0.12618020245813025</v>
      </c>
      <c r="D140">
        <f>SUMXMY2(NormalizedData!$C139:$D139,$O$4:$P$4)</f>
        <v>1.6574217348091707</v>
      </c>
      <c r="E140">
        <f>SUMXMY2(NormalizedData!$C139:$D139,$O$5:$P$5)</f>
        <v>10.507862346496291</v>
      </c>
      <c r="F140">
        <f t="shared" si="4"/>
        <v>0.12618020245813025</v>
      </c>
      <c r="G140">
        <f t="shared" si="5"/>
        <v>1</v>
      </c>
    </row>
    <row r="141" spans="1:7" x14ac:dyDescent="0.25">
      <c r="A141">
        <v>139</v>
      </c>
      <c r="B141">
        <f>NormalizedData!B140</f>
        <v>1067</v>
      </c>
      <c r="C141">
        <f>SUMXMY2(NormalizedData!$C140:$D140,$O$3:$P$3)</f>
        <v>4.5456066732813305</v>
      </c>
      <c r="D141">
        <f>SUMXMY2(NormalizedData!$C140:$D140,$O$4:$P$4)</f>
        <v>0.33273120995676347</v>
      </c>
      <c r="E141">
        <f>SUMXMY2(NormalizedData!$C140:$D140,$O$5:$P$5)</f>
        <v>14.627776512837151</v>
      </c>
      <c r="F141">
        <f t="shared" si="4"/>
        <v>0.33273120995676347</v>
      </c>
      <c r="G141">
        <f t="shared" si="5"/>
        <v>2</v>
      </c>
    </row>
    <row r="142" spans="1:7" x14ac:dyDescent="0.25">
      <c r="A142">
        <v>140</v>
      </c>
      <c r="B142">
        <f>NormalizedData!B141</f>
        <v>1068</v>
      </c>
      <c r="C142">
        <f>SUMXMY2(NormalizedData!$C141:$D141,$O$3:$P$3)</f>
        <v>3.1538204922806656</v>
      </c>
      <c r="D142">
        <f>SUMXMY2(NormalizedData!$C141:$D141,$O$4:$P$4)</f>
        <v>8.6275437332222954E-2</v>
      </c>
      <c r="E142">
        <f>SUMXMY2(NormalizedData!$C141:$D141,$O$5:$P$5)</f>
        <v>13.372554237140834</v>
      </c>
      <c r="F142">
        <f t="shared" si="4"/>
        <v>8.6275437332222954E-2</v>
      </c>
      <c r="G142">
        <f t="shared" si="5"/>
        <v>2</v>
      </c>
    </row>
    <row r="143" spans="1:7" x14ac:dyDescent="0.25">
      <c r="A143">
        <v>141</v>
      </c>
      <c r="B143">
        <f>NormalizedData!B142</f>
        <v>1069</v>
      </c>
      <c r="C143">
        <f>SUMXMY2(NormalizedData!$C142:$D142,$O$3:$P$3)</f>
        <v>0.57981704819153412</v>
      </c>
      <c r="D143">
        <f>SUMXMY2(NormalizedData!$C142:$D142,$O$4:$P$4)</f>
        <v>5.4637252224104991</v>
      </c>
      <c r="E143">
        <f>SUMXMY2(NormalizedData!$C142:$D142,$O$5:$P$5)</f>
        <v>8.1452570743730952</v>
      </c>
      <c r="F143">
        <f t="shared" si="4"/>
        <v>0.57981704819153412</v>
      </c>
      <c r="G143">
        <f t="shared" si="5"/>
        <v>1</v>
      </c>
    </row>
    <row r="144" spans="1:7" x14ac:dyDescent="0.25">
      <c r="A144">
        <v>142</v>
      </c>
      <c r="B144">
        <f>NormalizedData!B143</f>
        <v>1070</v>
      </c>
      <c r="C144">
        <f>SUMXMY2(NormalizedData!$C143:$D143,$O$3:$P$3)</f>
        <v>0.42876617744493251</v>
      </c>
      <c r="D144">
        <f>SUMXMY2(NormalizedData!$C143:$D143,$O$4:$P$4)</f>
        <v>1.0716512989530398</v>
      </c>
      <c r="E144">
        <f>SUMXMY2(NormalizedData!$C143:$D143,$O$5:$P$5)</f>
        <v>10.088695966145739</v>
      </c>
      <c r="F144">
        <f t="shared" si="4"/>
        <v>0.42876617744493251</v>
      </c>
      <c r="G144">
        <f t="shared" si="5"/>
        <v>1</v>
      </c>
    </row>
    <row r="145" spans="1:7" x14ac:dyDescent="0.25">
      <c r="A145">
        <v>143</v>
      </c>
      <c r="B145">
        <f>NormalizedData!B144</f>
        <v>1071</v>
      </c>
      <c r="C145">
        <f>SUMXMY2(NormalizedData!$C144:$D144,$O$3:$P$3)</f>
        <v>2.5683886461104217</v>
      </c>
      <c r="D145">
        <f>SUMXMY2(NormalizedData!$C144:$D144,$O$4:$P$4)</f>
        <v>9.8976411918394458</v>
      </c>
      <c r="E145">
        <f>SUMXMY2(NormalizedData!$C144:$D144,$O$5:$P$5)</f>
        <v>7.0120821325077358</v>
      </c>
      <c r="F145">
        <f t="shared" si="4"/>
        <v>2.5683886461104217</v>
      </c>
      <c r="G145">
        <f t="shared" si="5"/>
        <v>1</v>
      </c>
    </row>
    <row r="146" spans="1:7" x14ac:dyDescent="0.25">
      <c r="A146">
        <v>144</v>
      </c>
      <c r="B146">
        <f>NormalizedData!B145</f>
        <v>1072</v>
      </c>
      <c r="C146">
        <f>SUMXMY2(NormalizedData!$C145:$D145,$O$3:$P$3)</f>
        <v>1.2080886684333894</v>
      </c>
      <c r="D146">
        <f>SUMXMY2(NormalizedData!$C145:$D145,$O$4:$P$4)</f>
        <v>0.3387782142774774</v>
      </c>
      <c r="E146">
        <f>SUMXMY2(NormalizedData!$C145:$D145,$O$5:$P$5)</f>
        <v>13.72844892472928</v>
      </c>
      <c r="F146">
        <f t="shared" si="4"/>
        <v>0.3387782142774774</v>
      </c>
      <c r="G146">
        <f t="shared" si="5"/>
        <v>2</v>
      </c>
    </row>
    <row r="147" spans="1:7" x14ac:dyDescent="0.25">
      <c r="A147">
        <v>145</v>
      </c>
      <c r="B147">
        <f>NormalizedData!B146</f>
        <v>1073</v>
      </c>
      <c r="C147">
        <f>SUMXMY2(NormalizedData!$C146:$D146,$O$3:$P$3)</f>
        <v>1.0754684663016192</v>
      </c>
      <c r="D147">
        <f>SUMXMY2(NormalizedData!$C146:$D146,$O$4:$P$4)</f>
        <v>2.1616002601029196</v>
      </c>
      <c r="E147">
        <f>SUMXMY2(NormalizedData!$C146:$D146,$O$5:$P$5)</f>
        <v>6.062042018083952</v>
      </c>
      <c r="F147">
        <f t="shared" si="4"/>
        <v>1.0754684663016192</v>
      </c>
      <c r="G147">
        <f t="shared" si="5"/>
        <v>1</v>
      </c>
    </row>
    <row r="148" spans="1:7" x14ac:dyDescent="0.25">
      <c r="A148">
        <v>146</v>
      </c>
      <c r="B148">
        <f>NormalizedData!B147</f>
        <v>1074</v>
      </c>
      <c r="C148">
        <f>SUMXMY2(NormalizedData!$C147:$D147,$O$3:$P$3)</f>
        <v>3.806776813926847</v>
      </c>
      <c r="D148">
        <f>SUMXMY2(NormalizedData!$C147:$D147,$O$4:$P$4)</f>
        <v>0.35528063648913089</v>
      </c>
      <c r="E148">
        <f>SUMXMY2(NormalizedData!$C147:$D147,$O$5:$P$5)</f>
        <v>12.342817208209299</v>
      </c>
      <c r="F148">
        <f t="shared" si="4"/>
        <v>0.35528063648913089</v>
      </c>
      <c r="G148">
        <f t="shared" si="5"/>
        <v>2</v>
      </c>
    </row>
    <row r="149" spans="1:7" x14ac:dyDescent="0.25">
      <c r="A149">
        <v>147</v>
      </c>
      <c r="B149">
        <f>NormalizedData!B148</f>
        <v>1076</v>
      </c>
      <c r="C149">
        <f>SUMXMY2(NormalizedData!$C148:$D148,$O$3:$P$3)</f>
        <v>14.249632955559626</v>
      </c>
      <c r="D149">
        <f>SUMXMY2(NormalizedData!$C148:$D148,$O$4:$P$4)</f>
        <v>13.812661644237787</v>
      </c>
      <c r="E149">
        <f>SUMXMY2(NormalizedData!$C148:$D148,$O$5:$P$5)</f>
        <v>2.1173190312287997</v>
      </c>
      <c r="F149">
        <f t="shared" si="4"/>
        <v>2.1173190312287997</v>
      </c>
      <c r="G149">
        <f t="shared" si="5"/>
        <v>3</v>
      </c>
    </row>
    <row r="150" spans="1:7" x14ac:dyDescent="0.25">
      <c r="A150">
        <v>148</v>
      </c>
      <c r="B150">
        <f>NormalizedData!B149</f>
        <v>1077</v>
      </c>
      <c r="C150">
        <f>SUMXMY2(NormalizedData!$C149:$D149,$O$3:$P$3)</f>
        <v>0.17794817769849386</v>
      </c>
      <c r="D150">
        <f>SUMXMY2(NormalizedData!$C149:$D149,$O$4:$P$4)</f>
        <v>1.6353087543051106</v>
      </c>
      <c r="E150">
        <f>SUMXMY2(NormalizedData!$C149:$D149,$O$5:$P$5)</f>
        <v>12.18111207544969</v>
      </c>
      <c r="F150">
        <f t="shared" si="4"/>
        <v>0.17794817769849386</v>
      </c>
      <c r="G150">
        <f t="shared" si="5"/>
        <v>1</v>
      </c>
    </row>
    <row r="151" spans="1:7" x14ac:dyDescent="0.25">
      <c r="A151">
        <v>149</v>
      </c>
      <c r="B151">
        <f>NormalizedData!B150</f>
        <v>1078</v>
      </c>
      <c r="C151">
        <f>SUMXMY2(NormalizedData!$C150:$D150,$O$3:$P$3)</f>
        <v>2.9169664771262713</v>
      </c>
      <c r="D151">
        <f>SUMXMY2(NormalizedData!$C150:$D150,$O$4:$P$4)</f>
        <v>5.0266672720835131E-3</v>
      </c>
      <c r="E151">
        <f>SUMXMY2(NormalizedData!$C150:$D150,$O$5:$P$5)</f>
        <v>14.775274308120222</v>
      </c>
      <c r="F151">
        <f t="shared" si="4"/>
        <v>5.0266672720835131E-3</v>
      </c>
      <c r="G151">
        <f t="shared" si="5"/>
        <v>2</v>
      </c>
    </row>
    <row r="152" spans="1:7" x14ac:dyDescent="0.25">
      <c r="A152">
        <v>150</v>
      </c>
      <c r="B152">
        <f>NormalizedData!B151</f>
        <v>1079</v>
      </c>
      <c r="C152">
        <f>SUMXMY2(NormalizedData!$C151:$D151,$O$3:$P$3)</f>
        <v>4.0694242608370876</v>
      </c>
      <c r="D152">
        <f>SUMXMY2(NormalizedData!$C151:$D151,$O$4:$P$4)</f>
        <v>0.17040003672845022</v>
      </c>
      <c r="E152">
        <f>SUMXMY2(NormalizedData!$C151:$D151,$O$5:$P$5)</f>
        <v>17.372785166922561</v>
      </c>
      <c r="F152">
        <f t="shared" si="4"/>
        <v>0.17040003672845022</v>
      </c>
      <c r="G152">
        <f t="shared" si="5"/>
        <v>2</v>
      </c>
    </row>
    <row r="153" spans="1:7" x14ac:dyDescent="0.25">
      <c r="A153">
        <v>151</v>
      </c>
      <c r="B153">
        <f>NormalizedData!B152</f>
        <v>1081</v>
      </c>
      <c r="C153">
        <f>SUMXMY2(NormalizedData!$C152:$D152,$O$3:$P$3)</f>
        <v>0.2027552140166865</v>
      </c>
      <c r="D153">
        <f>SUMXMY2(NormalizedData!$C152:$D152,$O$4:$P$4)</f>
        <v>1.6457117050191914</v>
      </c>
      <c r="E153">
        <f>SUMXMY2(NormalizedData!$C152:$D152,$O$5:$P$5)</f>
        <v>12.522048779429237</v>
      </c>
      <c r="F153">
        <f t="shared" si="4"/>
        <v>0.2027552140166865</v>
      </c>
      <c r="G153">
        <f t="shared" si="5"/>
        <v>1</v>
      </c>
    </row>
    <row r="154" spans="1:7" x14ac:dyDescent="0.25">
      <c r="A154">
        <v>152</v>
      </c>
      <c r="B154">
        <f>NormalizedData!B153</f>
        <v>1082</v>
      </c>
      <c r="C154">
        <f>SUMXMY2(NormalizedData!$C153:$D153,$O$3:$P$3)</f>
        <v>0.61249461713813846</v>
      </c>
      <c r="D154">
        <f>SUMXMY2(NormalizedData!$C153:$D153,$O$4:$P$4)</f>
        <v>0.73050864533007764</v>
      </c>
      <c r="E154">
        <f>SUMXMY2(NormalizedData!$C153:$D153,$O$5:$P$5)</f>
        <v>11.682532970548154</v>
      </c>
      <c r="F154">
        <f t="shared" si="4"/>
        <v>0.61249461713813846</v>
      </c>
      <c r="G154">
        <f t="shared" si="5"/>
        <v>1</v>
      </c>
    </row>
    <row r="155" spans="1:7" x14ac:dyDescent="0.25">
      <c r="A155">
        <v>153</v>
      </c>
      <c r="B155">
        <f>NormalizedData!B154</f>
        <v>1084</v>
      </c>
      <c r="C155">
        <f>SUMXMY2(NormalizedData!$C154:$D154,$O$3:$P$3)</f>
        <v>5.7052621899177192</v>
      </c>
      <c r="D155">
        <f>SUMXMY2(NormalizedData!$C154:$D154,$O$4:$P$4)</f>
        <v>0.56545993002079475</v>
      </c>
      <c r="E155">
        <f>SUMXMY2(NormalizedData!$C154:$D154,$O$5:$P$5)</f>
        <v>18.439530990517113</v>
      </c>
      <c r="F155">
        <f t="shared" si="4"/>
        <v>0.56545993002079475</v>
      </c>
      <c r="G155">
        <f t="shared" si="5"/>
        <v>2</v>
      </c>
    </row>
    <row r="156" spans="1:7" x14ac:dyDescent="0.25">
      <c r="A156">
        <v>154</v>
      </c>
      <c r="B156">
        <f>NormalizedData!B155</f>
        <v>1085</v>
      </c>
      <c r="C156">
        <f>SUMXMY2(NormalizedData!$C155:$D155,$O$3:$P$3)</f>
        <v>1.3699230579053596</v>
      </c>
      <c r="D156">
        <f>SUMXMY2(NormalizedData!$C155:$D155,$O$4:$P$4)</f>
        <v>7.6655192485263139</v>
      </c>
      <c r="E156">
        <f>SUMXMY2(NormalizedData!$C155:$D155,$O$5:$P$5)</f>
        <v>13.335471333789521</v>
      </c>
      <c r="F156">
        <f t="shared" si="4"/>
        <v>1.3699230579053596</v>
      </c>
      <c r="G156">
        <f t="shared" si="5"/>
        <v>1</v>
      </c>
    </row>
    <row r="157" spans="1:7" x14ac:dyDescent="0.25">
      <c r="A157">
        <v>155</v>
      </c>
      <c r="B157">
        <f>NormalizedData!B156</f>
        <v>1086</v>
      </c>
      <c r="C157">
        <f>SUMXMY2(NormalizedData!$C156:$D156,$O$3:$P$3)</f>
        <v>6.8831746350198433</v>
      </c>
      <c r="D157">
        <f>SUMXMY2(NormalizedData!$C156:$D156,$O$4:$P$4)</f>
        <v>1.0205034579421426</v>
      </c>
      <c r="E157">
        <f>SUMXMY2(NormalizedData!$C156:$D156,$O$5:$P$5)</f>
        <v>17.791038771460276</v>
      </c>
      <c r="F157">
        <f t="shared" si="4"/>
        <v>1.0205034579421426</v>
      </c>
      <c r="G157">
        <f t="shared" si="5"/>
        <v>2</v>
      </c>
    </row>
    <row r="158" spans="1:7" x14ac:dyDescent="0.25">
      <c r="A158">
        <v>156</v>
      </c>
      <c r="B158">
        <f>NormalizedData!B157</f>
        <v>1087</v>
      </c>
      <c r="C158">
        <f>SUMXMY2(NormalizedData!$C157:$D157,$O$3:$P$3)</f>
        <v>0.85466024864713597</v>
      </c>
      <c r="D158">
        <f>SUMXMY2(NormalizedData!$C157:$D157,$O$4:$P$4)</f>
        <v>0.65432303013820292</v>
      </c>
      <c r="E158">
        <f>SUMXMY2(NormalizedData!$C157:$D157,$O$5:$P$5)</f>
        <v>13.856947178961958</v>
      </c>
      <c r="F158">
        <f t="shared" si="4"/>
        <v>0.65432303013820292</v>
      </c>
      <c r="G158">
        <f t="shared" si="5"/>
        <v>2</v>
      </c>
    </row>
    <row r="159" spans="1:7" x14ac:dyDescent="0.25">
      <c r="A159">
        <v>157</v>
      </c>
      <c r="B159">
        <f>NormalizedData!B158</f>
        <v>1088</v>
      </c>
      <c r="C159">
        <f>SUMXMY2(NormalizedData!$C158:$D158,$O$3:$P$3)</f>
        <v>10.558453806363147</v>
      </c>
      <c r="D159">
        <f>SUMXMY2(NormalizedData!$C158:$D158,$O$4:$P$4)</f>
        <v>4.7230681507935666</v>
      </c>
      <c r="E159">
        <f>SUMXMY2(NormalizedData!$C158:$D158,$O$5:$P$5)</f>
        <v>10.758122580494167</v>
      </c>
      <c r="F159">
        <f t="shared" si="4"/>
        <v>4.7230681507935666</v>
      </c>
      <c r="G159">
        <f t="shared" si="5"/>
        <v>2</v>
      </c>
    </row>
    <row r="160" spans="1:7" x14ac:dyDescent="0.25">
      <c r="A160">
        <v>158</v>
      </c>
      <c r="B160">
        <f>NormalizedData!B159</f>
        <v>1089</v>
      </c>
      <c r="C160">
        <f>SUMXMY2(NormalizedData!$C159:$D159,$O$3:$P$3)</f>
        <v>3.7961979799915584</v>
      </c>
      <c r="D160">
        <f>SUMXMY2(NormalizedData!$C159:$D159,$O$4:$P$4)</f>
        <v>0.12708007588505227</v>
      </c>
      <c r="E160">
        <f>SUMXMY2(NormalizedData!$C159:$D159,$O$5:$P$5)</f>
        <v>17.108430769857648</v>
      </c>
      <c r="F160">
        <f t="shared" si="4"/>
        <v>0.12708007588505227</v>
      </c>
      <c r="G160">
        <f t="shared" si="5"/>
        <v>2</v>
      </c>
    </row>
    <row r="161" spans="1:7" x14ac:dyDescent="0.25">
      <c r="A161">
        <v>159</v>
      </c>
      <c r="B161">
        <f>NormalizedData!B160</f>
        <v>1090</v>
      </c>
      <c r="C161">
        <f>SUMXMY2(NormalizedData!$C160:$D160,$O$3:$P$3)</f>
        <v>2.5343357291507087</v>
      </c>
      <c r="D161">
        <f>SUMXMY2(NormalizedData!$C160:$D160,$O$4:$P$4)</f>
        <v>3.4435008713811908E-2</v>
      </c>
      <c r="E161">
        <f>SUMXMY2(NormalizedData!$C160:$D160,$O$5:$P$5)</f>
        <v>15.458884058782733</v>
      </c>
      <c r="F161">
        <f t="shared" si="4"/>
        <v>3.4435008713811908E-2</v>
      </c>
      <c r="G161">
        <f t="shared" si="5"/>
        <v>2</v>
      </c>
    </row>
    <row r="162" spans="1:7" x14ac:dyDescent="0.25">
      <c r="A162">
        <v>160</v>
      </c>
      <c r="B162">
        <f>NormalizedData!B161</f>
        <v>1093</v>
      </c>
      <c r="C162">
        <f>SUMXMY2(NormalizedData!$C161:$D161,$O$3:$P$3)</f>
        <v>10.095171024510032</v>
      </c>
      <c r="D162">
        <f>SUMXMY2(NormalizedData!$C161:$D161,$O$4:$P$4)</f>
        <v>2.3720864506843489</v>
      </c>
      <c r="E162">
        <f>SUMXMY2(NormalizedData!$C161:$D161,$O$5:$P$5)</f>
        <v>23.064568974414826</v>
      </c>
      <c r="F162">
        <f t="shared" si="4"/>
        <v>2.3720864506843489</v>
      </c>
      <c r="G162">
        <f t="shared" si="5"/>
        <v>2</v>
      </c>
    </row>
    <row r="163" spans="1:7" x14ac:dyDescent="0.25">
      <c r="A163">
        <v>161</v>
      </c>
      <c r="B163">
        <f>NormalizedData!B162</f>
        <v>1094</v>
      </c>
      <c r="C163">
        <f>SUMXMY2(NormalizedData!$C162:$D162,$O$3:$P$3)</f>
        <v>10.427358769889867</v>
      </c>
      <c r="D163">
        <f>SUMXMY2(NormalizedData!$C162:$D162,$O$4:$P$4)</f>
        <v>14.518914277243963</v>
      </c>
      <c r="E163">
        <f>SUMXMY2(NormalizedData!$C162:$D162,$O$5:$P$5)</f>
        <v>0</v>
      </c>
      <c r="F163">
        <f t="shared" si="4"/>
        <v>0</v>
      </c>
      <c r="G163">
        <f t="shared" si="5"/>
        <v>3</v>
      </c>
    </row>
    <row r="164" spans="1:7" x14ac:dyDescent="0.25">
      <c r="A164">
        <v>162</v>
      </c>
      <c r="B164">
        <f>NormalizedData!B163</f>
        <v>1095</v>
      </c>
      <c r="C164">
        <f>SUMXMY2(NormalizedData!$C163:$D163,$O$3:$P$3)</f>
        <v>6.8857753726983635</v>
      </c>
      <c r="D164">
        <f>SUMXMY2(NormalizedData!$C163:$D163,$O$4:$P$4)</f>
        <v>0.99189534347842034</v>
      </c>
      <c r="E164">
        <f>SUMXMY2(NormalizedData!$C163:$D163,$O$5:$P$5)</f>
        <v>18.478587122405067</v>
      </c>
      <c r="F164">
        <f t="shared" si="4"/>
        <v>0.99189534347842034</v>
      </c>
      <c r="G164">
        <f t="shared" si="5"/>
        <v>2</v>
      </c>
    </row>
    <row r="165" spans="1:7" x14ac:dyDescent="0.25">
      <c r="A165">
        <v>163</v>
      </c>
      <c r="B165">
        <f>NormalizedData!B164</f>
        <v>1096</v>
      </c>
      <c r="C165">
        <f>SUMXMY2(NormalizedData!$C164:$D164,$O$3:$P$3)</f>
        <v>2.1120956782956926</v>
      </c>
      <c r="D165">
        <f>SUMXMY2(NormalizedData!$C164:$D164,$O$4:$P$4)</f>
        <v>7.4648346890480013E-2</v>
      </c>
      <c r="E165">
        <f>SUMXMY2(NormalizedData!$C164:$D164,$O$5:$P$5)</f>
        <v>14.996430669751049</v>
      </c>
      <c r="F165">
        <f t="shared" si="4"/>
        <v>7.4648346890480013E-2</v>
      </c>
      <c r="G165">
        <f t="shared" si="5"/>
        <v>2</v>
      </c>
    </row>
    <row r="166" spans="1:7" x14ac:dyDescent="0.25">
      <c r="A166">
        <v>164</v>
      </c>
      <c r="B166">
        <f>NormalizedData!B165</f>
        <v>1098</v>
      </c>
      <c r="C166">
        <f>SUMXMY2(NormalizedData!$C165:$D165,$O$3:$P$3)</f>
        <v>0.63472084997475187</v>
      </c>
      <c r="D166">
        <f>SUMXMY2(NormalizedData!$C165:$D165,$O$4:$P$4)</f>
        <v>0.89633671859085262</v>
      </c>
      <c r="E166">
        <f>SUMXMY2(NormalizedData!$C165:$D165,$O$5:$P$5)</f>
        <v>13.607774679236343</v>
      </c>
      <c r="F166">
        <f t="shared" si="4"/>
        <v>0.63472084997475187</v>
      </c>
      <c r="G166">
        <f t="shared" si="5"/>
        <v>1</v>
      </c>
    </row>
    <row r="167" spans="1:7" x14ac:dyDescent="0.25">
      <c r="A167">
        <v>165</v>
      </c>
      <c r="B167">
        <f>NormalizedData!B166</f>
        <v>1099</v>
      </c>
      <c r="C167">
        <f>SUMXMY2(NormalizedData!$C166:$D166,$O$3:$P$3)</f>
        <v>2.3181890364511171</v>
      </c>
      <c r="D167">
        <f>SUMXMY2(NormalizedData!$C166:$D166,$O$4:$P$4)</f>
        <v>4.951501053006245E-2</v>
      </c>
      <c r="E167">
        <f>SUMXMY2(NormalizedData!$C166:$D166,$O$5:$P$5)</f>
        <v>15.222630696994807</v>
      </c>
      <c r="F167">
        <f t="shared" si="4"/>
        <v>4.951501053006245E-2</v>
      </c>
      <c r="G167">
        <f t="shared" si="5"/>
        <v>2</v>
      </c>
    </row>
    <row r="168" spans="1:7" x14ac:dyDescent="0.25">
      <c r="A168">
        <v>166</v>
      </c>
      <c r="B168">
        <f>NormalizedData!B167</f>
        <v>1100</v>
      </c>
      <c r="C168">
        <f>SUMXMY2(NormalizedData!$C167:$D167,$O$3:$P$3)</f>
        <v>0.72522574758222491</v>
      </c>
      <c r="D168">
        <f>SUMXMY2(NormalizedData!$C167:$D167,$O$4:$P$4)</f>
        <v>0.62027526476084149</v>
      </c>
      <c r="E168">
        <f>SUMXMY2(NormalizedData!$C167:$D167,$O$5:$P$5)</f>
        <v>11.634038792710021</v>
      </c>
      <c r="F168">
        <f t="shared" si="4"/>
        <v>0.62027526476084149</v>
      </c>
      <c r="G168">
        <f t="shared" si="5"/>
        <v>2</v>
      </c>
    </row>
    <row r="169" spans="1:7" x14ac:dyDescent="0.25">
      <c r="A169">
        <v>167</v>
      </c>
      <c r="B169">
        <f>NormalizedData!B168</f>
        <v>1101</v>
      </c>
      <c r="C169">
        <f>SUMXMY2(NormalizedData!$C168:$D168,$O$3:$P$3)</f>
        <v>2.1409960510268107</v>
      </c>
      <c r="D169">
        <f>SUMXMY2(NormalizedData!$C168:$D168,$O$4:$P$4)</f>
        <v>9.1045013044855017E-2</v>
      </c>
      <c r="E169">
        <f>SUMXMY2(NormalizedData!$C168:$D168,$O$5:$P$5)</f>
        <v>15.2997526693234</v>
      </c>
      <c r="F169">
        <f t="shared" si="4"/>
        <v>9.1045013044855017E-2</v>
      </c>
      <c r="G169">
        <f t="shared" si="5"/>
        <v>2</v>
      </c>
    </row>
    <row r="170" spans="1:7" x14ac:dyDescent="0.25">
      <c r="A170">
        <v>168</v>
      </c>
      <c r="B170">
        <f>NormalizedData!B169</f>
        <v>1102</v>
      </c>
      <c r="C170">
        <f>SUMXMY2(NormalizedData!$C169:$D169,$O$3:$P$3)</f>
        <v>0.86441116316143352</v>
      </c>
      <c r="D170">
        <f>SUMXMY2(NormalizedData!$C169:$D169,$O$4:$P$4)</f>
        <v>0.50328706983025984</v>
      </c>
      <c r="E170">
        <f>SUMXMY2(NormalizedData!$C169:$D169,$O$5:$P$5)</f>
        <v>12.340846386455855</v>
      </c>
      <c r="F170">
        <f t="shared" si="4"/>
        <v>0.50328706983025984</v>
      </c>
      <c r="G170">
        <f t="shared" si="5"/>
        <v>2</v>
      </c>
    </row>
    <row r="171" spans="1:7" x14ac:dyDescent="0.25">
      <c r="A171">
        <v>169</v>
      </c>
      <c r="B171">
        <f>NormalizedData!B170</f>
        <v>1104</v>
      </c>
      <c r="C171">
        <f>SUMXMY2(NormalizedData!$C170:$D170,$O$3:$P$3)</f>
        <v>4.4456503076908946</v>
      </c>
      <c r="D171">
        <f>SUMXMY2(NormalizedData!$C170:$D170,$O$4:$P$4)</f>
        <v>0.86087521784529775</v>
      </c>
      <c r="E171">
        <f>SUMXMY2(NormalizedData!$C170:$D170,$O$5:$P$5)</f>
        <v>10.852115630964466</v>
      </c>
      <c r="F171">
        <f t="shared" si="4"/>
        <v>0.86087521784529775</v>
      </c>
      <c r="G171">
        <f t="shared" si="5"/>
        <v>2</v>
      </c>
    </row>
    <row r="172" spans="1:7" x14ac:dyDescent="0.25">
      <c r="A172">
        <v>170</v>
      </c>
      <c r="B172">
        <f>NormalizedData!B171</f>
        <v>1105</v>
      </c>
      <c r="C172">
        <f>SUMXMY2(NormalizedData!$C171:$D171,$O$3:$P$3)</f>
        <v>1.1352680134348239</v>
      </c>
      <c r="D172">
        <f>SUMXMY2(NormalizedData!$C171:$D171,$O$4:$P$4)</f>
        <v>7.265176099038646</v>
      </c>
      <c r="E172">
        <f>SUMXMY2(NormalizedData!$C171:$D171,$O$5:$P$5)</f>
        <v>11.682532970548154</v>
      </c>
      <c r="F172">
        <f t="shared" si="4"/>
        <v>1.1352680134348239</v>
      </c>
      <c r="G172">
        <f t="shared" si="5"/>
        <v>1</v>
      </c>
    </row>
    <row r="173" spans="1:7" x14ac:dyDescent="0.25">
      <c r="A173">
        <v>171</v>
      </c>
      <c r="B173">
        <f>NormalizedData!B172</f>
        <v>1106</v>
      </c>
      <c r="C173">
        <f>SUMXMY2(NormalizedData!$C172:$D172,$O$3:$P$3)</f>
        <v>0.37806423497476915</v>
      </c>
      <c r="D173">
        <f>SUMXMY2(NormalizedData!$C172:$D172,$O$4:$P$4)</f>
        <v>1.3334802211850953</v>
      </c>
      <c r="E173">
        <f>SUMXMY2(NormalizedData!$C172:$D172,$O$5:$P$5)</f>
        <v>13.28816364307418</v>
      </c>
      <c r="F173">
        <f t="shared" si="4"/>
        <v>0.37806423497476915</v>
      </c>
      <c r="G173">
        <f t="shared" si="5"/>
        <v>1</v>
      </c>
    </row>
    <row r="174" spans="1:7" x14ac:dyDescent="0.25">
      <c r="A174">
        <v>172</v>
      </c>
      <c r="B174">
        <f>NormalizedData!B173</f>
        <v>1107</v>
      </c>
      <c r="C174">
        <f>SUMXMY2(NormalizedData!$C173:$D173,$O$3:$P$3)</f>
        <v>8.6918493886575313E-2</v>
      </c>
      <c r="D174">
        <f>SUMXMY2(NormalizedData!$C173:$D173,$O$4:$P$4)</f>
        <v>2.1339685490278626</v>
      </c>
      <c r="E174">
        <f>SUMXMY2(NormalizedData!$C173:$D173,$O$5:$P$5)</f>
        <v>9.2573903224524656</v>
      </c>
      <c r="F174">
        <f t="shared" si="4"/>
        <v>8.6918493886575313E-2</v>
      </c>
      <c r="G174">
        <f t="shared" si="5"/>
        <v>1</v>
      </c>
    </row>
    <row r="175" spans="1:7" x14ac:dyDescent="0.25">
      <c r="A175">
        <v>173</v>
      </c>
      <c r="B175">
        <f>NormalizedData!B174</f>
        <v>1109</v>
      </c>
      <c r="C175">
        <f>SUMXMY2(NormalizedData!$C174:$D174,$O$3:$P$3)</f>
        <v>5.5756233952276908</v>
      </c>
      <c r="D175">
        <f>SUMXMY2(NormalizedData!$C174:$D174,$O$4:$P$4)</f>
        <v>11.678600675404162</v>
      </c>
      <c r="E175">
        <f>SUMXMY2(NormalizedData!$C174:$D174,$O$5:$P$5)</f>
        <v>1.5499137861963157</v>
      </c>
      <c r="F175">
        <f t="shared" si="4"/>
        <v>1.5499137861963157</v>
      </c>
      <c r="G175">
        <f t="shared" si="5"/>
        <v>3</v>
      </c>
    </row>
    <row r="176" spans="1:7" x14ac:dyDescent="0.25">
      <c r="A176">
        <v>174</v>
      </c>
      <c r="B176">
        <f>NormalizedData!B175</f>
        <v>1110</v>
      </c>
      <c r="C176">
        <f>SUMXMY2(NormalizedData!$C175:$D175,$O$3:$P$3)</f>
        <v>8.9127590705438315</v>
      </c>
      <c r="D176">
        <f>SUMXMY2(NormalizedData!$C175:$D175,$O$4:$P$4)</f>
        <v>13.621052837510154</v>
      </c>
      <c r="E176">
        <f>SUMXMY2(NormalizedData!$C175:$D175,$O$5:$P$5)</f>
        <v>0.11373960148003773</v>
      </c>
      <c r="F176">
        <f t="shared" si="4"/>
        <v>0.11373960148003773</v>
      </c>
      <c r="G176">
        <f t="shared" si="5"/>
        <v>3</v>
      </c>
    </row>
    <row r="177" spans="1:7" x14ac:dyDescent="0.25">
      <c r="A177">
        <v>175</v>
      </c>
      <c r="B177">
        <f>NormalizedData!B176</f>
        <v>1112</v>
      </c>
      <c r="C177">
        <f>SUMXMY2(NormalizedData!$C176:$D176,$O$3:$P$3)</f>
        <v>1.2005010439681669</v>
      </c>
      <c r="D177">
        <f>SUMXMY2(NormalizedData!$C176:$D176,$O$4:$P$4)</f>
        <v>0.3353115987035914</v>
      </c>
      <c r="E177">
        <f>SUMXMY2(NormalizedData!$C176:$D176,$O$5:$P$5)</f>
        <v>13.630416602346145</v>
      </c>
      <c r="F177">
        <f t="shared" si="4"/>
        <v>0.3353115987035914</v>
      </c>
      <c r="G177">
        <f t="shared" si="5"/>
        <v>2</v>
      </c>
    </row>
    <row r="178" spans="1:7" x14ac:dyDescent="0.25">
      <c r="A178">
        <v>176</v>
      </c>
      <c r="B178">
        <f>NormalizedData!B177</f>
        <v>1113</v>
      </c>
      <c r="C178">
        <f>SUMXMY2(NormalizedData!$C177:$D177,$O$3:$P$3)</f>
        <v>3.0238774682437168</v>
      </c>
      <c r="D178">
        <f>SUMXMY2(NormalizedData!$C177:$D177,$O$4:$P$4)</f>
        <v>4.9760022198445927E-2</v>
      </c>
      <c r="E178">
        <f>SUMXMY2(NormalizedData!$C177:$D177,$O$5:$P$5)</f>
        <v>16.246811697975854</v>
      </c>
      <c r="F178">
        <f t="shared" si="4"/>
        <v>4.9760022198445927E-2</v>
      </c>
      <c r="G178">
        <f t="shared" si="5"/>
        <v>2</v>
      </c>
    </row>
    <row r="179" spans="1:7" x14ac:dyDescent="0.25">
      <c r="A179">
        <v>177</v>
      </c>
      <c r="B179">
        <f>NormalizedData!B178</f>
        <v>1114</v>
      </c>
      <c r="C179">
        <f>SUMXMY2(NormalizedData!$C178:$D178,$O$3:$P$3)</f>
        <v>2.7605357563944661</v>
      </c>
      <c r="D179">
        <f>SUMXMY2(NormalizedData!$C178:$D178,$O$4:$P$4)</f>
        <v>2.9408341441728394E-2</v>
      </c>
      <c r="E179">
        <f>SUMXMY2(NormalizedData!$C178:$D178,$O$5:$P$5)</f>
        <v>15.705190755114826</v>
      </c>
      <c r="F179">
        <f t="shared" si="4"/>
        <v>2.9408341441728394E-2</v>
      </c>
      <c r="G179">
        <f t="shared" si="5"/>
        <v>2</v>
      </c>
    </row>
    <row r="180" spans="1:7" x14ac:dyDescent="0.25">
      <c r="A180">
        <v>178</v>
      </c>
      <c r="B180">
        <f>NormalizedData!B179</f>
        <v>1115</v>
      </c>
      <c r="C180">
        <f>SUMXMY2(NormalizedData!$C179:$D179,$O$3:$P$3)</f>
        <v>3.026871383481252</v>
      </c>
      <c r="D180">
        <f>SUMXMY2(NormalizedData!$C179:$D179,$O$4:$P$4)</f>
        <v>5.1533431249126203E-2</v>
      </c>
      <c r="E180">
        <f>SUMXMY2(NormalizedData!$C179:$D179,$O$5:$P$5)</f>
        <v>16.276592333719893</v>
      </c>
      <c r="F180">
        <f t="shared" si="4"/>
        <v>5.1533431249126203E-2</v>
      </c>
      <c r="G180">
        <f t="shared" si="5"/>
        <v>2</v>
      </c>
    </row>
    <row r="181" spans="1:7" x14ac:dyDescent="0.25">
      <c r="A181">
        <v>179</v>
      </c>
      <c r="B181">
        <f>NormalizedData!B180</f>
        <v>1116</v>
      </c>
      <c r="C181">
        <f>SUMXMY2(NormalizedData!$C180:$D180,$O$3:$P$3)</f>
        <v>0.32344691571413092</v>
      </c>
      <c r="D181">
        <f>SUMXMY2(NormalizedData!$C180:$D180,$O$4:$P$4)</f>
        <v>4.8417099486958701</v>
      </c>
      <c r="E181">
        <f>SUMXMY2(NormalizedData!$C180:$D180,$O$5:$P$5)</f>
        <v>10.859105131944204</v>
      </c>
      <c r="F181">
        <f t="shared" si="4"/>
        <v>0.32344691571413092</v>
      </c>
      <c r="G181">
        <f t="shared" si="5"/>
        <v>1</v>
      </c>
    </row>
    <row r="182" spans="1:7" x14ac:dyDescent="0.25">
      <c r="A182">
        <v>180</v>
      </c>
      <c r="B182">
        <f>NormalizedData!B181</f>
        <v>1118</v>
      </c>
      <c r="C182">
        <f>SUMXMY2(NormalizedData!$C181:$D181,$O$3:$P$3)</f>
        <v>2.5644179944495695</v>
      </c>
      <c r="D182">
        <f>SUMXMY2(NormalizedData!$C181:$D181,$O$4:$P$4)</f>
        <v>5.1533431249126203E-2</v>
      </c>
      <c r="E182">
        <f>SUMXMY2(NormalizedData!$C181:$D181,$O$5:$P$5)</f>
        <v>15.77392560651154</v>
      </c>
      <c r="F182">
        <f t="shared" si="4"/>
        <v>5.1533431249126203E-2</v>
      </c>
      <c r="G182">
        <f t="shared" si="5"/>
        <v>2</v>
      </c>
    </row>
    <row r="183" spans="1:7" x14ac:dyDescent="0.25">
      <c r="A183">
        <v>181</v>
      </c>
      <c r="B183">
        <f>NormalizedData!B182</f>
        <v>1120</v>
      </c>
      <c r="C183">
        <f>SUMXMY2(NormalizedData!$C182:$D182,$O$3:$P$3)</f>
        <v>0.16100947605541108</v>
      </c>
      <c r="D183">
        <f>SUMXMY2(NormalizedData!$C182:$D182,$O$4:$P$4)</f>
        <v>1.7296621742387148</v>
      </c>
      <c r="E183">
        <f>SUMXMY2(NormalizedData!$C182:$D182,$O$5:$P$5)</f>
        <v>12.248958939560845</v>
      </c>
      <c r="F183">
        <f t="shared" si="4"/>
        <v>0.16100947605541108</v>
      </c>
      <c r="G183">
        <f t="shared" si="5"/>
        <v>1</v>
      </c>
    </row>
    <row r="184" spans="1:7" x14ac:dyDescent="0.25">
      <c r="A184">
        <v>182</v>
      </c>
      <c r="B184">
        <f>NormalizedData!B183</f>
        <v>1121</v>
      </c>
      <c r="C184">
        <f>SUMXMY2(NormalizedData!$C183:$D183,$O$3:$P$3)</f>
        <v>0.48424858125336334</v>
      </c>
      <c r="D184">
        <f>SUMXMY2(NormalizedData!$C183:$D183,$O$4:$P$4)</f>
        <v>1.0022982941925012</v>
      </c>
      <c r="E184">
        <f>SUMXMY2(NormalizedData!$C183:$D183,$O$5:$P$5)</f>
        <v>12.88396882301925</v>
      </c>
      <c r="F184">
        <f t="shared" si="4"/>
        <v>0.48424858125336334</v>
      </c>
      <c r="G184">
        <f t="shared" si="5"/>
        <v>1</v>
      </c>
    </row>
    <row r="185" spans="1:7" x14ac:dyDescent="0.25">
      <c r="A185">
        <v>183</v>
      </c>
      <c r="B185">
        <f>NormalizedData!B184</f>
        <v>1122</v>
      </c>
      <c r="C185">
        <f>SUMXMY2(NormalizedData!$C184:$D184,$O$3:$P$3)</f>
        <v>5.1573865978247948</v>
      </c>
      <c r="D185">
        <f>SUMXMY2(NormalizedData!$C184:$D184,$O$4:$P$4)</f>
        <v>0.83811984855335542</v>
      </c>
      <c r="E185">
        <f>SUMXMY2(NormalizedData!$C184:$D184,$O$5:$P$5)</f>
        <v>12.519872653403873</v>
      </c>
      <c r="F185">
        <f t="shared" si="4"/>
        <v>0.83811984855335542</v>
      </c>
      <c r="G185">
        <f t="shared" si="5"/>
        <v>2</v>
      </c>
    </row>
    <row r="186" spans="1:7" x14ac:dyDescent="0.25">
      <c r="A186">
        <v>184</v>
      </c>
      <c r="B186">
        <f>NormalizedData!B185</f>
        <v>1123</v>
      </c>
      <c r="C186">
        <f>SUMXMY2(NormalizedData!$C185:$D185,$O$3:$P$3)</f>
        <v>2.8985352492553433</v>
      </c>
      <c r="D186">
        <f>SUMXMY2(NormalizedData!$C185:$D185,$O$4:$P$4)</f>
        <v>1.3242997768762328E-2</v>
      </c>
      <c r="E186">
        <f>SUMXMY2(NormalizedData!$C185:$D185,$O$5:$P$5)</f>
        <v>14.172003195075787</v>
      </c>
      <c r="F186">
        <f t="shared" si="4"/>
        <v>1.3242997768762328E-2</v>
      </c>
      <c r="G186">
        <f t="shared" si="5"/>
        <v>2</v>
      </c>
    </row>
    <row r="187" spans="1:7" x14ac:dyDescent="0.25">
      <c r="A187">
        <v>185</v>
      </c>
      <c r="B187">
        <f>NormalizedData!B186</f>
        <v>1124</v>
      </c>
      <c r="C187">
        <f>SUMXMY2(NormalizedData!$C186:$D186,$O$3:$P$3)</f>
        <v>3.0427214578952348</v>
      </c>
      <c r="D187">
        <f>SUMXMY2(NormalizedData!$C186:$D186,$O$4:$P$4)</f>
        <v>6.1141735234660717E-2</v>
      </c>
      <c r="E187">
        <f>SUMXMY2(NormalizedData!$C186:$D186,$O$5:$P$5)</f>
        <v>16.429431930787128</v>
      </c>
      <c r="F187">
        <f t="shared" si="4"/>
        <v>6.1141735234660717E-2</v>
      </c>
      <c r="G187">
        <f t="shared" si="5"/>
        <v>2</v>
      </c>
    </row>
    <row r="188" spans="1:7" x14ac:dyDescent="0.25">
      <c r="A188">
        <v>186</v>
      </c>
      <c r="B188">
        <f>NormalizedData!B187</f>
        <v>1126</v>
      </c>
      <c r="C188">
        <f>SUMXMY2(NormalizedData!$C187:$D187,$O$3:$P$3)</f>
        <v>0.63557186452591341</v>
      </c>
      <c r="D188">
        <f>SUMXMY2(NormalizedData!$C187:$D187,$O$4:$P$4)</f>
        <v>2.1271408751759542</v>
      </c>
      <c r="E188">
        <f>SUMXMY2(NormalizedData!$C187:$D187,$O$5:$P$5)</f>
        <v>6.8332786792911087</v>
      </c>
      <c r="F188">
        <f t="shared" si="4"/>
        <v>0.63557186452591341</v>
      </c>
      <c r="G188">
        <f t="shared" si="5"/>
        <v>1</v>
      </c>
    </row>
    <row r="189" spans="1:7" x14ac:dyDescent="0.25">
      <c r="A189">
        <v>187</v>
      </c>
      <c r="B189">
        <f>NormalizedData!B188</f>
        <v>1127</v>
      </c>
      <c r="C189">
        <f>SUMXMY2(NormalizedData!$C188:$D188,$O$3:$P$3)</f>
        <v>3.2724872065193065</v>
      </c>
      <c r="D189">
        <f>SUMXMY2(NormalizedData!$C188:$D188,$O$4:$P$4)</f>
        <v>6.6202959304431722E-2</v>
      </c>
      <c r="E189">
        <f>SUMXMY2(NormalizedData!$C188:$D188,$O$5:$P$5)</f>
        <v>16.536160834982471</v>
      </c>
      <c r="F189">
        <f t="shared" si="4"/>
        <v>6.6202959304431722E-2</v>
      </c>
      <c r="G189">
        <f t="shared" si="5"/>
        <v>2</v>
      </c>
    </row>
    <row r="190" spans="1:7" x14ac:dyDescent="0.25">
      <c r="A190">
        <v>188</v>
      </c>
      <c r="B190">
        <f>NormalizedData!B189</f>
        <v>1128</v>
      </c>
      <c r="C190">
        <f>SUMXMY2(NormalizedData!$C189:$D189,$O$3:$P$3)</f>
        <v>2.3607984691067641</v>
      </c>
      <c r="D190">
        <f>SUMXMY2(NormalizedData!$C189:$D189,$O$4:$P$4)</f>
        <v>9.6520804047747877</v>
      </c>
      <c r="E190">
        <f>SUMXMY2(NormalizedData!$C189:$D189,$O$5:$P$5)</f>
        <v>7.6378413724261778</v>
      </c>
      <c r="F190">
        <f t="shared" si="4"/>
        <v>2.3607984691067641</v>
      </c>
      <c r="G190">
        <f t="shared" si="5"/>
        <v>1</v>
      </c>
    </row>
    <row r="191" spans="1:7" x14ac:dyDescent="0.25">
      <c r="A191">
        <v>189</v>
      </c>
      <c r="B191">
        <f>NormalizedData!B190</f>
        <v>1129</v>
      </c>
      <c r="C191">
        <f>SUMXMY2(NormalizedData!$C190:$D190,$O$3:$P$3)</f>
        <v>3.2800264562634247</v>
      </c>
      <c r="D191">
        <f>SUMXMY2(NormalizedData!$C190:$D190,$O$4:$P$4)</f>
        <v>7.0721192161180876E-2</v>
      </c>
      <c r="E191">
        <f>SUMXMY2(NormalizedData!$C190:$D190,$O$5:$P$5)</f>
        <v>16.610003013690761</v>
      </c>
      <c r="F191">
        <f t="shared" si="4"/>
        <v>7.0721192161180876E-2</v>
      </c>
      <c r="G191">
        <f t="shared" si="5"/>
        <v>2</v>
      </c>
    </row>
    <row r="192" spans="1:7" x14ac:dyDescent="0.25">
      <c r="A192">
        <v>190</v>
      </c>
      <c r="B192">
        <f>NormalizedData!B191</f>
        <v>1130</v>
      </c>
      <c r="C192">
        <f>SUMXMY2(NormalizedData!$C191:$D191,$O$3:$P$3)</f>
        <v>3.7415289735634802</v>
      </c>
      <c r="D192">
        <f>SUMXMY2(NormalizedData!$C191:$D191,$O$4:$P$4)</f>
        <v>9.7498185217468794E-2</v>
      </c>
      <c r="E192">
        <f>SUMXMY2(NormalizedData!$C191:$D191,$O$5:$P$5)</f>
        <v>16.503169258919378</v>
      </c>
      <c r="F192">
        <f t="shared" si="4"/>
        <v>9.7498185217468794E-2</v>
      </c>
      <c r="G192">
        <f t="shared" si="5"/>
        <v>2</v>
      </c>
    </row>
    <row r="193" spans="1:7" x14ac:dyDescent="0.25">
      <c r="A193">
        <v>191</v>
      </c>
      <c r="B193">
        <f>NormalizedData!B192</f>
        <v>1131</v>
      </c>
      <c r="C193">
        <f>SUMXMY2(NormalizedData!$C192:$D192,$O$3:$P$3)</f>
        <v>1.6032234150290849</v>
      </c>
      <c r="D193">
        <f>SUMXMY2(NormalizedData!$C192:$D192,$O$4:$P$4)</f>
        <v>5.3445606946797071</v>
      </c>
      <c r="E193">
        <f>SUMXMY2(NormalizedData!$C192:$D192,$O$5:$P$5)</f>
        <v>3.9168588939809257</v>
      </c>
      <c r="F193">
        <f t="shared" si="4"/>
        <v>1.6032234150290849</v>
      </c>
      <c r="G193">
        <f t="shared" si="5"/>
        <v>1</v>
      </c>
    </row>
    <row r="194" spans="1:7" x14ac:dyDescent="0.25">
      <c r="A194">
        <v>192</v>
      </c>
      <c r="B194">
        <f>NormalizedData!B193</f>
        <v>1132</v>
      </c>
      <c r="C194">
        <f>SUMXMY2(NormalizedData!$C193:$D193,$O$3:$P$3)</f>
        <v>0.50405238761055027</v>
      </c>
      <c r="D194">
        <f>SUMXMY2(NormalizedData!$C193:$D193,$O$4:$P$4)</f>
        <v>5.4860891841376818</v>
      </c>
      <c r="E194">
        <f>SUMXMY2(NormalizedData!$C193:$D193,$O$5:$P$5)</f>
        <v>10.970518712794997</v>
      </c>
      <c r="F194">
        <f t="shared" si="4"/>
        <v>0.50405238761055027</v>
      </c>
      <c r="G194">
        <f t="shared" si="5"/>
        <v>1</v>
      </c>
    </row>
    <row r="195" spans="1:7" x14ac:dyDescent="0.25">
      <c r="A195">
        <v>193</v>
      </c>
      <c r="B195">
        <f>NormalizedData!B194</f>
        <v>1133</v>
      </c>
      <c r="C195">
        <f>SUMXMY2(NormalizedData!$C194:$D194,$O$3:$P$3)</f>
        <v>0</v>
      </c>
      <c r="D195">
        <f>SUMXMY2(NormalizedData!$C194:$D194,$O$4:$P$4)</f>
        <v>2.6807131153383463</v>
      </c>
      <c r="E195">
        <f>SUMXMY2(NormalizedData!$C194:$D194,$O$5:$P$5)</f>
        <v>10.427358769889867</v>
      </c>
      <c r="F195">
        <f t="shared" si="4"/>
        <v>0</v>
      </c>
      <c r="G195">
        <f t="shared" si="5"/>
        <v>1</v>
      </c>
    </row>
    <row r="196" spans="1:7" x14ac:dyDescent="0.25">
      <c r="A196">
        <v>194</v>
      </c>
      <c r="B196">
        <f>NormalizedData!B195</f>
        <v>1134</v>
      </c>
      <c r="C196">
        <f>SUMXMY2(NormalizedData!$C195:$D195,$O$3:$P$3)</f>
        <v>2.9128928855241227</v>
      </c>
      <c r="D196">
        <f>SUMXMY2(NormalizedData!$C195:$D195,$O$4:$P$4)</f>
        <v>6.095348316072366</v>
      </c>
      <c r="E196">
        <f>SUMXMY2(NormalizedData!$C195:$D195,$O$5:$P$5)</f>
        <v>2.328401565210116</v>
      </c>
      <c r="F196">
        <f t="shared" ref="F196:F259" si="6">MIN(C196, D196, E196)</f>
        <v>2.328401565210116</v>
      </c>
      <c r="G196">
        <f t="shared" ref="G196:G259" si="7">MATCH(F196,C196:E196,-1)</f>
        <v>3</v>
      </c>
    </row>
    <row r="197" spans="1:7" x14ac:dyDescent="0.25">
      <c r="A197">
        <v>195</v>
      </c>
      <c r="B197">
        <f>NormalizedData!B196</f>
        <v>1137</v>
      </c>
      <c r="C197">
        <f>SUMXMY2(NormalizedData!$C196:$D196,$O$3:$P$3)</f>
        <v>0.20792121416312731</v>
      </c>
      <c r="D197">
        <f>SUMXMY2(NormalizedData!$C196:$D196,$O$4:$P$4)</f>
        <v>2.0686973252780727</v>
      </c>
      <c r="E197">
        <f>SUMXMY2(NormalizedData!$C196:$D196,$O$5:$P$5)</f>
        <v>8.4119117073242045</v>
      </c>
      <c r="F197">
        <f t="shared" si="6"/>
        <v>0.20792121416312731</v>
      </c>
      <c r="G197">
        <f t="shared" si="7"/>
        <v>1</v>
      </c>
    </row>
    <row r="198" spans="1:7" x14ac:dyDescent="0.25">
      <c r="A198">
        <v>196</v>
      </c>
      <c r="B198">
        <f>NormalizedData!B197</f>
        <v>1138</v>
      </c>
      <c r="C198">
        <f>SUMXMY2(NormalizedData!$C197:$D197,$O$3:$P$3)</f>
        <v>2.6807131153383463</v>
      </c>
      <c r="D198">
        <f>SUMXMY2(NormalizedData!$C197:$D197,$O$4:$P$4)</f>
        <v>0</v>
      </c>
      <c r="E198">
        <f>SUMXMY2(NormalizedData!$C197:$D197,$O$5:$P$5)</f>
        <v>14.518914277243963</v>
      </c>
      <c r="F198">
        <f t="shared" si="6"/>
        <v>0</v>
      </c>
      <c r="G198">
        <f t="shared" si="7"/>
        <v>2</v>
      </c>
    </row>
    <row r="199" spans="1:7" x14ac:dyDescent="0.25">
      <c r="A199">
        <v>197</v>
      </c>
      <c r="B199">
        <f>NormalizedData!B198</f>
        <v>1139</v>
      </c>
      <c r="C199">
        <f>SUMXMY2(NormalizedData!$C198:$D198,$O$3:$P$3)</f>
        <v>4.6907144986264568E-2</v>
      </c>
      <c r="D199">
        <f>SUMXMY2(NormalizedData!$C198:$D198,$O$4:$P$4)</f>
        <v>2.0459435814471791</v>
      </c>
      <c r="E199">
        <f>SUMXMY2(NormalizedData!$C198:$D198,$O$5:$P$5)</f>
        <v>10.271144532423339</v>
      </c>
      <c r="F199">
        <f t="shared" si="6"/>
        <v>4.6907144986264568E-2</v>
      </c>
      <c r="G199">
        <f t="shared" si="7"/>
        <v>1</v>
      </c>
    </row>
    <row r="200" spans="1:7" x14ac:dyDescent="0.25">
      <c r="A200">
        <v>198</v>
      </c>
      <c r="B200">
        <f>NormalizedData!B199</f>
        <v>1140</v>
      </c>
      <c r="C200">
        <f>SUMXMY2(NormalizedData!$C199:$D199,$O$3:$P$3)</f>
        <v>1.2910946988694125</v>
      </c>
      <c r="D200">
        <f>SUMXMY2(NormalizedData!$C199:$D199,$O$4:$P$4)</f>
        <v>0.25297525448214397</v>
      </c>
      <c r="E200">
        <f>SUMXMY2(NormalizedData!$C199:$D199,$O$5:$P$5)</f>
        <v>12.4616663977211</v>
      </c>
      <c r="F200">
        <f t="shared" si="6"/>
        <v>0.25297525448214397</v>
      </c>
      <c r="G200">
        <f t="shared" si="7"/>
        <v>2</v>
      </c>
    </row>
    <row r="201" spans="1:7" x14ac:dyDescent="0.25">
      <c r="A201">
        <v>199</v>
      </c>
      <c r="B201">
        <f>NormalizedData!B200</f>
        <v>1142</v>
      </c>
      <c r="C201">
        <f>SUMXMY2(NormalizedData!$C200:$D200,$O$3:$P$3)</f>
        <v>9.7683981300450764</v>
      </c>
      <c r="D201">
        <f>SUMXMY2(NormalizedData!$C200:$D200,$O$4:$P$4)</f>
        <v>2.24583548692204</v>
      </c>
      <c r="E201">
        <f>SUMXMY2(NormalizedData!$C200:$D200,$O$5:$P$5)</f>
        <v>21.319156124094718</v>
      </c>
      <c r="F201">
        <f t="shared" si="6"/>
        <v>2.24583548692204</v>
      </c>
      <c r="G201">
        <f t="shared" si="7"/>
        <v>2</v>
      </c>
    </row>
    <row r="202" spans="1:7" x14ac:dyDescent="0.25">
      <c r="A202">
        <v>200</v>
      </c>
      <c r="B202">
        <f>NormalizedData!B201</f>
        <v>1143</v>
      </c>
      <c r="C202">
        <f>SUMXMY2(NormalizedData!$C201:$D201,$O$3:$P$3)</f>
        <v>3.2716520809385896</v>
      </c>
      <c r="D202">
        <f>SUMXMY2(NormalizedData!$C201:$D201,$O$4:$P$4)</f>
        <v>6.5707770143971986E-2</v>
      </c>
      <c r="E202">
        <f>SUMXMY2(NormalizedData!$C201:$D201,$O$5:$P$5)</f>
        <v>16.527865049244948</v>
      </c>
      <c r="F202">
        <f t="shared" si="6"/>
        <v>6.5707770143971986E-2</v>
      </c>
      <c r="G202">
        <f t="shared" si="7"/>
        <v>2</v>
      </c>
    </row>
    <row r="203" spans="1:7" x14ac:dyDescent="0.25">
      <c r="A203">
        <v>201</v>
      </c>
      <c r="B203">
        <f>NormalizedData!B202</f>
        <v>1144</v>
      </c>
      <c r="C203">
        <f>SUMXMY2(NormalizedData!$C202:$D202,$O$3:$P$3)</f>
        <v>4.6699821959509791</v>
      </c>
      <c r="D203">
        <f>SUMXMY2(NormalizedData!$C202:$D202,$O$4:$P$4)</f>
        <v>3.7013003891837037</v>
      </c>
      <c r="E203">
        <f>SUMXMY2(NormalizedData!$C202:$D202,$O$5:$P$5)</f>
        <v>4.2072366730490653</v>
      </c>
      <c r="F203">
        <f t="shared" si="6"/>
        <v>3.7013003891837037</v>
      </c>
      <c r="G203">
        <f t="shared" si="7"/>
        <v>2</v>
      </c>
    </row>
    <row r="204" spans="1:7" x14ac:dyDescent="0.25">
      <c r="A204">
        <v>202</v>
      </c>
      <c r="B204">
        <f>NormalizedData!B203</f>
        <v>1145</v>
      </c>
      <c r="C204">
        <f>SUMXMY2(NormalizedData!$C203:$D203,$O$3:$P$3)</f>
        <v>2.330780774663999</v>
      </c>
      <c r="D204">
        <f>SUMXMY2(NormalizedData!$C203:$D203,$O$4:$P$4)</f>
        <v>5.6465148548000194E-2</v>
      </c>
      <c r="E204">
        <f>SUMXMY2(NormalizedData!$C203:$D203,$O$5:$P$5)</f>
        <v>15.359039888375055</v>
      </c>
      <c r="F204">
        <f t="shared" si="6"/>
        <v>5.6465148548000194E-2</v>
      </c>
      <c r="G204">
        <f t="shared" si="7"/>
        <v>2</v>
      </c>
    </row>
    <row r="205" spans="1:7" x14ac:dyDescent="0.25">
      <c r="A205">
        <v>203</v>
      </c>
      <c r="B205">
        <f>NormalizedData!B204</f>
        <v>1146</v>
      </c>
      <c r="C205">
        <f>SUMXMY2(NormalizedData!$C204:$D204,$O$3:$P$3)</f>
        <v>0.8975152237654197</v>
      </c>
      <c r="D205">
        <f>SUMXMY2(NormalizedData!$C204:$D204,$O$4:$P$4)</f>
        <v>0.58946673936098137</v>
      </c>
      <c r="E205">
        <f>SUMXMY2(NormalizedData!$C204:$D204,$O$5:$P$5)</f>
        <v>13.736426752945389</v>
      </c>
      <c r="F205">
        <f t="shared" si="6"/>
        <v>0.58946673936098137</v>
      </c>
      <c r="G205">
        <f t="shared" si="7"/>
        <v>2</v>
      </c>
    </row>
    <row r="206" spans="1:7" x14ac:dyDescent="0.25">
      <c r="A206">
        <v>204</v>
      </c>
      <c r="B206">
        <f>NormalizedData!B205</f>
        <v>1149</v>
      </c>
      <c r="C206">
        <f>SUMXMY2(NormalizedData!$C205:$D205,$O$3:$P$3)</f>
        <v>1.5812239611557488</v>
      </c>
      <c r="D206">
        <f>SUMXMY2(NormalizedData!$C205:$D205,$O$4:$P$4)</f>
        <v>0.22569337672136888</v>
      </c>
      <c r="E206">
        <f>SUMXMY2(NormalizedData!$C205:$D205,$O$5:$P$5)</f>
        <v>14.663411507269545</v>
      </c>
      <c r="F206">
        <f t="shared" si="6"/>
        <v>0.22569337672136888</v>
      </c>
      <c r="G206">
        <f t="shared" si="7"/>
        <v>2</v>
      </c>
    </row>
    <row r="207" spans="1:7" x14ac:dyDescent="0.25">
      <c r="A207">
        <v>205</v>
      </c>
      <c r="B207">
        <f>NormalizedData!B206</f>
        <v>1150</v>
      </c>
      <c r="C207">
        <f>SUMXMY2(NormalizedData!$C206:$D206,$O$3:$P$3)</f>
        <v>3.4751156081430548</v>
      </c>
      <c r="D207">
        <f>SUMXMY2(NormalizedData!$C206:$D206,$O$4:$P$4)</f>
        <v>6.2311514312884203E-2</v>
      </c>
      <c r="E207">
        <f>SUMXMY2(NormalizedData!$C206:$D206,$O$5:$P$5)</f>
        <v>16.21664922441062</v>
      </c>
      <c r="F207">
        <f t="shared" si="6"/>
        <v>6.2311514312884203E-2</v>
      </c>
      <c r="G207">
        <f t="shared" si="7"/>
        <v>2</v>
      </c>
    </row>
    <row r="208" spans="1:7" x14ac:dyDescent="0.25">
      <c r="A208">
        <v>206</v>
      </c>
      <c r="B208">
        <f>NormalizedData!B207</f>
        <v>1151</v>
      </c>
      <c r="C208">
        <f>SUMXMY2(NormalizedData!$C207:$D207,$O$3:$P$3)</f>
        <v>3.0271178873627806</v>
      </c>
      <c r="D208">
        <f>SUMXMY2(NormalizedData!$C207:$D207,$O$4:$P$4)</f>
        <v>5.1680066803799586E-2</v>
      </c>
      <c r="E208">
        <f>SUMXMY2(NormalizedData!$C207:$D207,$O$5:$P$5)</f>
        <v>16.27903066996387</v>
      </c>
      <c r="F208">
        <f t="shared" si="6"/>
        <v>5.1680066803799586E-2</v>
      </c>
      <c r="G208">
        <f t="shared" si="7"/>
        <v>2</v>
      </c>
    </row>
    <row r="209" spans="1:7" x14ac:dyDescent="0.25">
      <c r="A209">
        <v>207</v>
      </c>
      <c r="B209">
        <f>NormalizedData!B208</f>
        <v>1152</v>
      </c>
      <c r="C209">
        <f>SUMXMY2(NormalizedData!$C208:$D208,$O$3:$P$3)</f>
        <v>0.40552472208412282</v>
      </c>
      <c r="D209">
        <f>SUMXMY2(NormalizedData!$C208:$D208,$O$4:$P$4)</f>
        <v>1.0603137745005458</v>
      </c>
      <c r="E209">
        <f>SUMXMY2(NormalizedData!$C208:$D208,$O$5:$P$5)</f>
        <v>12.331534783402521</v>
      </c>
      <c r="F209">
        <f t="shared" si="6"/>
        <v>0.40552472208412282</v>
      </c>
      <c r="G209">
        <f t="shared" si="7"/>
        <v>1</v>
      </c>
    </row>
    <row r="210" spans="1:7" x14ac:dyDescent="0.25">
      <c r="A210">
        <v>208</v>
      </c>
      <c r="B210">
        <f>NormalizedData!B209</f>
        <v>1153</v>
      </c>
      <c r="C210">
        <f>SUMXMY2(NormalizedData!$C209:$D209,$O$3:$P$3)</f>
        <v>3.0261805101872139</v>
      </c>
      <c r="D210">
        <f>SUMXMY2(NormalizedData!$C209:$D209,$O$4:$P$4)</f>
        <v>5.1122957488181187E-2</v>
      </c>
      <c r="E210">
        <f>SUMXMY2(NormalizedData!$C209:$D209,$O$5:$P$5)</f>
        <v>16.269747469562045</v>
      </c>
      <c r="F210">
        <f t="shared" si="6"/>
        <v>5.1122957488181187E-2</v>
      </c>
      <c r="G210">
        <f t="shared" si="7"/>
        <v>2</v>
      </c>
    </row>
    <row r="211" spans="1:7" x14ac:dyDescent="0.25">
      <c r="A211">
        <v>209</v>
      </c>
      <c r="B211">
        <f>NormalizedData!B210</f>
        <v>1154</v>
      </c>
      <c r="C211">
        <f>SUMXMY2(NormalizedData!$C210:$D210,$O$3:$P$3)</f>
        <v>1.299897195627481</v>
      </c>
      <c r="D211">
        <f>SUMXMY2(NormalizedData!$C210:$D210,$O$4:$P$4)</f>
        <v>0.2473736656361005</v>
      </c>
      <c r="E211">
        <f>SUMXMY2(NormalizedData!$C210:$D210,$O$5:$P$5)</f>
        <v>12.786598562140522</v>
      </c>
      <c r="F211">
        <f t="shared" si="6"/>
        <v>0.2473736656361005</v>
      </c>
      <c r="G211">
        <f t="shared" si="7"/>
        <v>2</v>
      </c>
    </row>
    <row r="212" spans="1:7" x14ac:dyDescent="0.25">
      <c r="A212">
        <v>210</v>
      </c>
      <c r="B212">
        <f>NormalizedData!B211</f>
        <v>1155</v>
      </c>
      <c r="C212">
        <f>SUMXMY2(NormalizedData!$C211:$D211,$O$3:$P$3)</f>
        <v>9.8163011353635987</v>
      </c>
      <c r="D212">
        <f>SUMXMY2(NormalizedData!$C211:$D211,$O$4:$P$4)</f>
        <v>2.2374952680106555</v>
      </c>
      <c r="E212">
        <f>SUMXMY2(NormalizedData!$C211:$D211,$O$5:$P$5)</f>
        <v>23.005815828414189</v>
      </c>
      <c r="F212">
        <f t="shared" si="6"/>
        <v>2.2374952680106555</v>
      </c>
      <c r="G212">
        <f t="shared" si="7"/>
        <v>2</v>
      </c>
    </row>
    <row r="213" spans="1:7" x14ac:dyDescent="0.25">
      <c r="A213">
        <v>211</v>
      </c>
      <c r="B213">
        <f>NormalizedData!B212</f>
        <v>1156</v>
      </c>
      <c r="C213">
        <f>SUMXMY2(NormalizedData!$C212:$D212,$O$3:$P$3)</f>
        <v>1.2104877239063589</v>
      </c>
      <c r="D213">
        <f>SUMXMY2(NormalizedData!$C212:$D212,$O$4:$P$4)</f>
        <v>0.33991691226008719</v>
      </c>
      <c r="E213">
        <f>SUMXMY2(NormalizedData!$C212:$D212,$O$5:$P$5)</f>
        <v>13.758509326122619</v>
      </c>
      <c r="F213">
        <f t="shared" si="6"/>
        <v>0.33991691226008719</v>
      </c>
      <c r="G213">
        <f t="shared" si="7"/>
        <v>2</v>
      </c>
    </row>
    <row r="214" spans="1:7" x14ac:dyDescent="0.25">
      <c r="A214">
        <v>212</v>
      </c>
      <c r="B214">
        <f>NormalizedData!B213</f>
        <v>1161</v>
      </c>
      <c r="C214">
        <f>SUMXMY2(NormalizedData!$C213:$D213,$O$3:$P$3)</f>
        <v>4.0623519631695384</v>
      </c>
      <c r="D214">
        <f>SUMXMY2(NormalizedData!$C213:$D213,$O$4:$P$4)</f>
        <v>0.16626857320507404</v>
      </c>
      <c r="E214">
        <f>SUMXMY2(NormalizedData!$C213:$D213,$O$5:$P$5)</f>
        <v>17.301169728774148</v>
      </c>
      <c r="F214">
        <f t="shared" si="6"/>
        <v>0.16626857320507404</v>
      </c>
      <c r="G214">
        <f t="shared" si="7"/>
        <v>2</v>
      </c>
    </row>
    <row r="215" spans="1:7" x14ac:dyDescent="0.25">
      <c r="A215">
        <v>213</v>
      </c>
      <c r="B215">
        <f>NormalizedData!B214</f>
        <v>1162</v>
      </c>
      <c r="C215">
        <f>SUMXMY2(NormalizedData!$C214:$D214,$O$3:$P$3)</f>
        <v>0.55099790603440246</v>
      </c>
      <c r="D215">
        <f>SUMXMY2(NormalizedData!$C214:$D214,$O$4:$P$4)</f>
        <v>3.6801594891137741</v>
      </c>
      <c r="E215">
        <f>SUMXMY2(NormalizedData!$C214:$D214,$O$5:$P$5)</f>
        <v>6.1908354783576911</v>
      </c>
      <c r="F215">
        <f t="shared" si="6"/>
        <v>0.55099790603440246</v>
      </c>
      <c r="G215">
        <f t="shared" si="7"/>
        <v>1</v>
      </c>
    </row>
    <row r="216" spans="1:7" x14ac:dyDescent="0.25">
      <c r="A216">
        <v>214</v>
      </c>
      <c r="B216">
        <f>NormalizedData!B215</f>
        <v>1164</v>
      </c>
      <c r="C216">
        <f>SUMXMY2(NormalizedData!$C215:$D215,$O$3:$P$3)</f>
        <v>4.8559688850180702</v>
      </c>
      <c r="D216">
        <f>SUMXMY2(NormalizedData!$C215:$D215,$O$4:$P$4)</f>
        <v>3.6560603837349519</v>
      </c>
      <c r="E216">
        <f>SUMXMY2(NormalizedData!$C215:$D215,$O$5:$P$5)</f>
        <v>4.4133300312044899</v>
      </c>
      <c r="F216">
        <f t="shared" si="6"/>
        <v>3.6560603837349519</v>
      </c>
      <c r="G216">
        <f t="shared" si="7"/>
        <v>2</v>
      </c>
    </row>
    <row r="217" spans="1:7" x14ac:dyDescent="0.25">
      <c r="A217">
        <v>215</v>
      </c>
      <c r="B217">
        <f>NormalizedData!B216</f>
        <v>1167</v>
      </c>
      <c r="C217">
        <f>SUMXMY2(NormalizedData!$C216:$D216,$O$3:$P$3)</f>
        <v>3.1459349222682294</v>
      </c>
      <c r="D217">
        <f>SUMXMY2(NormalizedData!$C216:$D216,$O$4:$P$4)</f>
        <v>2.6775227238385844E-2</v>
      </c>
      <c r="E217">
        <f>SUMXMY2(NormalizedData!$C216:$D216,$O$5:$P$5)</f>
        <v>14.497466642914922</v>
      </c>
      <c r="F217">
        <f t="shared" si="6"/>
        <v>2.6775227238385844E-2</v>
      </c>
      <c r="G217">
        <f t="shared" si="7"/>
        <v>2</v>
      </c>
    </row>
    <row r="218" spans="1:7" x14ac:dyDescent="0.25">
      <c r="A218">
        <v>216</v>
      </c>
      <c r="B218">
        <f>NormalizedData!B217</f>
        <v>1168</v>
      </c>
      <c r="C218">
        <f>SUMXMY2(NormalizedData!$C217:$D217,$O$3:$P$3)</f>
        <v>1.5541356110944233</v>
      </c>
      <c r="D218">
        <f>SUMXMY2(NormalizedData!$C217:$D217,$O$4:$P$4)</f>
        <v>0.21036836323673486</v>
      </c>
      <c r="E218">
        <f>SUMXMY2(NormalizedData!$C217:$D217,$O$5:$P$5)</f>
        <v>14.378150595284778</v>
      </c>
      <c r="F218">
        <f t="shared" si="6"/>
        <v>0.21036836323673486</v>
      </c>
      <c r="G218">
        <f t="shared" si="7"/>
        <v>2</v>
      </c>
    </row>
    <row r="219" spans="1:7" x14ac:dyDescent="0.25">
      <c r="A219">
        <v>217</v>
      </c>
      <c r="B219">
        <f>NormalizedData!B218</f>
        <v>1169</v>
      </c>
      <c r="C219">
        <f>SUMXMY2(NormalizedData!$C218:$D218,$O$3:$P$3)</f>
        <v>0.12993455901812095</v>
      </c>
      <c r="D219">
        <f>SUMXMY2(NormalizedData!$C218:$D218,$O$4:$P$4)</f>
        <v>1.6353087543051106</v>
      </c>
      <c r="E219">
        <f>SUMXMY2(NormalizedData!$C218:$D218,$O$5:$P$5)</f>
        <v>11.079332897898134</v>
      </c>
      <c r="F219">
        <f t="shared" si="6"/>
        <v>0.12993455901812095</v>
      </c>
      <c r="G219">
        <f t="shared" si="7"/>
        <v>1</v>
      </c>
    </row>
    <row r="220" spans="1:7" x14ac:dyDescent="0.25">
      <c r="A220">
        <v>218</v>
      </c>
      <c r="B220">
        <f>NormalizedData!B219</f>
        <v>1170</v>
      </c>
      <c r="C220">
        <f>SUMXMY2(NormalizedData!$C219:$D219,$O$3:$P$3)</f>
        <v>1.1526062646249584</v>
      </c>
      <c r="D220">
        <f>SUMXMY2(NormalizedData!$C219:$D219,$O$4:$P$4)</f>
        <v>0.32170670541334484</v>
      </c>
      <c r="E220">
        <f>SUMXMY2(NormalizedData!$C219:$D219,$O$5:$P$5)</f>
        <v>12.829954073823902</v>
      </c>
      <c r="F220">
        <f t="shared" si="6"/>
        <v>0.32170670541334484</v>
      </c>
      <c r="G220">
        <f t="shared" si="7"/>
        <v>2</v>
      </c>
    </row>
    <row r="221" spans="1:7" x14ac:dyDescent="0.25">
      <c r="A221">
        <v>219</v>
      </c>
      <c r="B221">
        <f>NormalizedData!B220</f>
        <v>1171</v>
      </c>
      <c r="C221">
        <f>SUMXMY2(NormalizedData!$C220:$D220,$O$3:$P$3)</f>
        <v>2.7605357563944661</v>
      </c>
      <c r="D221">
        <f>SUMXMY2(NormalizedData!$C220:$D220,$O$4:$P$4)</f>
        <v>2.9408341441728394E-2</v>
      </c>
      <c r="E221">
        <f>SUMXMY2(NormalizedData!$C220:$D220,$O$5:$P$5)</f>
        <v>15.705190755114826</v>
      </c>
      <c r="F221">
        <f t="shared" si="6"/>
        <v>2.9408341441728394E-2</v>
      </c>
      <c r="G221">
        <f t="shared" si="7"/>
        <v>2</v>
      </c>
    </row>
    <row r="222" spans="1:7" x14ac:dyDescent="0.25">
      <c r="A222">
        <v>220</v>
      </c>
      <c r="B222">
        <f>NormalizedData!B221</f>
        <v>1172</v>
      </c>
      <c r="C222">
        <f>SUMXMY2(NormalizedData!$C221:$D221,$O$3:$P$3)</f>
        <v>2.5543517815444852</v>
      </c>
      <c r="D222">
        <f>SUMXMY2(NormalizedData!$C221:$D221,$O$4:$P$4)</f>
        <v>4.562855867506975E-2</v>
      </c>
      <c r="E222">
        <f>SUMXMY2(NormalizedData!$C221:$D221,$O$5:$P$5)</f>
        <v>15.672529532619087</v>
      </c>
      <c r="F222">
        <f t="shared" si="6"/>
        <v>4.562855867506975E-2</v>
      </c>
      <c r="G222">
        <f t="shared" si="7"/>
        <v>2</v>
      </c>
    </row>
    <row r="223" spans="1:7" x14ac:dyDescent="0.25">
      <c r="A223">
        <v>221</v>
      </c>
      <c r="B223">
        <f>NormalizedData!B222</f>
        <v>1173</v>
      </c>
      <c r="C223">
        <f>SUMXMY2(NormalizedData!$C222:$D222,$O$3:$P$3)</f>
        <v>9.912748769478025</v>
      </c>
      <c r="D223">
        <f>SUMXMY2(NormalizedData!$C222:$D222,$O$4:$P$4)</f>
        <v>2.2837785561814741</v>
      </c>
      <c r="E223">
        <f>SUMXMY2(NormalizedData!$C222:$D222,$O$5:$P$5)</f>
        <v>22.939562265795175</v>
      </c>
      <c r="F223">
        <f t="shared" si="6"/>
        <v>2.2837785561814741</v>
      </c>
      <c r="G223">
        <f t="shared" si="7"/>
        <v>2</v>
      </c>
    </row>
    <row r="224" spans="1:7" x14ac:dyDescent="0.25">
      <c r="A224">
        <v>222</v>
      </c>
      <c r="B224">
        <f>NormalizedData!B223</f>
        <v>1175</v>
      </c>
      <c r="C224">
        <f>SUMXMY2(NormalizedData!$C223:$D223,$O$3:$P$3)</f>
        <v>6.5726269660005867</v>
      </c>
      <c r="D224">
        <f>SUMXMY2(NormalizedData!$C223:$D223,$O$4:$P$4)</f>
        <v>0.85833882549523799</v>
      </c>
      <c r="E224">
        <f>SUMXMY2(NormalizedData!$C223:$D223,$O$5:$P$5)</f>
        <v>19.278572603940201</v>
      </c>
      <c r="F224">
        <f t="shared" si="6"/>
        <v>0.85833882549523799</v>
      </c>
      <c r="G224">
        <f t="shared" si="7"/>
        <v>2</v>
      </c>
    </row>
    <row r="225" spans="1:7" x14ac:dyDescent="0.25">
      <c r="A225">
        <v>223</v>
      </c>
      <c r="B225">
        <f>NormalizedData!B224</f>
        <v>1176</v>
      </c>
      <c r="C225">
        <f>SUMXMY2(NormalizedData!$C224:$D224,$O$3:$P$3)</f>
        <v>9.3198604088802739</v>
      </c>
      <c r="D225">
        <f>SUMXMY2(NormalizedData!$C224:$D224,$O$4:$P$4)</f>
        <v>2.0108323307540146</v>
      </c>
      <c r="E225">
        <f>SUMXMY2(NormalizedData!$C224:$D224,$O$5:$P$5)</f>
        <v>21.643178990313679</v>
      </c>
      <c r="F225">
        <f t="shared" si="6"/>
        <v>2.0108323307540146</v>
      </c>
      <c r="G225">
        <f t="shared" si="7"/>
        <v>2</v>
      </c>
    </row>
    <row r="226" spans="1:7" x14ac:dyDescent="0.25">
      <c r="A226">
        <v>224</v>
      </c>
      <c r="B226">
        <f>NormalizedData!B225</f>
        <v>1177</v>
      </c>
      <c r="C226">
        <f>SUMXMY2(NormalizedData!$C225:$D225,$O$3:$P$3)</f>
        <v>0.54521587414021189</v>
      </c>
      <c r="D226">
        <f>SUMXMY2(NormalizedData!$C225:$D225,$O$4:$P$4)</f>
        <v>1.0356577563381353</v>
      </c>
      <c r="E226">
        <f>SUMXMY2(NormalizedData!$C225:$D225,$O$5:$P$5)</f>
        <v>13.550851312257031</v>
      </c>
      <c r="F226">
        <f t="shared" si="6"/>
        <v>0.54521587414021189</v>
      </c>
      <c r="G226">
        <f t="shared" si="7"/>
        <v>1</v>
      </c>
    </row>
    <row r="227" spans="1:7" x14ac:dyDescent="0.25">
      <c r="A227">
        <v>225</v>
      </c>
      <c r="B227">
        <f>NormalizedData!B226</f>
        <v>1179</v>
      </c>
      <c r="C227">
        <f>SUMXMY2(NormalizedData!$C226:$D226,$O$3:$P$3)</f>
        <v>2.9454490681318499</v>
      </c>
      <c r="D227">
        <f>SUMXMY2(NormalizedData!$C226:$D226,$O$4:$P$4)</f>
        <v>1.0213529389856666</v>
      </c>
      <c r="E227">
        <f>SUMXMY2(NormalizedData!$C226:$D226,$O$5:$P$5)</f>
        <v>8.2873630552914808</v>
      </c>
      <c r="F227">
        <f t="shared" si="6"/>
        <v>1.0213529389856666</v>
      </c>
      <c r="G227">
        <f t="shared" si="7"/>
        <v>2</v>
      </c>
    </row>
    <row r="228" spans="1:7" x14ac:dyDescent="0.25">
      <c r="A228">
        <v>226</v>
      </c>
      <c r="B228">
        <f>NormalizedData!B227</f>
        <v>1183</v>
      </c>
      <c r="C228">
        <f>SUMXMY2(NormalizedData!$C227:$D227,$O$3:$P$3)</f>
        <v>1.2727210008795065</v>
      </c>
      <c r="D228">
        <f>SUMXMY2(NormalizedData!$C227:$D227,$O$4:$P$4)</f>
        <v>0.37436230742196874</v>
      </c>
      <c r="E228">
        <f>SUMXMY2(NormalizedData!$C227:$D227,$O$5:$P$5)</f>
        <v>14.430609420292464</v>
      </c>
      <c r="F228">
        <f t="shared" si="6"/>
        <v>0.37436230742196874</v>
      </c>
      <c r="G228">
        <f t="shared" si="7"/>
        <v>2</v>
      </c>
    </row>
    <row r="229" spans="1:7" x14ac:dyDescent="0.25">
      <c r="A229">
        <v>227</v>
      </c>
      <c r="B229">
        <f>NormalizedData!B228</f>
        <v>1185</v>
      </c>
      <c r="C229">
        <f>SUMXMY2(NormalizedData!$C228:$D228,$O$3:$P$3)</f>
        <v>1.0390523825029412</v>
      </c>
      <c r="D229">
        <f>SUMXMY2(NormalizedData!$C228:$D228,$O$4:$P$4)</f>
        <v>5.8185695181292587</v>
      </c>
      <c r="E229">
        <f>SUMXMY2(NormalizedData!$C228:$D228,$O$5:$P$5)</f>
        <v>5.8409087515251823</v>
      </c>
      <c r="F229">
        <f t="shared" si="6"/>
        <v>1.0390523825029412</v>
      </c>
      <c r="G229">
        <f t="shared" si="7"/>
        <v>1</v>
      </c>
    </row>
    <row r="230" spans="1:7" x14ac:dyDescent="0.25">
      <c r="A230">
        <v>228</v>
      </c>
      <c r="B230">
        <f>NormalizedData!B229</f>
        <v>1186</v>
      </c>
      <c r="C230">
        <f>SUMXMY2(NormalizedData!$C229:$D229,$O$3:$P$3)</f>
        <v>0.51925851154113534</v>
      </c>
      <c r="D230">
        <f>SUMXMY2(NormalizedData!$C229:$D229,$O$4:$P$4)</f>
        <v>1.0205034579421426</v>
      </c>
      <c r="E230">
        <f>SUMXMY2(NormalizedData!$C229:$D229,$O$5:$P$5)</f>
        <v>13.287796698911936</v>
      </c>
      <c r="F230">
        <f t="shared" si="6"/>
        <v>0.51925851154113534</v>
      </c>
      <c r="G230">
        <f t="shared" si="7"/>
        <v>1</v>
      </c>
    </row>
    <row r="231" spans="1:7" x14ac:dyDescent="0.25">
      <c r="A231">
        <v>229</v>
      </c>
      <c r="B231">
        <f>NormalizedData!B230</f>
        <v>1187</v>
      </c>
      <c r="C231">
        <f>SUMXMY2(NormalizedData!$C230:$D230,$O$3:$P$3)</f>
        <v>1.944956027415554</v>
      </c>
      <c r="D231">
        <f>SUMXMY2(NormalizedData!$C230:$D230,$O$4:$P$4)</f>
        <v>0.12623168394943962</v>
      </c>
      <c r="E231">
        <f>SUMXMY2(NormalizedData!$C230:$D230,$O$5:$P$5)</f>
        <v>15.08360597662381</v>
      </c>
      <c r="F231">
        <f t="shared" si="6"/>
        <v>0.12623168394943962</v>
      </c>
      <c r="G231">
        <f t="shared" si="7"/>
        <v>2</v>
      </c>
    </row>
    <row r="232" spans="1:7" x14ac:dyDescent="0.25">
      <c r="A232">
        <v>230</v>
      </c>
      <c r="B232">
        <f>NormalizedData!B231</f>
        <v>1188</v>
      </c>
      <c r="C232">
        <f>SUMXMY2(NormalizedData!$C231:$D231,$O$3:$P$3)</f>
        <v>9.7673920823670848</v>
      </c>
      <c r="D232">
        <f>SUMXMY2(NormalizedData!$C231:$D231,$O$4:$P$4)</f>
        <v>2.3297265683507775</v>
      </c>
      <c r="E232">
        <f>SUMXMY2(NormalizedData!$C231:$D231,$O$5:$P$5)</f>
        <v>19.859268076215528</v>
      </c>
      <c r="F232">
        <f t="shared" si="6"/>
        <v>2.3297265683507775</v>
      </c>
      <c r="G232">
        <f t="shared" si="7"/>
        <v>2</v>
      </c>
    </row>
    <row r="233" spans="1:7" x14ac:dyDescent="0.25">
      <c r="A233">
        <v>231</v>
      </c>
      <c r="B233">
        <f>NormalizedData!B232</f>
        <v>1190</v>
      </c>
      <c r="C233">
        <f>SUMXMY2(NormalizedData!$C232:$D232,$O$3:$P$3)</f>
        <v>1.1950849800407883</v>
      </c>
      <c r="D233">
        <f>SUMXMY2(NormalizedData!$C232:$D232,$O$4:$P$4)</f>
        <v>0.48181878659608829</v>
      </c>
      <c r="E233">
        <f>SUMXMY2(NormalizedData!$C232:$D232,$O$5:$P$5)</f>
        <v>10.29070717000533</v>
      </c>
      <c r="F233">
        <f t="shared" si="6"/>
        <v>0.48181878659608829</v>
      </c>
      <c r="G233">
        <f t="shared" si="7"/>
        <v>2</v>
      </c>
    </row>
    <row r="234" spans="1:7" x14ac:dyDescent="0.25">
      <c r="A234">
        <v>232</v>
      </c>
      <c r="B234">
        <f>NormalizedData!B233</f>
        <v>1191</v>
      </c>
      <c r="C234">
        <f>SUMXMY2(NormalizedData!$C233:$D233,$O$3:$P$3)</f>
        <v>1.4176469831204894</v>
      </c>
      <c r="D234">
        <f>SUMXMY2(NormalizedData!$C233:$D233,$O$4:$P$4)</f>
        <v>0.29240298654818986</v>
      </c>
      <c r="E234">
        <f>SUMXMY2(NormalizedData!$C233:$D233,$O$5:$P$5)</f>
        <v>14.500360589788649</v>
      </c>
      <c r="F234">
        <f t="shared" si="6"/>
        <v>0.29240298654818986</v>
      </c>
      <c r="G234">
        <f t="shared" si="7"/>
        <v>2</v>
      </c>
    </row>
    <row r="235" spans="1:7" x14ac:dyDescent="0.25">
      <c r="A235">
        <v>233</v>
      </c>
      <c r="B235">
        <f>NormalizedData!B234</f>
        <v>1192</v>
      </c>
      <c r="C235">
        <f>SUMXMY2(NormalizedData!$C234:$D234,$O$3:$P$3)</f>
        <v>0.981264307624791</v>
      </c>
      <c r="D235">
        <f>SUMXMY2(NormalizedData!$C234:$D234,$O$4:$P$4)</f>
        <v>0.54932012674006736</v>
      </c>
      <c r="E235">
        <f>SUMXMY2(NormalizedData!$C234:$D234,$O$5:$P$5)</f>
        <v>14.012003730254206</v>
      </c>
      <c r="F235">
        <f t="shared" si="6"/>
        <v>0.54932012674006736</v>
      </c>
      <c r="G235">
        <f t="shared" si="7"/>
        <v>2</v>
      </c>
    </row>
    <row r="236" spans="1:7" x14ac:dyDescent="0.25">
      <c r="A236">
        <v>234</v>
      </c>
      <c r="B236">
        <f>NormalizedData!B235</f>
        <v>1194</v>
      </c>
      <c r="C236">
        <f>SUMXMY2(NormalizedData!$C235:$D235,$O$3:$P$3)</f>
        <v>4.1712797494501852E-2</v>
      </c>
      <c r="D236">
        <f>SUMXMY2(NormalizedData!$C235:$D235,$O$4:$P$4)</f>
        <v>2.2167602669888296</v>
      </c>
      <c r="E236">
        <f>SUMXMY2(NormalizedData!$C235:$D235,$O$5:$P$5)</f>
        <v>11.457673908545104</v>
      </c>
      <c r="F236">
        <f t="shared" si="6"/>
        <v>4.1712797494501852E-2</v>
      </c>
      <c r="G236">
        <f t="shared" si="7"/>
        <v>1</v>
      </c>
    </row>
    <row r="237" spans="1:7" x14ac:dyDescent="0.25">
      <c r="A237">
        <v>235</v>
      </c>
      <c r="B237">
        <f>NormalizedData!B236</f>
        <v>1195</v>
      </c>
      <c r="C237">
        <f>SUMXMY2(NormalizedData!$C236:$D236,$O$3:$P$3)</f>
        <v>2.3382050888448935</v>
      </c>
      <c r="D237">
        <f>SUMXMY2(NormalizedData!$C236:$D236,$O$4:$P$4)</f>
        <v>6.0708560491320285E-2</v>
      </c>
      <c r="E237">
        <f>SUMXMY2(NormalizedData!$C236:$D236,$O$5:$P$5)</f>
        <v>15.436276170831162</v>
      </c>
      <c r="F237">
        <f t="shared" si="6"/>
        <v>6.0708560491320285E-2</v>
      </c>
      <c r="G237">
        <f t="shared" si="7"/>
        <v>2</v>
      </c>
    </row>
    <row r="238" spans="1:7" x14ac:dyDescent="0.25">
      <c r="A238">
        <v>236</v>
      </c>
      <c r="B238">
        <f>NormalizedData!B237</f>
        <v>1197</v>
      </c>
      <c r="C238">
        <f>SUMXMY2(NormalizedData!$C237:$D237,$O$3:$P$3)</f>
        <v>1.8178017857573872</v>
      </c>
      <c r="D238">
        <f>SUMXMY2(NormalizedData!$C237:$D237,$O$4:$P$4)</f>
        <v>8.8752573984519945</v>
      </c>
      <c r="E238">
        <f>SUMXMY2(NormalizedData!$C237:$D237,$O$5:$P$5)</f>
        <v>12.226682960779465</v>
      </c>
      <c r="F238">
        <f t="shared" si="6"/>
        <v>1.8178017857573872</v>
      </c>
      <c r="G238">
        <f t="shared" si="7"/>
        <v>1</v>
      </c>
    </row>
    <row r="239" spans="1:7" x14ac:dyDescent="0.25">
      <c r="A239">
        <v>237</v>
      </c>
      <c r="B239">
        <f>NormalizedData!B238</f>
        <v>1198</v>
      </c>
      <c r="C239">
        <f>SUMXMY2(NormalizedData!$C238:$D238,$O$3:$P$3)</f>
        <v>5.0719586243596133</v>
      </c>
      <c r="D239">
        <f>SUMXMY2(NormalizedData!$C238:$D238,$O$4:$P$4)</f>
        <v>4.8678768570202671</v>
      </c>
      <c r="E239">
        <f>SUMXMY2(NormalizedData!$C238:$D238,$O$5:$P$5)</f>
        <v>2.9923970624952476</v>
      </c>
      <c r="F239">
        <f t="shared" si="6"/>
        <v>2.9923970624952476</v>
      </c>
      <c r="G239">
        <f t="shared" si="7"/>
        <v>3</v>
      </c>
    </row>
    <row r="240" spans="1:7" x14ac:dyDescent="0.25">
      <c r="A240">
        <v>238</v>
      </c>
      <c r="B240">
        <f>NormalizedData!B239</f>
        <v>1199</v>
      </c>
      <c r="C240">
        <f>SUMXMY2(NormalizedData!$C239:$D239,$O$3:$P$3)</f>
        <v>9.9207169813378346</v>
      </c>
      <c r="D240">
        <f>SUMXMY2(NormalizedData!$C239:$D239,$O$4:$P$4)</f>
        <v>2.288998877336486</v>
      </c>
      <c r="E240">
        <f>SUMXMY2(NormalizedData!$C239:$D239,$O$5:$P$5)</f>
        <v>23.41221320392841</v>
      </c>
      <c r="F240">
        <f t="shared" si="6"/>
        <v>2.288998877336486</v>
      </c>
      <c r="G240">
        <f t="shared" si="7"/>
        <v>2</v>
      </c>
    </row>
    <row r="241" spans="1:7" x14ac:dyDescent="0.25">
      <c r="A241">
        <v>239</v>
      </c>
      <c r="B241">
        <f>NormalizedData!B240</f>
        <v>1200</v>
      </c>
      <c r="C241">
        <f>SUMXMY2(NormalizedData!$C240:$D240,$O$3:$P$3)</f>
        <v>1.5782384712302049</v>
      </c>
      <c r="D241">
        <f>SUMXMY2(NormalizedData!$C240:$D240,$O$4:$P$4)</f>
        <v>6.8761050103473345</v>
      </c>
      <c r="E241">
        <f>SUMXMY2(NormalizedData!$C240:$D240,$O$5:$P$5)</f>
        <v>5.1131192514047124</v>
      </c>
      <c r="F241">
        <f t="shared" si="6"/>
        <v>1.5782384712302049</v>
      </c>
      <c r="G241">
        <f t="shared" si="7"/>
        <v>1</v>
      </c>
    </row>
    <row r="242" spans="1:7" x14ac:dyDescent="0.25">
      <c r="A242">
        <v>240</v>
      </c>
      <c r="B242">
        <f>NormalizedData!B241</f>
        <v>1201</v>
      </c>
      <c r="C242">
        <f>SUMXMY2(NormalizedData!$C241:$D241,$O$3:$P$3)</f>
        <v>6.7364741842937587E-2</v>
      </c>
      <c r="D242">
        <f>SUMXMY2(NormalizedData!$C241:$D241,$O$4:$P$4)</f>
        <v>2.6717760547829958</v>
      </c>
      <c r="E242">
        <f>SUMXMY2(NormalizedData!$C241:$D241,$O$5:$P$5)</f>
        <v>12.169336124924122</v>
      </c>
      <c r="F242">
        <f t="shared" si="6"/>
        <v>6.7364741842937587E-2</v>
      </c>
      <c r="G242">
        <f t="shared" si="7"/>
        <v>1</v>
      </c>
    </row>
    <row r="243" spans="1:7" x14ac:dyDescent="0.25">
      <c r="A243">
        <v>241</v>
      </c>
      <c r="B243">
        <f>NormalizedData!B242</f>
        <v>1202</v>
      </c>
      <c r="C243">
        <f>SUMXMY2(NormalizedData!$C242:$D242,$O$3:$P$3)</f>
        <v>3.7858852632049453</v>
      </c>
      <c r="D243">
        <f>SUMXMY2(NormalizedData!$C242:$D242,$O$4:$P$4)</f>
        <v>0.12102856775632245</v>
      </c>
      <c r="E243">
        <f>SUMXMY2(NormalizedData!$C242:$D242,$O$5:$P$5)</f>
        <v>17.004596359721219</v>
      </c>
      <c r="F243">
        <f t="shared" si="6"/>
        <v>0.12102856775632245</v>
      </c>
      <c r="G243">
        <f t="shared" si="7"/>
        <v>2</v>
      </c>
    </row>
    <row r="244" spans="1:7" x14ac:dyDescent="0.25">
      <c r="A244">
        <v>242</v>
      </c>
      <c r="B244">
        <f>NormalizedData!B243</f>
        <v>1203</v>
      </c>
      <c r="C244">
        <f>SUMXMY2(NormalizedData!$C243:$D243,$O$3:$P$3)</f>
        <v>2.7974663981434071</v>
      </c>
      <c r="D244">
        <f>SUMXMY2(NormalizedData!$C243:$D243,$O$4:$P$4)</f>
        <v>5.0614523072846827E-2</v>
      </c>
      <c r="E244">
        <f>SUMXMY2(NormalizedData!$C243:$D243,$O$5:$P$5)</f>
        <v>16.087229617394076</v>
      </c>
      <c r="F244">
        <f t="shared" si="6"/>
        <v>5.0614523072846827E-2</v>
      </c>
      <c r="G244">
        <f t="shared" si="7"/>
        <v>2</v>
      </c>
    </row>
    <row r="245" spans="1:7" x14ac:dyDescent="0.25">
      <c r="A245">
        <v>243</v>
      </c>
      <c r="B245">
        <f>NormalizedData!B244</f>
        <v>1205</v>
      </c>
      <c r="C245">
        <f>SUMXMY2(NormalizedData!$C244:$D244,$O$3:$P$3)</f>
        <v>0.45376082817974539</v>
      </c>
      <c r="D245">
        <f>SUMXMY2(NormalizedData!$C244:$D244,$O$4:$P$4)</f>
        <v>1.1778300858275295</v>
      </c>
      <c r="E245">
        <f>SUMXMY2(NormalizedData!$C244:$D244,$O$5:$P$5)</f>
        <v>13.386601319264669</v>
      </c>
      <c r="F245">
        <f t="shared" si="6"/>
        <v>0.45376082817974539</v>
      </c>
      <c r="G245">
        <f t="shared" si="7"/>
        <v>1</v>
      </c>
    </row>
    <row r="246" spans="1:7" x14ac:dyDescent="0.25">
      <c r="A246">
        <v>244</v>
      </c>
      <c r="B246">
        <f>NormalizedData!B245</f>
        <v>1206</v>
      </c>
      <c r="C246">
        <f>SUMXMY2(NormalizedData!$C245:$D245,$O$3:$P$3)</f>
        <v>3.4790827155917894</v>
      </c>
      <c r="D246">
        <f>SUMXMY2(NormalizedData!$C245:$D245,$O$4:$P$4)</f>
        <v>8.9792464747034959</v>
      </c>
      <c r="E246">
        <f>SUMXMY2(NormalizedData!$C245:$D245,$O$5:$P$5)</f>
        <v>2.5741014536075721</v>
      </c>
      <c r="F246">
        <f t="shared" si="6"/>
        <v>2.5741014536075721</v>
      </c>
      <c r="G246">
        <f t="shared" si="7"/>
        <v>3</v>
      </c>
    </row>
    <row r="247" spans="1:7" x14ac:dyDescent="0.25">
      <c r="A247">
        <v>245</v>
      </c>
      <c r="B247">
        <f>NormalizedData!B246</f>
        <v>1207</v>
      </c>
      <c r="C247">
        <f>SUMXMY2(NormalizedData!$C246:$D246,$O$3:$P$3)</f>
        <v>4.0731595680312109</v>
      </c>
      <c r="D247">
        <f>SUMXMY2(NormalizedData!$C246:$D246,$O$4:$P$4)</f>
        <v>0.17261475261896603</v>
      </c>
      <c r="E247">
        <f>SUMXMY2(NormalizedData!$C246:$D246,$O$5:$P$5)</f>
        <v>17.409893229366133</v>
      </c>
      <c r="F247">
        <f t="shared" si="6"/>
        <v>0.17261475261896603</v>
      </c>
      <c r="G247">
        <f t="shared" si="7"/>
        <v>2</v>
      </c>
    </row>
    <row r="248" spans="1:7" x14ac:dyDescent="0.25">
      <c r="A248">
        <v>246</v>
      </c>
      <c r="B248">
        <f>NormalizedData!B247</f>
        <v>1208</v>
      </c>
      <c r="C248">
        <f>SUMXMY2(NormalizedData!$C247:$D247,$O$3:$P$3)</f>
        <v>4.3454264766737793</v>
      </c>
      <c r="D248">
        <f>SUMXMY2(NormalizedData!$C247:$D247,$O$4:$P$4)</f>
        <v>10.360318452155425</v>
      </c>
      <c r="E248">
        <f>SUMXMY2(NormalizedData!$C247:$D247,$O$5:$P$5)</f>
        <v>2.25294462429189</v>
      </c>
      <c r="F248">
        <f t="shared" si="6"/>
        <v>2.25294462429189</v>
      </c>
      <c r="G248">
        <f t="shared" si="7"/>
        <v>3</v>
      </c>
    </row>
    <row r="249" spans="1:7" x14ac:dyDescent="0.25">
      <c r="A249">
        <v>247</v>
      </c>
      <c r="B249">
        <f>NormalizedData!B248</f>
        <v>1209</v>
      </c>
      <c r="C249">
        <f>SUMXMY2(NormalizedData!$C248:$D248,$O$3:$P$3)</f>
        <v>3.4994558453907434</v>
      </c>
      <c r="D249">
        <f>SUMXMY2(NormalizedData!$C248:$D248,$O$4:$P$4)</f>
        <v>7.4648346890480013E-2</v>
      </c>
      <c r="E249">
        <f>SUMXMY2(NormalizedData!$C248:$D248,$O$5:$P$5)</f>
        <v>16.504430851376103</v>
      </c>
      <c r="F249">
        <f t="shared" si="6"/>
        <v>7.4648346890480013E-2</v>
      </c>
      <c r="G249">
        <f t="shared" si="7"/>
        <v>2</v>
      </c>
    </row>
    <row r="250" spans="1:7" x14ac:dyDescent="0.25">
      <c r="A250">
        <v>248</v>
      </c>
      <c r="B250">
        <f>NormalizedData!B249</f>
        <v>1210</v>
      </c>
      <c r="C250">
        <f>SUMXMY2(NormalizedData!$C249:$D249,$O$3:$P$3)</f>
        <v>1.7594603576221683</v>
      </c>
      <c r="D250">
        <f>SUMXMY2(NormalizedData!$C249:$D249,$O$4:$P$4)</f>
        <v>0.17176297201818549</v>
      </c>
      <c r="E250">
        <f>SUMXMY2(NormalizedData!$C249:$D249,$O$5:$P$5)</f>
        <v>14.882387302466995</v>
      </c>
      <c r="F250">
        <f t="shared" si="6"/>
        <v>0.17176297201818549</v>
      </c>
      <c r="G250">
        <f t="shared" si="7"/>
        <v>2</v>
      </c>
    </row>
    <row r="251" spans="1:7" x14ac:dyDescent="0.25">
      <c r="A251">
        <v>249</v>
      </c>
      <c r="B251">
        <f>NormalizedData!B250</f>
        <v>1211</v>
      </c>
      <c r="C251">
        <f>SUMXMY2(NormalizedData!$C250:$D250,$O$3:$P$3)</f>
        <v>2.6597071571656832</v>
      </c>
      <c r="D251">
        <f>SUMXMY2(NormalizedData!$C250:$D250,$O$4:$P$4)</f>
        <v>2.9408341441728394E-2</v>
      </c>
      <c r="E251">
        <f>SUMXMY2(NormalizedData!$C250:$D250,$O$5:$P$5)</f>
        <v>13.391454482256556</v>
      </c>
      <c r="F251">
        <f t="shared" si="6"/>
        <v>2.9408341441728394E-2</v>
      </c>
      <c r="G251">
        <f t="shared" si="7"/>
        <v>2</v>
      </c>
    </row>
    <row r="252" spans="1:7" x14ac:dyDescent="0.25">
      <c r="A252">
        <v>250</v>
      </c>
      <c r="B252">
        <f>NormalizedData!B251</f>
        <v>1212</v>
      </c>
      <c r="C252">
        <f>SUMXMY2(NormalizedData!$C251:$D251,$O$3:$P$3)</f>
        <v>1.9463844238648256</v>
      </c>
      <c r="D252">
        <f>SUMXMY2(NormalizedData!$C251:$D251,$O$4:$P$4)</f>
        <v>0.12708007588505227</v>
      </c>
      <c r="E252">
        <f>SUMXMY2(NormalizedData!$C251:$D251,$O$5:$P$5)</f>
        <v>15.097763861024244</v>
      </c>
      <c r="F252">
        <f t="shared" si="6"/>
        <v>0.12708007588505227</v>
      </c>
      <c r="G252">
        <f t="shared" si="7"/>
        <v>2</v>
      </c>
    </row>
    <row r="253" spans="1:7" x14ac:dyDescent="0.25">
      <c r="A253">
        <v>251</v>
      </c>
      <c r="B253">
        <f>NormalizedData!B252</f>
        <v>1213</v>
      </c>
      <c r="C253">
        <f>SUMXMY2(NormalizedData!$C252:$D252,$O$3:$P$3)</f>
        <v>2.1489752942755804</v>
      </c>
      <c r="D253">
        <f>SUMXMY2(NormalizedData!$C252:$D252,$O$4:$P$4)</f>
        <v>9.5823668472391405E-2</v>
      </c>
      <c r="E253">
        <f>SUMXMY2(NormalizedData!$C252:$D252,$O$5:$P$5)</f>
        <v>15.377975924726528</v>
      </c>
      <c r="F253">
        <f t="shared" si="6"/>
        <v>9.5823668472391405E-2</v>
      </c>
      <c r="G253">
        <f t="shared" si="7"/>
        <v>2</v>
      </c>
    </row>
    <row r="254" spans="1:7" x14ac:dyDescent="0.25">
      <c r="A254">
        <v>252</v>
      </c>
      <c r="B254">
        <f>NormalizedData!B253</f>
        <v>1214</v>
      </c>
      <c r="C254">
        <f>SUMXMY2(NormalizedData!$C253:$D253,$O$3:$P$3)</f>
        <v>1.8917154174367472</v>
      </c>
      <c r="D254">
        <f>SUMXMY2(NormalizedData!$C253:$D253,$O$4:$P$4)</f>
        <v>9.7498185217468794E-2</v>
      </c>
      <c r="E254">
        <f>SUMXMY2(NormalizedData!$C253:$D253,$O$5:$P$5)</f>
        <v>14.492502350085974</v>
      </c>
      <c r="F254">
        <f t="shared" si="6"/>
        <v>9.7498185217468794E-2</v>
      </c>
      <c r="G254">
        <f t="shared" si="7"/>
        <v>2</v>
      </c>
    </row>
    <row r="255" spans="1:7" x14ac:dyDescent="0.25">
      <c r="A255">
        <v>253</v>
      </c>
      <c r="B255">
        <f>NormalizedData!B254</f>
        <v>1215</v>
      </c>
      <c r="C255">
        <f>SUMXMY2(NormalizedData!$C254:$D254,$O$3:$P$3)</f>
        <v>0.72701498771526551</v>
      </c>
      <c r="D255">
        <f>SUMXMY2(NormalizedData!$C254:$D254,$O$4:$P$4)</f>
        <v>0.6164430704187841</v>
      </c>
      <c r="E255">
        <f>SUMXMY2(NormalizedData!$C254:$D254,$O$5:$P$5)</f>
        <v>11.7592029044757</v>
      </c>
      <c r="F255">
        <f t="shared" si="6"/>
        <v>0.6164430704187841</v>
      </c>
      <c r="G255">
        <f t="shared" si="7"/>
        <v>2</v>
      </c>
    </row>
    <row r="256" spans="1:7" x14ac:dyDescent="0.25">
      <c r="A256">
        <v>254</v>
      </c>
      <c r="B256">
        <f>NormalizedData!B255</f>
        <v>1216</v>
      </c>
      <c r="C256">
        <f>SUMXMY2(NormalizedData!$C255:$D255,$O$3:$P$3)</f>
        <v>8.9523249912462539</v>
      </c>
      <c r="D256">
        <f>SUMXMY2(NormalizedData!$C255:$D255,$O$4:$P$4)</f>
        <v>11.116344897234761</v>
      </c>
      <c r="E256">
        <f>SUMXMY2(NormalizedData!$C255:$D255,$O$5:$P$5)</f>
        <v>0.39160257248578612</v>
      </c>
      <c r="F256">
        <f t="shared" si="6"/>
        <v>0.39160257248578612</v>
      </c>
      <c r="G256">
        <f t="shared" si="7"/>
        <v>3</v>
      </c>
    </row>
    <row r="257" spans="1:7" x14ac:dyDescent="0.25">
      <c r="A257">
        <v>255</v>
      </c>
      <c r="B257">
        <f>NormalizedData!B256</f>
        <v>1217</v>
      </c>
      <c r="C257">
        <f>SUMXMY2(NormalizedData!$C256:$D256,$O$3:$P$3)</f>
        <v>2.5734008096495273</v>
      </c>
      <c r="D257">
        <f>SUMXMY2(NormalizedData!$C256:$D256,$O$4:$P$4)</f>
        <v>5.6935390767901696E-2</v>
      </c>
      <c r="E257">
        <f>SUMXMY2(NormalizedData!$C256:$D256,$O$5:$P$5)</f>
        <v>15.861498257092109</v>
      </c>
      <c r="F257">
        <f t="shared" si="6"/>
        <v>5.6935390767901696E-2</v>
      </c>
      <c r="G257">
        <f t="shared" si="7"/>
        <v>2</v>
      </c>
    </row>
    <row r="258" spans="1:7" x14ac:dyDescent="0.25">
      <c r="A258">
        <v>256</v>
      </c>
      <c r="B258">
        <f>NormalizedData!B257</f>
        <v>1218</v>
      </c>
      <c r="C258">
        <f>SUMXMY2(NormalizedData!$C257:$D257,$O$3:$P$3)</f>
        <v>5.4956467877051134</v>
      </c>
      <c r="D258">
        <f>SUMXMY2(NormalizedData!$C257:$D257,$O$4:$P$4)</f>
        <v>0.58909124083302244</v>
      </c>
      <c r="E258">
        <f>SUMXMY2(NormalizedData!$C257:$D257,$O$5:$P$5)</f>
        <v>15.638136634525937</v>
      </c>
      <c r="F258">
        <f t="shared" si="6"/>
        <v>0.58909124083302244</v>
      </c>
      <c r="G258">
        <f t="shared" si="7"/>
        <v>2</v>
      </c>
    </row>
    <row r="259" spans="1:7" x14ac:dyDescent="0.25">
      <c r="A259">
        <v>257</v>
      </c>
      <c r="B259">
        <f>NormalizedData!B258</f>
        <v>1219</v>
      </c>
      <c r="C259">
        <f>SUMXMY2(NormalizedData!$C258:$D258,$O$3:$P$3)</f>
        <v>0.65071381128573824</v>
      </c>
      <c r="D259">
        <f>SUMXMY2(NormalizedData!$C258:$D258,$O$4:$P$4)</f>
        <v>3.7988806250473619</v>
      </c>
      <c r="E259">
        <f>SUMXMY2(NormalizedData!$C258:$D258,$O$5:$P$5)</f>
        <v>5.8734393624410464</v>
      </c>
      <c r="F259">
        <f t="shared" si="6"/>
        <v>0.65071381128573824</v>
      </c>
      <c r="G259">
        <f t="shared" si="7"/>
        <v>1</v>
      </c>
    </row>
    <row r="260" spans="1:7" x14ac:dyDescent="0.25">
      <c r="A260">
        <v>258</v>
      </c>
      <c r="B260">
        <f>NormalizedData!B259</f>
        <v>1220</v>
      </c>
      <c r="C260">
        <f>SUMXMY2(NormalizedData!$C259:$D259,$O$3:$P$3)</f>
        <v>1.2910946988694125</v>
      </c>
      <c r="D260">
        <f>SUMXMY2(NormalizedData!$C259:$D259,$O$4:$P$4)</f>
        <v>0.25297525448214397</v>
      </c>
      <c r="E260">
        <f>SUMXMY2(NormalizedData!$C259:$D259,$O$5:$P$5)</f>
        <v>12.4616663977211</v>
      </c>
      <c r="F260">
        <f t="shared" ref="F260:F323" si="8">MIN(C260, D260, E260)</f>
        <v>0.25297525448214397</v>
      </c>
      <c r="G260">
        <f t="shared" ref="G260:G323" si="9">MATCH(F260,C260:E260,-1)</f>
        <v>2</v>
      </c>
    </row>
    <row r="261" spans="1:7" x14ac:dyDescent="0.25">
      <c r="A261">
        <v>259</v>
      </c>
      <c r="B261">
        <f>NormalizedData!B260</f>
        <v>1221</v>
      </c>
      <c r="C261">
        <f>SUMXMY2(NormalizedData!$C260:$D260,$O$3:$P$3)</f>
        <v>2.9724488809347025</v>
      </c>
      <c r="D261">
        <f>SUMXMY2(NormalizedData!$C260:$D260,$O$4:$P$4)</f>
        <v>2.2098176136216095E-2</v>
      </c>
      <c r="E261">
        <f>SUMXMY2(NormalizedData!$C260:$D260,$O$5:$P$5)</f>
        <v>15.6737691590256</v>
      </c>
      <c r="F261">
        <f t="shared" si="8"/>
        <v>2.2098176136216095E-2</v>
      </c>
      <c r="G261">
        <f t="shared" si="9"/>
        <v>2</v>
      </c>
    </row>
    <row r="262" spans="1:7" x14ac:dyDescent="0.25">
      <c r="A262">
        <v>260</v>
      </c>
      <c r="B262">
        <f>NormalizedData!B261</f>
        <v>1222</v>
      </c>
      <c r="C262">
        <f>SUMXMY2(NormalizedData!$C261:$D261,$O$3:$P$3)</f>
        <v>5.7393452677221055E-2</v>
      </c>
      <c r="D262">
        <f>SUMXMY2(NormalizedData!$C261:$D261,$O$4:$P$4)</f>
        <v>3.4641958441723446</v>
      </c>
      <c r="E262">
        <f>SUMXMY2(NormalizedData!$C261:$D261,$O$5:$P$5)</f>
        <v>9.7131404630640361</v>
      </c>
      <c r="F262">
        <f t="shared" si="8"/>
        <v>5.7393452677221055E-2</v>
      </c>
      <c r="G262">
        <f t="shared" si="9"/>
        <v>1</v>
      </c>
    </row>
    <row r="263" spans="1:7" x14ac:dyDescent="0.25">
      <c r="A263">
        <v>261</v>
      </c>
      <c r="B263">
        <f>NormalizedData!B262</f>
        <v>1223</v>
      </c>
      <c r="C263">
        <f>SUMXMY2(NormalizedData!$C262:$D262,$O$3:$P$3)</f>
        <v>0.18098402860434668</v>
      </c>
      <c r="D263">
        <f>SUMXMY2(NormalizedData!$C262:$D262,$O$4:$P$4)</f>
        <v>1.4728965682872324</v>
      </c>
      <c r="E263">
        <f>SUMXMY2(NormalizedData!$C262:$D262,$O$5:$P$5)</f>
        <v>10.760595779790352</v>
      </c>
      <c r="F263">
        <f t="shared" si="8"/>
        <v>0.18098402860434668</v>
      </c>
      <c r="G263">
        <f t="shared" si="9"/>
        <v>1</v>
      </c>
    </row>
    <row r="264" spans="1:7" x14ac:dyDescent="0.25">
      <c r="A264">
        <v>262</v>
      </c>
      <c r="B264">
        <f>NormalizedData!B263</f>
        <v>1225</v>
      </c>
      <c r="C264">
        <f>SUMXMY2(NormalizedData!$C263:$D263,$O$3:$P$3)</f>
        <v>3.4522555557753463</v>
      </c>
      <c r="D264">
        <f>SUMXMY2(NormalizedData!$C263:$D263,$O$4:$P$4)</f>
        <v>5.2615355778773631E-2</v>
      </c>
      <c r="E264">
        <f>SUMXMY2(NormalizedData!$C263:$D263,$O$5:$P$5)</f>
        <v>15.904878268767199</v>
      </c>
      <c r="F264">
        <f t="shared" si="8"/>
        <v>5.2615355778773631E-2</v>
      </c>
      <c r="G264">
        <f t="shared" si="9"/>
        <v>2</v>
      </c>
    </row>
    <row r="265" spans="1:7" x14ac:dyDescent="0.25">
      <c r="A265">
        <v>263</v>
      </c>
      <c r="B265">
        <f>NormalizedData!B264</f>
        <v>1226</v>
      </c>
      <c r="C265">
        <f>SUMXMY2(NormalizedData!$C264:$D264,$O$3:$P$3)</f>
        <v>1.7589693383484637</v>
      </c>
      <c r="D265">
        <f>SUMXMY2(NormalizedData!$C264:$D264,$O$4:$P$4)</f>
        <v>0.17147168939819121</v>
      </c>
      <c r="E265">
        <f>SUMXMY2(NormalizedData!$C264:$D264,$O$5:$P$5)</f>
        <v>14.877512618468385</v>
      </c>
      <c r="F265">
        <f t="shared" si="8"/>
        <v>0.17147168939819121</v>
      </c>
      <c r="G265">
        <f t="shared" si="9"/>
        <v>2</v>
      </c>
    </row>
    <row r="266" spans="1:7" x14ac:dyDescent="0.25">
      <c r="A266">
        <v>264</v>
      </c>
      <c r="B266">
        <f>NormalizedData!B265</f>
        <v>1227</v>
      </c>
      <c r="C266">
        <f>SUMXMY2(NormalizedData!$C265:$D265,$O$3:$P$3)</f>
        <v>1.1352680134348239</v>
      </c>
      <c r="D266">
        <f>SUMXMY2(NormalizedData!$C265:$D265,$O$4:$P$4)</f>
        <v>0.32837526356339664</v>
      </c>
      <c r="E266">
        <f>SUMXMY2(NormalizedData!$C265:$D265,$O$5:$P$5)</f>
        <v>12.285733043198176</v>
      </c>
      <c r="F266">
        <f t="shared" si="8"/>
        <v>0.32837526356339664</v>
      </c>
      <c r="G266">
        <f t="shared" si="9"/>
        <v>2</v>
      </c>
    </row>
    <row r="267" spans="1:7" x14ac:dyDescent="0.25">
      <c r="A267">
        <v>265</v>
      </c>
      <c r="B267">
        <f>NormalizedData!B266</f>
        <v>1228</v>
      </c>
      <c r="C267">
        <f>SUMXMY2(NormalizedData!$C266:$D266,$O$3:$P$3)</f>
        <v>0.92659530119671263</v>
      </c>
      <c r="D267">
        <f>SUMXMY2(NormalizedData!$C266:$D266,$O$4:$P$4)</f>
        <v>0.51973823607248382</v>
      </c>
      <c r="E267">
        <f>SUMXMY2(NormalizedData!$C266:$D266,$O$5:$P$5)</f>
        <v>13.406742219315936</v>
      </c>
      <c r="F267">
        <f t="shared" si="8"/>
        <v>0.51973823607248382</v>
      </c>
      <c r="G267">
        <f t="shared" si="9"/>
        <v>2</v>
      </c>
    </row>
    <row r="268" spans="1:7" x14ac:dyDescent="0.25">
      <c r="A268">
        <v>266</v>
      </c>
      <c r="B268">
        <f>NormalizedData!B267</f>
        <v>1229</v>
      </c>
      <c r="C268">
        <f>SUMXMY2(NormalizedData!$C267:$D267,$O$3:$P$3)</f>
        <v>0.31926840723718197</v>
      </c>
      <c r="D268">
        <f>SUMXMY2(NormalizedData!$C267:$D267,$O$4:$P$4)</f>
        <v>1.5032905046557754</v>
      </c>
      <c r="E268">
        <f>SUMXMY2(NormalizedData!$C267:$D267,$O$5:$P$5)</f>
        <v>13.26677567045145</v>
      </c>
      <c r="F268">
        <f t="shared" si="8"/>
        <v>0.31926840723718197</v>
      </c>
      <c r="G268">
        <f t="shared" si="9"/>
        <v>1</v>
      </c>
    </row>
    <row r="269" spans="1:7" x14ac:dyDescent="0.25">
      <c r="A269">
        <v>267</v>
      </c>
      <c r="B269">
        <f>NormalizedData!B268</f>
        <v>1230</v>
      </c>
      <c r="C269">
        <f>SUMXMY2(NormalizedData!$C268:$D268,$O$3:$P$3)</f>
        <v>2.0112670790669096</v>
      </c>
      <c r="D269">
        <f>SUMXMY2(NormalizedData!$C268:$D268,$O$4:$P$4)</f>
        <v>7.4648346890480013E-2</v>
      </c>
      <c r="E269">
        <f>SUMXMY2(NormalizedData!$C268:$D268,$O$5:$P$5)</f>
        <v>12.682694396892781</v>
      </c>
      <c r="F269">
        <f t="shared" si="8"/>
        <v>7.4648346890480013E-2</v>
      </c>
      <c r="G269">
        <f t="shared" si="9"/>
        <v>2</v>
      </c>
    </row>
    <row r="270" spans="1:7" x14ac:dyDescent="0.25">
      <c r="A270">
        <v>268</v>
      </c>
      <c r="B270">
        <f>NormalizedData!B269</f>
        <v>1232</v>
      </c>
      <c r="C270">
        <f>SUMXMY2(NormalizedData!$C269:$D269,$O$3:$P$3)</f>
        <v>3.7658692108111689</v>
      </c>
      <c r="D270">
        <f>SUMXMY2(NormalizedData!$C269:$D269,$O$4:$P$4)</f>
        <v>0.1098350177950646</v>
      </c>
      <c r="E270">
        <f>SUMXMY2(NormalizedData!$C269:$D269,$O$5:$P$5)</f>
        <v>16.790950885884865</v>
      </c>
      <c r="F270">
        <f t="shared" si="8"/>
        <v>0.1098350177950646</v>
      </c>
      <c r="G270">
        <f t="shared" si="9"/>
        <v>2</v>
      </c>
    </row>
    <row r="271" spans="1:7" x14ac:dyDescent="0.25">
      <c r="A271">
        <v>269</v>
      </c>
      <c r="B271">
        <f>NormalizedData!B270</f>
        <v>1233</v>
      </c>
      <c r="C271">
        <f>SUMXMY2(NormalizedData!$C270:$D270,$O$3:$P$3)</f>
        <v>0.98359607504937507</v>
      </c>
      <c r="D271">
        <f>SUMXMY2(NormalizedData!$C270:$D270,$O$4:$P$4)</f>
        <v>0.55071178751088978</v>
      </c>
      <c r="E271">
        <f>SUMXMY2(NormalizedData!$C270:$D270,$O$5:$P$5)</f>
        <v>14.034968227321489</v>
      </c>
      <c r="F271">
        <f t="shared" si="8"/>
        <v>0.55071178751088978</v>
      </c>
      <c r="G271">
        <f t="shared" si="9"/>
        <v>2</v>
      </c>
    </row>
    <row r="272" spans="1:7" x14ac:dyDescent="0.25">
      <c r="A272">
        <v>270</v>
      </c>
      <c r="B272">
        <f>NormalizedData!B271</f>
        <v>1235</v>
      </c>
      <c r="C272">
        <f>SUMXMY2(NormalizedData!$C271:$D271,$O$3:$P$3)</f>
        <v>62.904830179723426</v>
      </c>
      <c r="D272">
        <f>SUMXMY2(NormalizedData!$C271:$D271,$O$4:$P$4)</f>
        <v>70.907327352488636</v>
      </c>
      <c r="E272">
        <f>SUMXMY2(NormalizedData!$C271:$D271,$O$5:$P$5)</f>
        <v>22.244612351675841</v>
      </c>
      <c r="F272">
        <f t="shared" si="8"/>
        <v>22.244612351675841</v>
      </c>
      <c r="G272">
        <f t="shared" si="9"/>
        <v>3</v>
      </c>
    </row>
    <row r="273" spans="1:7" x14ac:dyDescent="0.25">
      <c r="A273">
        <v>271</v>
      </c>
      <c r="B273">
        <f>NormalizedData!B272</f>
        <v>1237</v>
      </c>
      <c r="C273">
        <f>SUMXMY2(NormalizedData!$C272:$D272,$O$3:$P$3)</f>
        <v>4.3606709693626051</v>
      </c>
      <c r="D273">
        <f>SUMXMY2(NormalizedData!$C272:$D272,$O$4:$P$4)</f>
        <v>0.22849950599091071</v>
      </c>
      <c r="E273">
        <f>SUMXMY2(NormalizedData!$C272:$D272,$O$5:$P$5)</f>
        <v>17.726289166891256</v>
      </c>
      <c r="F273">
        <f t="shared" si="8"/>
        <v>0.22849950599091071</v>
      </c>
      <c r="G273">
        <f t="shared" si="9"/>
        <v>2</v>
      </c>
    </row>
    <row r="274" spans="1:7" x14ac:dyDescent="0.25">
      <c r="A274">
        <v>272</v>
      </c>
      <c r="B274">
        <f>NormalizedData!B273</f>
        <v>1238</v>
      </c>
      <c r="C274">
        <f>SUMXMY2(NormalizedData!$C273:$D273,$O$3:$P$3)</f>
        <v>1.8917154174367472</v>
      </c>
      <c r="D274">
        <f>SUMXMY2(NormalizedData!$C273:$D273,$O$4:$P$4)</f>
        <v>9.7498185217468794E-2</v>
      </c>
      <c r="E274">
        <f>SUMXMY2(NormalizedData!$C273:$D273,$O$5:$P$5)</f>
        <v>14.492502350085974</v>
      </c>
      <c r="F274">
        <f t="shared" si="8"/>
        <v>9.7498185217468794E-2</v>
      </c>
      <c r="G274">
        <f t="shared" si="9"/>
        <v>2</v>
      </c>
    </row>
    <row r="275" spans="1:7" x14ac:dyDescent="0.25">
      <c r="A275">
        <v>273</v>
      </c>
      <c r="B275">
        <f>NormalizedData!B274</f>
        <v>1239</v>
      </c>
      <c r="C275">
        <f>SUMXMY2(NormalizedData!$C274:$D274,$O$3:$P$3)</f>
        <v>0.38461508177426762</v>
      </c>
      <c r="D275">
        <f>SUMXMY2(NormalizedData!$C274:$D274,$O$4:$P$4)</f>
        <v>1.3374104846770192</v>
      </c>
      <c r="E275">
        <f>SUMXMY2(NormalizedData!$C274:$D274,$O$5:$P$5)</f>
        <v>13.352229014076871</v>
      </c>
      <c r="F275">
        <f t="shared" si="8"/>
        <v>0.38461508177426762</v>
      </c>
      <c r="G275">
        <f t="shared" si="9"/>
        <v>1</v>
      </c>
    </row>
    <row r="276" spans="1:7" x14ac:dyDescent="0.25">
      <c r="A276">
        <v>274</v>
      </c>
      <c r="B276">
        <f>NormalizedData!B275</f>
        <v>1240</v>
      </c>
      <c r="C276">
        <f>SUMXMY2(NormalizedData!$C275:$D275,$O$3:$P$3)</f>
        <v>2.2893808652428937</v>
      </c>
      <c r="D276">
        <f>SUMXMY2(NormalizedData!$C275:$D275,$O$4:$P$4)</f>
        <v>3.5110924925950582E-2</v>
      </c>
      <c r="E276">
        <f>SUMXMY2(NormalizedData!$C275:$D275,$O$5:$P$5)</f>
        <v>14.877692858125229</v>
      </c>
      <c r="F276">
        <f t="shared" si="8"/>
        <v>3.5110924925950582E-2</v>
      </c>
      <c r="G276">
        <f t="shared" si="9"/>
        <v>2</v>
      </c>
    </row>
    <row r="277" spans="1:7" x14ac:dyDescent="0.25">
      <c r="A277">
        <v>275</v>
      </c>
      <c r="B277">
        <f>NormalizedData!B276</f>
        <v>1241</v>
      </c>
      <c r="C277">
        <f>SUMXMY2(NormalizedData!$C276:$D276,$O$3:$P$3)</f>
        <v>1.0068329137345366</v>
      </c>
      <c r="D277">
        <f>SUMXMY2(NormalizedData!$C276:$D276,$O$4:$P$4)</f>
        <v>0.40716004903876457</v>
      </c>
      <c r="E277">
        <f>SUMXMY2(NormalizedData!$C276:$D276,$O$5:$P$5)</f>
        <v>12.664074053845146</v>
      </c>
      <c r="F277">
        <f t="shared" si="8"/>
        <v>0.40716004903876457</v>
      </c>
      <c r="G277">
        <f t="shared" si="9"/>
        <v>2</v>
      </c>
    </row>
    <row r="278" spans="1:7" x14ac:dyDescent="0.25">
      <c r="A278">
        <v>276</v>
      </c>
      <c r="B278">
        <f>NormalizedData!B277</f>
        <v>1242</v>
      </c>
      <c r="C278">
        <f>SUMXMY2(NormalizedData!$C277:$D277,$O$3:$P$3)</f>
        <v>0.29682450627681595</v>
      </c>
      <c r="D278">
        <f>SUMXMY2(NormalizedData!$C277:$D277,$O$4:$P$4)</f>
        <v>3.1377028912177107</v>
      </c>
      <c r="E278">
        <f>SUMXMY2(NormalizedData!$C277:$D277,$O$5:$P$5)</f>
        <v>7.209000511917421</v>
      </c>
      <c r="F278">
        <f t="shared" si="8"/>
        <v>0.29682450627681595</v>
      </c>
      <c r="G278">
        <f t="shared" si="9"/>
        <v>1</v>
      </c>
    </row>
    <row r="279" spans="1:7" x14ac:dyDescent="0.25">
      <c r="A279">
        <v>277</v>
      </c>
      <c r="B279">
        <f>NormalizedData!B278</f>
        <v>1243</v>
      </c>
      <c r="C279">
        <f>SUMXMY2(NormalizedData!$C278:$D278,$O$3:$P$3)</f>
        <v>2.1120956782956926</v>
      </c>
      <c r="D279">
        <f>SUMXMY2(NormalizedData!$C278:$D278,$O$4:$P$4)</f>
        <v>7.4648346890480013E-2</v>
      </c>
      <c r="E279">
        <f>SUMXMY2(NormalizedData!$C278:$D278,$O$5:$P$5)</f>
        <v>14.996430669751049</v>
      </c>
      <c r="F279">
        <f t="shared" si="8"/>
        <v>7.4648346890480013E-2</v>
      </c>
      <c r="G279">
        <f t="shared" si="9"/>
        <v>2</v>
      </c>
    </row>
    <row r="280" spans="1:7" x14ac:dyDescent="0.25">
      <c r="A280">
        <v>278</v>
      </c>
      <c r="B280">
        <f>NormalizedData!B279</f>
        <v>1244</v>
      </c>
      <c r="C280">
        <f>SUMXMY2(NormalizedData!$C279:$D279,$O$3:$P$3)</f>
        <v>4.1691836077263016</v>
      </c>
      <c r="D280">
        <f>SUMXMY2(NormalizedData!$C279:$D279,$O$4:$P$4)</f>
        <v>0.81563521239654613</v>
      </c>
      <c r="E280">
        <f>SUMXMY2(NormalizedData!$C279:$D279,$O$5:$P$5)</f>
        <v>10.555542261911537</v>
      </c>
      <c r="F280">
        <f t="shared" si="8"/>
        <v>0.81563521239654613</v>
      </c>
      <c r="G280">
        <f t="shared" si="9"/>
        <v>2</v>
      </c>
    </row>
    <row r="281" spans="1:7" x14ac:dyDescent="0.25">
      <c r="A281">
        <v>279</v>
      </c>
      <c r="B281">
        <f>NormalizedData!B280</f>
        <v>1245</v>
      </c>
      <c r="C281">
        <f>SUMXMY2(NormalizedData!$C280:$D280,$O$3:$P$3)</f>
        <v>0.40718602570587398</v>
      </c>
      <c r="D281">
        <f>SUMXMY2(NormalizedData!$C280:$D280,$O$4:$P$4)</f>
        <v>4.1808535844888919</v>
      </c>
      <c r="E281">
        <f>SUMXMY2(NormalizedData!$C280:$D280,$O$5:$P$5)</f>
        <v>7.0659386631932612</v>
      </c>
      <c r="F281">
        <f t="shared" si="8"/>
        <v>0.40718602570587398</v>
      </c>
      <c r="G281">
        <f t="shared" si="9"/>
        <v>1</v>
      </c>
    </row>
    <row r="282" spans="1:7" x14ac:dyDescent="0.25">
      <c r="A282">
        <v>280</v>
      </c>
      <c r="B282">
        <f>NormalizedData!B281</f>
        <v>1246</v>
      </c>
      <c r="C282">
        <f>SUMXMY2(NormalizedData!$C281:$D281,$O$3:$P$3)</f>
        <v>10.12593337492312</v>
      </c>
      <c r="D282">
        <f>SUMXMY2(NormalizedData!$C281:$D281,$O$4:$P$4)</f>
        <v>2.3955009395100335</v>
      </c>
      <c r="E282">
        <f>SUMXMY2(NormalizedData!$C281:$D281,$O$5:$P$5)</f>
        <v>22.44784815927909</v>
      </c>
      <c r="F282">
        <f t="shared" si="8"/>
        <v>2.3955009395100335</v>
      </c>
      <c r="G282">
        <f t="shared" si="9"/>
        <v>2</v>
      </c>
    </row>
    <row r="283" spans="1:7" x14ac:dyDescent="0.25">
      <c r="A283">
        <v>281</v>
      </c>
      <c r="B283">
        <f>NormalizedData!B282</f>
        <v>1247</v>
      </c>
      <c r="C283">
        <f>SUMXMY2(NormalizedData!$C282:$D282,$O$3:$P$3)</f>
        <v>0.12993455901812104</v>
      </c>
      <c r="D283">
        <f>SUMXMY2(NormalizedData!$C282:$D282,$O$4:$P$4)</f>
        <v>3.9475756994635272</v>
      </c>
      <c r="E283">
        <f>SUMXMY2(NormalizedData!$C282:$D282,$O$5:$P$5)</f>
        <v>10.878266207014793</v>
      </c>
      <c r="F283">
        <f t="shared" si="8"/>
        <v>0.12993455901812104</v>
      </c>
      <c r="G283">
        <f t="shared" si="9"/>
        <v>1</v>
      </c>
    </row>
    <row r="284" spans="1:7" x14ac:dyDescent="0.25">
      <c r="A284">
        <v>282</v>
      </c>
      <c r="B284">
        <f>NormalizedData!B283</f>
        <v>1248</v>
      </c>
      <c r="C284">
        <f>SUMXMY2(NormalizedData!$C283:$D283,$O$3:$P$3)</f>
        <v>1.1082899665898502</v>
      </c>
      <c r="D284">
        <f>SUMXMY2(NormalizedData!$C283:$D283,$O$4:$P$4)</f>
        <v>7.1293062169859267</v>
      </c>
      <c r="E284">
        <f>SUMXMY2(NormalizedData!$C283:$D283,$O$5:$P$5)</f>
        <v>8.9907512500324458</v>
      </c>
      <c r="F284">
        <f t="shared" si="8"/>
        <v>1.1082899665898502</v>
      </c>
      <c r="G284">
        <f t="shared" si="9"/>
        <v>1</v>
      </c>
    </row>
    <row r="285" spans="1:7" x14ac:dyDescent="0.25">
      <c r="A285">
        <v>283</v>
      </c>
      <c r="B285">
        <f>NormalizedData!B284</f>
        <v>1251</v>
      </c>
      <c r="C285">
        <f>SUMXMY2(NormalizedData!$C284:$D284,$O$3:$P$3)</f>
        <v>1.1866966007438382</v>
      </c>
      <c r="D285">
        <f>SUMXMY2(NormalizedData!$C284:$D284,$O$4:$P$4)</f>
        <v>0.32962961935142138</v>
      </c>
      <c r="E285">
        <f>SUMXMY2(NormalizedData!$C284:$D284,$O$5:$P$5)</f>
        <v>13.438346639527579</v>
      </c>
      <c r="F285">
        <f t="shared" si="8"/>
        <v>0.32962961935142138</v>
      </c>
      <c r="G285">
        <f t="shared" si="9"/>
        <v>2</v>
      </c>
    </row>
    <row r="286" spans="1:7" x14ac:dyDescent="0.25">
      <c r="A286">
        <v>284</v>
      </c>
      <c r="B286">
        <f>NormalizedData!B285</f>
        <v>1252</v>
      </c>
      <c r="C286">
        <f>SUMXMY2(NormalizedData!$C285:$D285,$O$3:$P$3)</f>
        <v>5.0932962430439437</v>
      </c>
      <c r="D286">
        <f>SUMXMY2(NormalizedData!$C285:$D285,$O$4:$P$4)</f>
        <v>0.91148903752999555</v>
      </c>
      <c r="E286">
        <f>SUMXMY2(NormalizedData!$C285:$D285,$O$5:$P$5)</f>
        <v>11.966265634792464</v>
      </c>
      <c r="F286">
        <f t="shared" si="8"/>
        <v>0.91148903752999555</v>
      </c>
      <c r="G286">
        <f t="shared" si="9"/>
        <v>2</v>
      </c>
    </row>
    <row r="287" spans="1:7" x14ac:dyDescent="0.25">
      <c r="A287">
        <v>285</v>
      </c>
      <c r="B287">
        <f>NormalizedData!B286</f>
        <v>1253</v>
      </c>
      <c r="C287">
        <f>SUMXMY2(NormalizedData!$C286:$D286,$O$3:$P$3)</f>
        <v>2.2298463301170348</v>
      </c>
      <c r="D287">
        <f>SUMXMY2(NormalizedData!$C286:$D286,$O$4:$P$4)</f>
        <v>8.8428559418813668E-2</v>
      </c>
      <c r="E287">
        <f>SUMXMY2(NormalizedData!$C286:$D286,$O$5:$P$5)</f>
        <v>12.34136667811736</v>
      </c>
      <c r="F287">
        <f t="shared" si="8"/>
        <v>8.8428559418813668E-2</v>
      </c>
      <c r="G287">
        <f t="shared" si="9"/>
        <v>2</v>
      </c>
    </row>
    <row r="288" spans="1:7" x14ac:dyDescent="0.25">
      <c r="A288">
        <v>286</v>
      </c>
      <c r="B288">
        <f>NormalizedData!B287</f>
        <v>1254</v>
      </c>
      <c r="C288">
        <f>SUMXMY2(NormalizedData!$C287:$D287,$O$3:$P$3)</f>
        <v>1.0068329137345366</v>
      </c>
      <c r="D288">
        <f>SUMXMY2(NormalizedData!$C287:$D287,$O$4:$P$4)</f>
        <v>0.40716004903876457</v>
      </c>
      <c r="E288">
        <f>SUMXMY2(NormalizedData!$C287:$D287,$O$5:$P$5)</f>
        <v>12.664074053845146</v>
      </c>
      <c r="F288">
        <f t="shared" si="8"/>
        <v>0.40716004903876457</v>
      </c>
      <c r="G288">
        <f t="shared" si="9"/>
        <v>2</v>
      </c>
    </row>
    <row r="289" spans="1:7" x14ac:dyDescent="0.25">
      <c r="A289">
        <v>287</v>
      </c>
      <c r="B289">
        <f>NormalizedData!B288</f>
        <v>1255</v>
      </c>
      <c r="C289">
        <f>SUMXMY2(NormalizedData!$C288:$D288,$O$3:$P$3)</f>
        <v>1.7500850180111223</v>
      </c>
      <c r="D289">
        <f>SUMXMY2(NormalizedData!$C288:$D288,$O$4:$P$4)</f>
        <v>0.16626857320507404</v>
      </c>
      <c r="E289">
        <f>SUMXMY2(NormalizedData!$C288:$D288,$O$5:$P$5)</f>
        <v>14.787836092732389</v>
      </c>
      <c r="F289">
        <f t="shared" si="8"/>
        <v>0.16626857320507404</v>
      </c>
      <c r="G289">
        <f t="shared" si="9"/>
        <v>2</v>
      </c>
    </row>
    <row r="290" spans="1:7" x14ac:dyDescent="0.25">
      <c r="A290">
        <v>288</v>
      </c>
      <c r="B290">
        <f>NormalizedData!B289</f>
        <v>1256</v>
      </c>
      <c r="C290">
        <f>SUMXMY2(NormalizedData!$C289:$D289,$O$3:$P$3)</f>
        <v>2.1833239079861744</v>
      </c>
      <c r="D290">
        <f>SUMXMY2(NormalizedData!$C289:$D289,$O$4:$P$4)</f>
        <v>0.36165794124573319</v>
      </c>
      <c r="E290">
        <f>SUMXMY2(NormalizedData!$C289:$D289,$O$5:$P$5)</f>
        <v>10.331857337729424</v>
      </c>
      <c r="F290">
        <f t="shared" si="8"/>
        <v>0.36165794124573319</v>
      </c>
      <c r="G290">
        <f t="shared" si="9"/>
        <v>2</v>
      </c>
    </row>
    <row r="291" spans="1:7" x14ac:dyDescent="0.25">
      <c r="A291">
        <v>289</v>
      </c>
      <c r="B291">
        <f>NormalizedData!B290</f>
        <v>1259</v>
      </c>
      <c r="C291">
        <f>SUMXMY2(NormalizedData!$C290:$D290,$O$3:$P$3)</f>
        <v>2.6841401290501463</v>
      </c>
      <c r="D291">
        <f>SUMXMY2(NormalizedData!$C290:$D290,$O$4:$P$4)</f>
        <v>9.3152463620746875E-2</v>
      </c>
      <c r="E291">
        <f>SUMXMY2(NormalizedData!$C290:$D290,$O$5:$P$5)</f>
        <v>12.553116902815239</v>
      </c>
      <c r="F291">
        <f t="shared" si="8"/>
        <v>9.3152463620746875E-2</v>
      </c>
      <c r="G291">
        <f t="shared" si="9"/>
        <v>2</v>
      </c>
    </row>
    <row r="292" spans="1:7" x14ac:dyDescent="0.25">
      <c r="A292">
        <v>290</v>
      </c>
      <c r="B292">
        <f>NormalizedData!B291</f>
        <v>1260</v>
      </c>
      <c r="C292">
        <f>SUMXMY2(NormalizedData!$C291:$D291,$O$3:$P$3)</f>
        <v>0.23056139690315061</v>
      </c>
      <c r="D292">
        <f>SUMXMY2(NormalizedData!$C291:$D291,$O$4:$P$4)</f>
        <v>3.0524345511617934</v>
      </c>
      <c r="E292">
        <f>SUMXMY2(NormalizedData!$C291:$D291,$O$5:$P$5)</f>
        <v>7.5598494237117357</v>
      </c>
      <c r="F292">
        <f t="shared" si="8"/>
        <v>0.23056139690315061</v>
      </c>
      <c r="G292">
        <f t="shared" si="9"/>
        <v>1</v>
      </c>
    </row>
    <row r="293" spans="1:7" x14ac:dyDescent="0.25">
      <c r="A293">
        <v>291</v>
      </c>
      <c r="B293">
        <f>NormalizedData!B292</f>
        <v>1261</v>
      </c>
      <c r="C293">
        <f>SUMXMY2(NormalizedData!$C292:$D292,$O$3:$P$3)</f>
        <v>1.3563277294027556</v>
      </c>
      <c r="D293">
        <f>SUMXMY2(NormalizedData!$C292:$D292,$O$4:$P$4)</f>
        <v>0.25991158962233873</v>
      </c>
      <c r="E293">
        <f>SUMXMY2(NormalizedData!$C292:$D292,$O$5:$P$5)</f>
        <v>13.806349956869067</v>
      </c>
      <c r="F293">
        <f t="shared" si="8"/>
        <v>0.25991158962233873</v>
      </c>
      <c r="G293">
        <f t="shared" si="9"/>
        <v>2</v>
      </c>
    </row>
    <row r="294" spans="1:7" x14ac:dyDescent="0.25">
      <c r="A294">
        <v>292</v>
      </c>
      <c r="B294">
        <f>NormalizedData!B293</f>
        <v>1262</v>
      </c>
      <c r="C294">
        <f>SUMXMY2(NormalizedData!$C293:$D293,$O$3:$P$3)</f>
        <v>2.9866529097943126</v>
      </c>
      <c r="D294">
        <f>SUMXMY2(NormalizedData!$C293:$D293,$O$4:$P$4)</f>
        <v>2.9100162193770481E-2</v>
      </c>
      <c r="E294">
        <f>SUMXMY2(NormalizedData!$C293:$D293,$O$5:$P$5)</f>
        <v>15.846038021715886</v>
      </c>
      <c r="F294">
        <f t="shared" si="8"/>
        <v>2.9100162193770481E-2</v>
      </c>
      <c r="G294">
        <f t="shared" si="9"/>
        <v>2</v>
      </c>
    </row>
    <row r="295" spans="1:7" x14ac:dyDescent="0.25">
      <c r="A295">
        <v>293</v>
      </c>
      <c r="B295">
        <f>NormalizedData!B294</f>
        <v>1263</v>
      </c>
      <c r="C295">
        <f>SUMXMY2(NormalizedData!$C294:$D294,$O$3:$P$3)</f>
        <v>3.8981196708524917</v>
      </c>
      <c r="D295">
        <f>SUMXMY2(NormalizedData!$C294:$D294,$O$4:$P$4)</f>
        <v>3.8434013781789522</v>
      </c>
      <c r="E295">
        <f>SUMXMY2(NormalizedData!$C294:$D294,$O$5:$P$5)</f>
        <v>3.5951217177751609</v>
      </c>
      <c r="F295">
        <f t="shared" si="8"/>
        <v>3.5951217177751609</v>
      </c>
      <c r="G295">
        <f t="shared" si="9"/>
        <v>3</v>
      </c>
    </row>
    <row r="296" spans="1:7" x14ac:dyDescent="0.25">
      <c r="A296">
        <v>294</v>
      </c>
      <c r="B296">
        <f>NormalizedData!B295</f>
        <v>1264</v>
      </c>
      <c r="C296">
        <f>SUMXMY2(NormalizedData!$C295:$D295,$O$3:$P$3)</f>
        <v>0.32049476975520069</v>
      </c>
      <c r="D296">
        <f>SUMXMY2(NormalizedData!$C295:$D295,$O$4:$P$4)</f>
        <v>3.7820738071157951</v>
      </c>
      <c r="E296">
        <f>SUMXMY2(NormalizedData!$C295:$D295,$O$5:$P$5)</f>
        <v>13.828723539905283</v>
      </c>
      <c r="F296">
        <f t="shared" si="8"/>
        <v>0.32049476975520069</v>
      </c>
      <c r="G296">
        <f t="shared" si="9"/>
        <v>1</v>
      </c>
    </row>
    <row r="297" spans="1:7" x14ac:dyDescent="0.25">
      <c r="A297">
        <v>295</v>
      </c>
      <c r="B297">
        <f>NormalizedData!B296</f>
        <v>1265</v>
      </c>
      <c r="C297">
        <f>SUMXMY2(NormalizedData!$C296:$D296,$O$3:$P$3)</f>
        <v>8.211519948668218E-2</v>
      </c>
      <c r="D297">
        <f>SUMXMY2(NormalizedData!$C296:$D296,$O$4:$P$4)</f>
        <v>2.4499784685525539</v>
      </c>
      <c r="E297">
        <f>SUMXMY2(NormalizedData!$C296:$D296,$O$5:$P$5)</f>
        <v>12.320982088545897</v>
      </c>
      <c r="F297">
        <f t="shared" si="8"/>
        <v>8.211519948668218E-2</v>
      </c>
      <c r="G297">
        <f t="shared" si="9"/>
        <v>1</v>
      </c>
    </row>
    <row r="298" spans="1:7" x14ac:dyDescent="0.25">
      <c r="A298">
        <v>296</v>
      </c>
      <c r="B298">
        <f>NormalizedData!B297</f>
        <v>1266</v>
      </c>
      <c r="C298">
        <f>SUMXMY2(NormalizedData!$C297:$D297,$O$3:$P$3)</f>
        <v>1.1245057261283611</v>
      </c>
      <c r="D298">
        <f>SUMXMY2(NormalizedData!$C297:$D297,$O$4:$P$4)</f>
        <v>6.1352495562705194</v>
      </c>
      <c r="E298">
        <f>SUMXMY2(NormalizedData!$C297:$D297,$O$5:$P$5)</f>
        <v>5.9062554260622679</v>
      </c>
      <c r="F298">
        <f t="shared" si="8"/>
        <v>1.1245057261283611</v>
      </c>
      <c r="G298">
        <f t="shared" si="9"/>
        <v>1</v>
      </c>
    </row>
    <row r="299" spans="1:7" x14ac:dyDescent="0.25">
      <c r="A299">
        <v>297</v>
      </c>
      <c r="B299">
        <f>NormalizedData!B298</f>
        <v>1267</v>
      </c>
      <c r="C299">
        <f>SUMXMY2(NormalizedData!$C298:$D298,$O$3:$P$3)</f>
        <v>14.403589630099455</v>
      </c>
      <c r="D299">
        <f>SUMXMY2(NormalizedData!$C298:$D298,$O$4:$P$4)</f>
        <v>18.200019209522967</v>
      </c>
      <c r="E299">
        <f>SUMXMY2(NormalizedData!$C298:$D298,$O$5:$P$5)</f>
        <v>0.344071225720184</v>
      </c>
      <c r="F299">
        <f t="shared" si="8"/>
        <v>0.344071225720184</v>
      </c>
      <c r="G299">
        <f t="shared" si="9"/>
        <v>3</v>
      </c>
    </row>
    <row r="300" spans="1:7" x14ac:dyDescent="0.25">
      <c r="A300">
        <v>298</v>
      </c>
      <c r="B300">
        <f>NormalizedData!B299</f>
        <v>1268</v>
      </c>
      <c r="C300">
        <f>SUMXMY2(NormalizedData!$C299:$D299,$O$3:$P$3)</f>
        <v>2.7805518087882426</v>
      </c>
      <c r="D300">
        <f>SUMXMY2(NormalizedData!$C299:$D299,$O$4:$P$4)</f>
        <v>4.0601891402986236E-2</v>
      </c>
      <c r="E300">
        <f>SUMXMY2(NormalizedData!$C299:$D299,$O$5:$P$5)</f>
        <v>15.91883622895118</v>
      </c>
      <c r="F300">
        <f t="shared" si="8"/>
        <v>4.0601891402986236E-2</v>
      </c>
      <c r="G300">
        <f t="shared" si="9"/>
        <v>2</v>
      </c>
    </row>
    <row r="301" spans="1:7" x14ac:dyDescent="0.25">
      <c r="A301">
        <v>299</v>
      </c>
      <c r="B301">
        <f>NormalizedData!B300</f>
        <v>1269</v>
      </c>
      <c r="C301">
        <f>SUMXMY2(NormalizedData!$C300:$D300,$O$3:$P$3)</f>
        <v>2.9866529097943126</v>
      </c>
      <c r="D301">
        <f>SUMXMY2(NormalizedData!$C300:$D300,$O$4:$P$4)</f>
        <v>2.9100162193770481E-2</v>
      </c>
      <c r="E301">
        <f>SUMXMY2(NormalizedData!$C300:$D300,$O$5:$P$5)</f>
        <v>15.846038021715886</v>
      </c>
      <c r="F301">
        <f t="shared" si="8"/>
        <v>2.9100162193770481E-2</v>
      </c>
      <c r="G301">
        <f t="shared" si="9"/>
        <v>2</v>
      </c>
    </row>
    <row r="302" spans="1:7" x14ac:dyDescent="0.25">
      <c r="A302">
        <v>300</v>
      </c>
      <c r="B302">
        <f>NormalizedData!B301</f>
        <v>1270</v>
      </c>
      <c r="C302">
        <f>SUMXMY2(NormalizedData!$C301:$D301,$O$3:$P$3)</f>
        <v>0.60936365760917988</v>
      </c>
      <c r="D302">
        <f>SUMXMY2(NormalizedData!$C301:$D301,$O$4:$P$4)</f>
        <v>5.6983709554666877</v>
      </c>
      <c r="E302">
        <f>SUMXMY2(NormalizedData!$C301:$D301,$O$5:$P$5)</f>
        <v>8.7281246188733395</v>
      </c>
      <c r="F302">
        <f t="shared" si="8"/>
        <v>0.60936365760917988</v>
      </c>
      <c r="G302">
        <f t="shared" si="9"/>
        <v>1</v>
      </c>
    </row>
    <row r="303" spans="1:7" x14ac:dyDescent="0.25">
      <c r="A303">
        <v>301</v>
      </c>
      <c r="B303">
        <f>NormalizedData!B302</f>
        <v>1271</v>
      </c>
      <c r="C303">
        <f>SUMXMY2(NormalizedData!$C302:$D302,$O$3:$P$3)</f>
        <v>8.0431811559896627</v>
      </c>
      <c r="D303">
        <f>SUMXMY2(NormalizedData!$C302:$D302,$O$4:$P$4)</f>
        <v>1.4814883802862475</v>
      </c>
      <c r="E303">
        <f>SUMXMY2(NormalizedData!$C302:$D302,$O$5:$P$5)</f>
        <v>19.128596718119518</v>
      </c>
      <c r="F303">
        <f t="shared" si="8"/>
        <v>1.4814883802862475</v>
      </c>
      <c r="G303">
        <f t="shared" si="9"/>
        <v>2</v>
      </c>
    </row>
    <row r="304" spans="1:7" x14ac:dyDescent="0.25">
      <c r="A304">
        <v>302</v>
      </c>
      <c r="B304">
        <f>NormalizedData!B303</f>
        <v>1273</v>
      </c>
      <c r="C304">
        <f>SUMXMY2(NormalizedData!$C303:$D303,$O$3:$P$3)</f>
        <v>1.9451518522930535</v>
      </c>
      <c r="D304">
        <f>SUMXMY2(NormalizedData!$C303:$D303,$O$4:$P$4)</f>
        <v>0.12634780621992975</v>
      </c>
      <c r="E304">
        <f>SUMXMY2(NormalizedData!$C303:$D303,$O$5:$P$5)</f>
        <v>15.085551052329038</v>
      </c>
      <c r="F304">
        <f t="shared" si="8"/>
        <v>0.12634780621992975</v>
      </c>
      <c r="G304">
        <f t="shared" si="9"/>
        <v>2</v>
      </c>
    </row>
    <row r="305" spans="1:7" x14ac:dyDescent="0.25">
      <c r="A305">
        <v>303</v>
      </c>
      <c r="B305">
        <f>NormalizedData!B304</f>
        <v>1275</v>
      </c>
      <c r="C305">
        <f>SUMXMY2(NormalizedData!$C304:$D304,$O$3:$P$3)</f>
        <v>3.4495643607353159</v>
      </c>
      <c r="D305">
        <f>SUMXMY2(NormalizedData!$C304:$D304,$O$4:$P$4)</f>
        <v>5.164448869606135E-2</v>
      </c>
      <c r="E305">
        <f>SUMXMY2(NormalizedData!$C304:$D304,$O$5:$P$5)</f>
        <v>15.864430653752811</v>
      </c>
      <c r="F305">
        <f t="shared" si="8"/>
        <v>5.164448869606135E-2</v>
      </c>
      <c r="G305">
        <f t="shared" si="9"/>
        <v>2</v>
      </c>
    </row>
    <row r="306" spans="1:7" x14ac:dyDescent="0.25">
      <c r="A306">
        <v>304</v>
      </c>
      <c r="B306">
        <f>NormalizedData!B305</f>
        <v>1277</v>
      </c>
      <c r="C306">
        <f>SUMXMY2(NormalizedData!$C305:$D305,$O$3:$P$3)</f>
        <v>2.5435196163413671</v>
      </c>
      <c r="D306">
        <f>SUMXMY2(NormalizedData!$C305:$D305,$O$4:$P$4)</f>
        <v>0.53651981222834455</v>
      </c>
      <c r="E306">
        <f>SUMXMY2(NormalizedData!$C305:$D305,$O$5:$P$5)</f>
        <v>9.7049389810371061</v>
      </c>
      <c r="F306">
        <f t="shared" si="8"/>
        <v>0.53651981222834455</v>
      </c>
      <c r="G306">
        <f t="shared" si="9"/>
        <v>2</v>
      </c>
    </row>
    <row r="307" spans="1:7" x14ac:dyDescent="0.25">
      <c r="A307">
        <v>305</v>
      </c>
      <c r="B307">
        <f>NormalizedData!B306</f>
        <v>1278</v>
      </c>
      <c r="C307">
        <f>SUMXMY2(NormalizedData!$C306:$D306,$O$3:$P$3)</f>
        <v>2.3485178056315066</v>
      </c>
      <c r="D307">
        <f>SUMXMY2(NormalizedData!$C306:$D306,$O$4:$P$4)</f>
        <v>6.6760068620050128E-2</v>
      </c>
      <c r="E307">
        <f>SUMXMY2(NormalizedData!$C306:$D306,$O$5:$P$5)</f>
        <v>15.540110580967593</v>
      </c>
      <c r="F307">
        <f t="shared" si="8"/>
        <v>6.6760068620050128E-2</v>
      </c>
      <c r="G307">
        <f t="shared" si="9"/>
        <v>2</v>
      </c>
    </row>
    <row r="308" spans="1:7" x14ac:dyDescent="0.25">
      <c r="A308">
        <v>306</v>
      </c>
      <c r="B308">
        <f>NormalizedData!B307</f>
        <v>1279</v>
      </c>
      <c r="C308">
        <f>SUMXMY2(NormalizedData!$C307:$D307,$O$3:$P$3)</f>
        <v>0.80092861939462456</v>
      </c>
      <c r="D308">
        <f>SUMXMY2(NormalizedData!$C307:$D307,$O$4:$P$4)</f>
        <v>6.1747389171664366</v>
      </c>
      <c r="E308">
        <f>SUMXMY2(NormalizedData!$C307:$D307,$O$5:$P$5)</f>
        <v>12.778408810305496</v>
      </c>
      <c r="F308">
        <f t="shared" si="8"/>
        <v>0.80092861939462456</v>
      </c>
      <c r="G308">
        <f t="shared" si="9"/>
        <v>1</v>
      </c>
    </row>
    <row r="309" spans="1:7" x14ac:dyDescent="0.25">
      <c r="A309">
        <v>307</v>
      </c>
      <c r="B309">
        <f>NormalizedData!B308</f>
        <v>1280</v>
      </c>
      <c r="C309">
        <f>SUMXMY2(NormalizedData!$C308:$D308,$O$3:$P$3)</f>
        <v>3.0274144714865043</v>
      </c>
      <c r="D309">
        <f>SUMXMY2(NormalizedData!$C308:$D308,$O$4:$P$4)</f>
        <v>5.1856616880822194E-2</v>
      </c>
      <c r="E309">
        <f>SUMXMY2(NormalizedData!$C308:$D308,$O$5:$P$5)</f>
        <v>16.281961667984774</v>
      </c>
      <c r="F309">
        <f t="shared" si="8"/>
        <v>5.1856616880822194E-2</v>
      </c>
      <c r="G309">
        <f t="shared" si="9"/>
        <v>2</v>
      </c>
    </row>
    <row r="310" spans="1:7" x14ac:dyDescent="0.25">
      <c r="A310">
        <v>308</v>
      </c>
      <c r="B310">
        <f>NormalizedData!B309</f>
        <v>1281</v>
      </c>
      <c r="C310">
        <f>SUMXMY2(NormalizedData!$C309:$D309,$O$3:$P$3)</f>
        <v>7.6668084475306735</v>
      </c>
      <c r="D310">
        <f>SUMXMY2(NormalizedData!$C309:$D309,$O$4:$P$4)</f>
        <v>1.2868283220789631</v>
      </c>
      <c r="E310">
        <f>SUMXMY2(NormalizedData!$C309:$D309,$O$5:$P$5)</f>
        <v>19.818813073158097</v>
      </c>
      <c r="F310">
        <f t="shared" si="8"/>
        <v>1.2868283220789631</v>
      </c>
      <c r="G310">
        <f t="shared" si="9"/>
        <v>2</v>
      </c>
    </row>
    <row r="311" spans="1:7" x14ac:dyDescent="0.25">
      <c r="A311">
        <v>309</v>
      </c>
      <c r="B311">
        <f>NormalizedData!B310</f>
        <v>1282</v>
      </c>
      <c r="C311">
        <f>SUMXMY2(NormalizedData!$C310:$D310,$O$3:$P$3)</f>
        <v>3.5084787037102747</v>
      </c>
      <c r="D311">
        <f>SUMXMY2(NormalizedData!$C310:$D310,$O$4:$P$4)</f>
        <v>1.4070910183204726</v>
      </c>
      <c r="E311">
        <f>SUMXMY2(NormalizedData!$C310:$D310,$O$5:$P$5)</f>
        <v>7.6867728947114715</v>
      </c>
      <c r="F311">
        <f t="shared" si="8"/>
        <v>1.4070910183204726</v>
      </c>
      <c r="G311">
        <f t="shared" si="9"/>
        <v>2</v>
      </c>
    </row>
    <row r="312" spans="1:7" x14ac:dyDescent="0.25">
      <c r="A312">
        <v>310</v>
      </c>
      <c r="B312">
        <f>NormalizedData!B311</f>
        <v>1283</v>
      </c>
      <c r="C312">
        <f>SUMXMY2(NormalizedData!$C311:$D311,$O$3:$P$3)</f>
        <v>0.20452937372054952</v>
      </c>
      <c r="D312">
        <f>SUMXMY2(NormalizedData!$C311:$D311,$O$4:$P$4)</f>
        <v>4.3177354577134972</v>
      </c>
      <c r="E312">
        <f>SUMXMY2(NormalizedData!$C311:$D311,$O$5:$P$5)</f>
        <v>9.5207085037414991</v>
      </c>
      <c r="F312">
        <f t="shared" si="8"/>
        <v>0.20452937372054952</v>
      </c>
      <c r="G312">
        <f t="shared" si="9"/>
        <v>1</v>
      </c>
    </row>
    <row r="313" spans="1:7" x14ac:dyDescent="0.25">
      <c r="A313">
        <v>311</v>
      </c>
      <c r="B313">
        <f>NormalizedData!B312</f>
        <v>1284</v>
      </c>
      <c r="C313">
        <f>SUMXMY2(NormalizedData!$C312:$D312,$O$3:$P$3)</f>
        <v>5.1726644789790894</v>
      </c>
      <c r="D313">
        <f>SUMXMY2(NormalizedData!$C312:$D312,$O$4:$P$4)</f>
        <v>0.40731009159714082</v>
      </c>
      <c r="E313">
        <f>SUMXMY2(NormalizedData!$C312:$D312,$O$5:$P$5)</f>
        <v>17.270858079595051</v>
      </c>
      <c r="F313">
        <f t="shared" si="8"/>
        <v>0.40731009159714082</v>
      </c>
      <c r="G313">
        <f t="shared" si="9"/>
        <v>2</v>
      </c>
    </row>
    <row r="314" spans="1:7" x14ac:dyDescent="0.25">
      <c r="A314">
        <v>312</v>
      </c>
      <c r="B314">
        <f>NormalizedData!B313</f>
        <v>1285</v>
      </c>
      <c r="C314">
        <f>SUMXMY2(NormalizedData!$C313:$D313,$O$3:$P$3)</f>
        <v>0.12153543855062177</v>
      </c>
      <c r="D314">
        <f>SUMXMY2(NormalizedData!$C313:$D313,$O$4:$P$4)</f>
        <v>3.1710753864939245</v>
      </c>
      <c r="E314">
        <f>SUMXMY2(NormalizedData!$C313:$D313,$O$5:$P$5)</f>
        <v>12.563523710062629</v>
      </c>
      <c r="F314">
        <f t="shared" si="8"/>
        <v>0.12153543855062177</v>
      </c>
      <c r="G314">
        <f t="shared" si="9"/>
        <v>1</v>
      </c>
    </row>
    <row r="315" spans="1:7" x14ac:dyDescent="0.25">
      <c r="A315">
        <v>313</v>
      </c>
      <c r="B315">
        <f>NormalizedData!B314</f>
        <v>1286</v>
      </c>
      <c r="C315">
        <f>SUMXMY2(NormalizedData!$C314:$D314,$O$3:$P$3)</f>
        <v>1.3037918003010649</v>
      </c>
      <c r="D315">
        <f>SUMXMY2(NormalizedData!$C314:$D314,$O$4:$P$4)</f>
        <v>0.24658694248834814</v>
      </c>
      <c r="E315">
        <f>SUMXMY2(NormalizedData!$C314:$D314,$O$5:$P$5)</f>
        <v>12.893235308804044</v>
      </c>
      <c r="F315">
        <f t="shared" si="8"/>
        <v>0.24658694248834814</v>
      </c>
      <c r="G315">
        <f t="shared" si="9"/>
        <v>2</v>
      </c>
    </row>
    <row r="316" spans="1:7" x14ac:dyDescent="0.25">
      <c r="A316">
        <v>314</v>
      </c>
      <c r="B316">
        <f>NormalizedData!B315</f>
        <v>1287</v>
      </c>
      <c r="C316">
        <f>SUMXMY2(NormalizedData!$C315:$D315,$O$3:$P$3)</f>
        <v>3.9045085347507458</v>
      </c>
      <c r="D316">
        <f>SUMXMY2(NormalizedData!$C315:$D315,$O$4:$P$4)</f>
        <v>0.48614175420248706</v>
      </c>
      <c r="E316">
        <f>SUMXMY2(NormalizedData!$C315:$D315,$O$5:$P$5)</f>
        <v>11.713450693412081</v>
      </c>
      <c r="F316">
        <f t="shared" si="8"/>
        <v>0.48614175420248706</v>
      </c>
      <c r="G316">
        <f t="shared" si="9"/>
        <v>2</v>
      </c>
    </row>
    <row r="317" spans="1:7" x14ac:dyDescent="0.25">
      <c r="A317">
        <v>315</v>
      </c>
      <c r="B317">
        <f>NormalizedData!B316</f>
        <v>1288</v>
      </c>
      <c r="C317">
        <f>SUMXMY2(NormalizedData!$C316:$D316,$O$3:$P$3)</f>
        <v>2.3548160920902768</v>
      </c>
      <c r="D317">
        <f>SUMXMY2(NormalizedData!$C316:$D316,$O$4:$P$4)</f>
        <v>7.0537640098100721E-2</v>
      </c>
      <c r="E317">
        <f>SUMXMY2(NormalizedData!$C316:$D316,$O$5:$P$5)</f>
        <v>15.601731559267103</v>
      </c>
      <c r="F317">
        <f t="shared" si="8"/>
        <v>7.0537640098100721E-2</v>
      </c>
      <c r="G317">
        <f t="shared" si="9"/>
        <v>2</v>
      </c>
    </row>
    <row r="318" spans="1:7" x14ac:dyDescent="0.25">
      <c r="A318">
        <v>316</v>
      </c>
      <c r="B318">
        <f>NormalizedData!B317</f>
        <v>1289</v>
      </c>
      <c r="C318">
        <f>SUMXMY2(NormalizedData!$C317:$D317,$O$3:$P$3)</f>
        <v>0.6909271494624063</v>
      </c>
      <c r="D318">
        <f>SUMXMY2(NormalizedData!$C317:$D317,$O$4:$P$4)</f>
        <v>4.3015473522557128</v>
      </c>
      <c r="E318">
        <f>SUMXMY2(NormalizedData!$C317:$D317,$O$5:$P$5)</f>
        <v>5.8734393624410464</v>
      </c>
      <c r="F318">
        <f t="shared" si="8"/>
        <v>0.6909271494624063</v>
      </c>
      <c r="G318">
        <f t="shared" si="9"/>
        <v>1</v>
      </c>
    </row>
    <row r="319" spans="1:7" x14ac:dyDescent="0.25">
      <c r="A319">
        <v>317</v>
      </c>
      <c r="B319">
        <f>NormalizedData!B318</f>
        <v>1290</v>
      </c>
      <c r="C319">
        <f>SUMXMY2(NormalizedData!$C318:$D318,$O$3:$P$3)</f>
        <v>2.7908645255748556</v>
      </c>
      <c r="D319">
        <f>SUMXMY2(NormalizedData!$C318:$D318,$O$4:$P$4)</f>
        <v>4.6653399531716072E-2</v>
      </c>
      <c r="E319">
        <f>SUMXMY2(NormalizedData!$C318:$D318,$O$5:$P$5)</f>
        <v>16.022670639087611</v>
      </c>
      <c r="F319">
        <f t="shared" si="8"/>
        <v>4.6653399531716072E-2</v>
      </c>
      <c r="G319">
        <f t="shared" si="9"/>
        <v>2</v>
      </c>
    </row>
    <row r="320" spans="1:7" x14ac:dyDescent="0.25">
      <c r="A320">
        <v>318</v>
      </c>
      <c r="B320">
        <f>NormalizedData!B319</f>
        <v>1291</v>
      </c>
      <c r="C320">
        <f>SUMXMY2(NormalizedData!$C319:$D319,$O$3:$P$3)</f>
        <v>1.1174792120461052</v>
      </c>
      <c r="D320">
        <f>SUMXMY2(NormalizedData!$C319:$D319,$O$4:$P$4)</f>
        <v>0.45410811985564276</v>
      </c>
      <c r="E320">
        <f>SUMXMY2(NormalizedData!$C319:$D319,$O$5:$P$5)</f>
        <v>14.172719506144349</v>
      </c>
      <c r="F320">
        <f t="shared" si="8"/>
        <v>0.45410811985564276</v>
      </c>
      <c r="G320">
        <f t="shared" si="9"/>
        <v>2</v>
      </c>
    </row>
    <row r="321" spans="1:7" x14ac:dyDescent="0.25">
      <c r="A321">
        <v>319</v>
      </c>
      <c r="B321">
        <f>NormalizedData!B320</f>
        <v>1292</v>
      </c>
      <c r="C321">
        <f>SUMXMY2(NormalizedData!$C320:$D320,$O$3:$P$3)</f>
        <v>5.982783444266456</v>
      </c>
      <c r="D321">
        <f>SUMXMY2(NormalizedData!$C320:$D320,$O$4:$P$4)</f>
        <v>5.8426399725152018</v>
      </c>
      <c r="E321">
        <f>SUMXMY2(NormalizedData!$C320:$D320,$O$5:$P$5)</f>
        <v>2.4999539006200999</v>
      </c>
      <c r="F321">
        <f t="shared" si="8"/>
        <v>2.4999539006200999</v>
      </c>
      <c r="G321">
        <f t="shared" si="9"/>
        <v>3</v>
      </c>
    </row>
    <row r="322" spans="1:7" x14ac:dyDescent="0.25">
      <c r="A322">
        <v>320</v>
      </c>
      <c r="B322">
        <f>NormalizedData!B321</f>
        <v>1293</v>
      </c>
      <c r="C322">
        <f>SUMXMY2(NormalizedData!$C321:$D321,$O$3:$P$3)</f>
        <v>0.26791282473825995</v>
      </c>
      <c r="D322">
        <f>SUMXMY2(NormalizedData!$C321:$D321,$O$4:$P$4)</f>
        <v>1.2868268216533794</v>
      </c>
      <c r="E322">
        <f>SUMXMY2(NormalizedData!$C321:$D321,$O$5:$P$5)</f>
        <v>11.784407281230532</v>
      </c>
      <c r="F322">
        <f t="shared" si="8"/>
        <v>0.26791282473825995</v>
      </c>
      <c r="G322">
        <f t="shared" si="9"/>
        <v>1</v>
      </c>
    </row>
    <row r="323" spans="1:7" x14ac:dyDescent="0.25">
      <c r="A323">
        <v>321</v>
      </c>
      <c r="B323">
        <f>NormalizedData!B322</f>
        <v>1294</v>
      </c>
      <c r="C323">
        <f>SUMXMY2(NormalizedData!$C322:$D322,$O$3:$P$3)</f>
        <v>2.8896683838353292</v>
      </c>
      <c r="D323">
        <f>SUMXMY2(NormalizedData!$C322:$D322,$O$4:$P$4)</f>
        <v>0.39332756422961473</v>
      </c>
      <c r="E323">
        <f>SUMXMY2(NormalizedData!$C322:$D322,$O$5:$P$5)</f>
        <v>10.681409799675597</v>
      </c>
      <c r="F323">
        <f t="shared" si="8"/>
        <v>0.39332756422961473</v>
      </c>
      <c r="G323">
        <f t="shared" si="9"/>
        <v>2</v>
      </c>
    </row>
    <row r="324" spans="1:7" x14ac:dyDescent="0.25">
      <c r="A324">
        <v>322</v>
      </c>
      <c r="B324">
        <f>NormalizedData!B323</f>
        <v>1295</v>
      </c>
      <c r="C324">
        <f>SUMXMY2(NormalizedData!$C323:$D323,$O$3:$P$3)</f>
        <v>4.0189052648597405</v>
      </c>
      <c r="D324">
        <f>SUMXMY2(NormalizedData!$C323:$D323,$O$4:$P$4)</f>
        <v>0.30737422169795903</v>
      </c>
      <c r="E324">
        <f>SUMXMY2(NormalizedData!$C323:$D323,$O$5:$P$5)</f>
        <v>13.207311663553238</v>
      </c>
      <c r="F324">
        <f t="shared" ref="F324:F333" si="10">MIN(C324, D324, E324)</f>
        <v>0.30737422169795903</v>
      </c>
      <c r="G324">
        <f t="shared" ref="G324:G333" si="11">MATCH(F324,C324:E324,-1)</f>
        <v>2</v>
      </c>
    </row>
    <row r="325" spans="1:7" x14ac:dyDescent="0.25">
      <c r="A325">
        <v>323</v>
      </c>
      <c r="B325">
        <f>NormalizedData!B324</f>
        <v>1296</v>
      </c>
      <c r="C325">
        <f>SUMXMY2(NormalizedData!$C324:$D324,$O$3:$P$3)</f>
        <v>2.1492329490533053E-2</v>
      </c>
      <c r="D325">
        <f>SUMXMY2(NormalizedData!$C324:$D324,$O$4:$P$4)</f>
        <v>2.2288087918275656</v>
      </c>
      <c r="E325">
        <f>SUMXMY2(NormalizedData!$C324:$D324,$O$5:$P$5)</f>
        <v>10.729238683734989</v>
      </c>
      <c r="F325">
        <f t="shared" si="10"/>
        <v>2.1492329490533053E-2</v>
      </c>
      <c r="G325">
        <f t="shared" si="11"/>
        <v>1</v>
      </c>
    </row>
    <row r="326" spans="1:7" x14ac:dyDescent="0.25">
      <c r="A326">
        <v>324</v>
      </c>
      <c r="B326">
        <f>NormalizedData!B325</f>
        <v>1297</v>
      </c>
      <c r="C326">
        <f>SUMXMY2(NormalizedData!$C325:$D325,$O$3:$P$3)</f>
        <v>3.2111317898402367</v>
      </c>
      <c r="D326">
        <f>SUMXMY2(NormalizedData!$C325:$D325,$O$4:$P$4)</f>
        <v>3.3695565137090516E-2</v>
      </c>
      <c r="E326">
        <f>SUMXMY2(NormalizedData!$C325:$D325,$O$5:$P$5)</f>
        <v>15.841671457566829</v>
      </c>
      <c r="F326">
        <f t="shared" si="10"/>
        <v>3.3695565137090516E-2</v>
      </c>
      <c r="G326">
        <f t="shared" si="11"/>
        <v>2</v>
      </c>
    </row>
    <row r="327" spans="1:7" x14ac:dyDescent="0.25">
      <c r="A327">
        <v>325</v>
      </c>
      <c r="B327">
        <f>NormalizedData!B326</f>
        <v>1298</v>
      </c>
      <c r="C327">
        <f>SUMXMY2(NormalizedData!$C326:$D326,$O$3:$P$3)</f>
        <v>2.5343357291507087</v>
      </c>
      <c r="D327">
        <f>SUMXMY2(NormalizedData!$C326:$D326,$O$4:$P$4)</f>
        <v>3.4435008713811908E-2</v>
      </c>
      <c r="E327">
        <f>SUMXMY2(NormalizedData!$C326:$D326,$O$5:$P$5)</f>
        <v>15.458884058782733</v>
      </c>
      <c r="F327">
        <f t="shared" si="10"/>
        <v>3.4435008713811908E-2</v>
      </c>
      <c r="G327">
        <f t="shared" si="11"/>
        <v>2</v>
      </c>
    </row>
    <row r="328" spans="1:7" x14ac:dyDescent="0.25">
      <c r="A328">
        <v>326</v>
      </c>
      <c r="B328">
        <f>NormalizedData!B327</f>
        <v>1299</v>
      </c>
      <c r="C328">
        <f>SUMXMY2(NormalizedData!$C327:$D327,$O$3:$P$3)</f>
        <v>8.9127590705438315</v>
      </c>
      <c r="D328">
        <f>SUMXMY2(NormalizedData!$C327:$D327,$O$4:$P$4)</f>
        <v>13.621052837510154</v>
      </c>
      <c r="E328">
        <f>SUMXMY2(NormalizedData!$C327:$D327,$O$5:$P$5)</f>
        <v>0.11373960148003773</v>
      </c>
      <c r="F328">
        <f t="shared" si="10"/>
        <v>0.11373960148003773</v>
      </c>
      <c r="G328">
        <f t="shared" si="11"/>
        <v>3</v>
      </c>
    </row>
    <row r="329" spans="1:7" x14ac:dyDescent="0.25">
      <c r="A329">
        <v>327</v>
      </c>
      <c r="B329">
        <f>NormalizedData!B328</f>
        <v>1301</v>
      </c>
      <c r="C329">
        <f>SUMXMY2(NormalizedData!$C328:$D328,$O$3:$P$3)</f>
        <v>8.9372611519893166</v>
      </c>
      <c r="D329">
        <f>SUMXMY2(NormalizedData!$C328:$D328,$O$4:$P$4)</f>
        <v>1.8285510013534105</v>
      </c>
      <c r="E329">
        <f>SUMXMY2(NormalizedData!$C328:$D328,$O$5:$P$5)</f>
        <v>21.918834642857714</v>
      </c>
      <c r="F329">
        <f t="shared" si="10"/>
        <v>1.8285510013534105</v>
      </c>
      <c r="G329">
        <f t="shared" si="11"/>
        <v>2</v>
      </c>
    </row>
    <row r="330" spans="1:7" x14ac:dyDescent="0.25">
      <c r="A330">
        <v>328</v>
      </c>
      <c r="B330">
        <f>NormalizedData!B329</f>
        <v>1303</v>
      </c>
      <c r="C330">
        <f>SUMXMY2(NormalizedData!$C329:$D329,$O$3:$P$3)</f>
        <v>1.2819790790208025</v>
      </c>
      <c r="D330">
        <f>SUMXMY2(NormalizedData!$C329:$D329,$O$4:$P$4)</f>
        <v>2.4009603503146533</v>
      </c>
      <c r="E330">
        <f>SUMXMY2(NormalizedData!$C329:$D329,$O$5:$P$5)</f>
        <v>5.5475978483902377</v>
      </c>
      <c r="F330">
        <f t="shared" si="10"/>
        <v>1.2819790790208025</v>
      </c>
      <c r="G330">
        <f t="shared" si="11"/>
        <v>1</v>
      </c>
    </row>
    <row r="331" spans="1:7" x14ac:dyDescent="0.25">
      <c r="A331">
        <v>329</v>
      </c>
      <c r="B331">
        <f>NormalizedData!B330</f>
        <v>1304</v>
      </c>
      <c r="C331">
        <f>SUMXMY2(NormalizedData!$C330:$D330,$O$3:$P$3)</f>
        <v>1.5844643802748126</v>
      </c>
      <c r="D331">
        <f>SUMXMY2(NormalizedData!$C330:$D330,$O$4:$P$4)</f>
        <v>0.22761342132672255</v>
      </c>
      <c r="E331">
        <f>SUMXMY2(NormalizedData!$C330:$D330,$O$5:$P$5)</f>
        <v>14.695630479257563</v>
      </c>
      <c r="F331">
        <f t="shared" si="10"/>
        <v>0.22761342132672255</v>
      </c>
      <c r="G331">
        <f t="shared" si="11"/>
        <v>2</v>
      </c>
    </row>
    <row r="332" spans="1:7" x14ac:dyDescent="0.25">
      <c r="A332">
        <v>330</v>
      </c>
      <c r="B332">
        <f>NormalizedData!B331</f>
        <v>1306</v>
      </c>
      <c r="C332">
        <f>SUMXMY2(NormalizedData!$C331:$D331,$O$3:$P$3)</f>
        <v>1.8414870170463629</v>
      </c>
      <c r="D332">
        <f>SUMXMY2(NormalizedData!$C331:$D331,$O$4:$P$4)</f>
        <v>3.5136674166778015</v>
      </c>
      <c r="E332">
        <f>SUMXMY2(NormalizedData!$C331:$D331,$O$5:$P$5)</f>
        <v>4.0752755419725908</v>
      </c>
      <c r="F332">
        <f t="shared" si="10"/>
        <v>1.8414870170463629</v>
      </c>
      <c r="G332">
        <f t="shared" si="11"/>
        <v>1</v>
      </c>
    </row>
    <row r="333" spans="1:7" x14ac:dyDescent="0.25">
      <c r="A333">
        <v>331</v>
      </c>
      <c r="B333">
        <f>NormalizedData!B332</f>
        <v>1307</v>
      </c>
      <c r="C333">
        <f>SUMXMY2(NormalizedData!$C332:$D332,$O$3:$P$3)</f>
        <v>0.35043251734697567</v>
      </c>
      <c r="D333">
        <f>SUMXMY2(NormalizedData!$C332:$D332,$O$4:$P$4)</f>
        <v>1.418941135834503</v>
      </c>
      <c r="E333">
        <f>SUMXMY2(NormalizedData!$C332:$D332,$O$5:$P$5)</f>
        <v>13.305801282742959</v>
      </c>
      <c r="F333">
        <f t="shared" si="10"/>
        <v>0.35043251734697567</v>
      </c>
      <c r="G333">
        <f t="shared" si="11"/>
        <v>1</v>
      </c>
    </row>
    <row r="335" spans="1:7" x14ac:dyDescent="0.25">
      <c r="E335" t="s">
        <v>883</v>
      </c>
      <c r="F335">
        <f>SUM(F3:F333)</f>
        <v>208.12848679824816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ClusteringComparison</vt:lpstr>
      <vt:lpstr>TitanicDataClustering</vt:lpstr>
      <vt:lpstr>KMC_Output</vt:lpstr>
      <vt:lpstr>KMC_Clusters</vt:lpstr>
      <vt:lpstr>KMC_ScatterPlot</vt:lpstr>
      <vt:lpstr>NormalizedData</vt:lpstr>
      <vt:lpstr>RawDataClustered</vt:lpstr>
      <vt:lpstr>ClusteredData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Ralph Jankowich</dc:creator>
  <cp:lastModifiedBy>Ralph Jankowich</cp:lastModifiedBy>
  <dcterms:created xsi:type="dcterms:W3CDTF">2023-03-10T16:31:50Z</dcterms:created>
  <dcterms:modified xsi:type="dcterms:W3CDTF">2023-03-10T22:53:19Z</dcterms:modified>
</cp:coreProperties>
</file>