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neckRandy\Documents\Coding Temple Classwork\"/>
    </mc:Choice>
  </mc:AlternateContent>
  <xr:revisionPtr revIDLastSave="0" documentId="8_{899E764E-A0F6-48B1-83A7-5D790F01E324}" xr6:coauthVersionLast="47" xr6:coauthVersionMax="47" xr10:uidLastSave="{00000000-0000-0000-0000-000000000000}"/>
  <bookViews>
    <workbookView xWindow="3384" yWindow="636" windowWidth="19644" windowHeight="11028" xr2:uid="{E6F6697A-E8AA-411C-8F54-B972136C4A03}"/>
  </bookViews>
  <sheets>
    <sheet name="Amount Paid per week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L28" i="1"/>
  <c r="L27" i="1"/>
  <c r="L26" i="1"/>
  <c r="L25" i="1"/>
  <c r="C28" i="1"/>
  <c r="C27" i="1"/>
  <c r="C25" i="1"/>
  <c r="C2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I4" i="1"/>
  <c r="Q4" i="1" s="1"/>
  <c r="J4" i="1"/>
  <c r="R4" i="1" s="1"/>
  <c r="K4" i="1"/>
  <c r="S4" i="1" s="1"/>
  <c r="I5" i="1"/>
  <c r="Q5" i="1" s="1"/>
  <c r="J5" i="1"/>
  <c r="R5" i="1" s="1"/>
  <c r="K5" i="1"/>
  <c r="S5" i="1" s="1"/>
  <c r="I6" i="1"/>
  <c r="Q6" i="1" s="1"/>
  <c r="J6" i="1"/>
  <c r="R6" i="1" s="1"/>
  <c r="K6" i="1"/>
  <c r="S6" i="1" s="1"/>
  <c r="I7" i="1"/>
  <c r="Q7" i="1" s="1"/>
  <c r="J7" i="1"/>
  <c r="R7" i="1" s="1"/>
  <c r="K7" i="1"/>
  <c r="S7" i="1" s="1"/>
  <c r="I8" i="1"/>
  <c r="Q8" i="1" s="1"/>
  <c r="J8" i="1"/>
  <c r="R8" i="1" s="1"/>
  <c r="K8" i="1"/>
  <c r="S8" i="1" s="1"/>
  <c r="I9" i="1"/>
  <c r="Q9" i="1" s="1"/>
  <c r="J9" i="1"/>
  <c r="R9" i="1" s="1"/>
  <c r="K9" i="1"/>
  <c r="S9" i="1" s="1"/>
  <c r="I10" i="1"/>
  <c r="Q10" i="1" s="1"/>
  <c r="J10" i="1"/>
  <c r="R10" i="1" s="1"/>
  <c r="K10" i="1"/>
  <c r="S10" i="1" s="1"/>
  <c r="I11" i="1"/>
  <c r="Q11" i="1" s="1"/>
  <c r="J11" i="1"/>
  <c r="R11" i="1" s="1"/>
  <c r="K11" i="1"/>
  <c r="S11" i="1" s="1"/>
  <c r="I12" i="1"/>
  <c r="Q12" i="1" s="1"/>
  <c r="J12" i="1"/>
  <c r="R12" i="1" s="1"/>
  <c r="K12" i="1"/>
  <c r="S12" i="1" s="1"/>
  <c r="I13" i="1"/>
  <c r="Q13" i="1" s="1"/>
  <c r="J13" i="1"/>
  <c r="R13" i="1" s="1"/>
  <c r="K13" i="1"/>
  <c r="S13" i="1" s="1"/>
  <c r="I14" i="1"/>
  <c r="Q14" i="1" s="1"/>
  <c r="J14" i="1"/>
  <c r="R14" i="1" s="1"/>
  <c r="K14" i="1"/>
  <c r="S14" i="1" s="1"/>
  <c r="I15" i="1"/>
  <c r="Q15" i="1" s="1"/>
  <c r="J15" i="1"/>
  <c r="R15" i="1" s="1"/>
  <c r="K15" i="1"/>
  <c r="S15" i="1" s="1"/>
  <c r="I16" i="1"/>
  <c r="Q16" i="1" s="1"/>
  <c r="J16" i="1"/>
  <c r="R16" i="1" s="1"/>
  <c r="K16" i="1"/>
  <c r="S16" i="1" s="1"/>
  <c r="I17" i="1"/>
  <c r="Q17" i="1" s="1"/>
  <c r="J17" i="1"/>
  <c r="R17" i="1" s="1"/>
  <c r="K17" i="1"/>
  <c r="S17" i="1" s="1"/>
  <c r="I18" i="1"/>
  <c r="Q18" i="1" s="1"/>
  <c r="J18" i="1"/>
  <c r="R18" i="1" s="1"/>
  <c r="K18" i="1"/>
  <c r="S18" i="1" s="1"/>
  <c r="I19" i="1"/>
  <c r="Q19" i="1" s="1"/>
  <c r="J19" i="1"/>
  <c r="R19" i="1" s="1"/>
  <c r="K19" i="1"/>
  <c r="S19" i="1" s="1"/>
  <c r="I20" i="1"/>
  <c r="Q20" i="1" s="1"/>
  <c r="J20" i="1"/>
  <c r="R20" i="1" s="1"/>
  <c r="K20" i="1"/>
  <c r="S20" i="1" s="1"/>
  <c r="I21" i="1"/>
  <c r="Q21" i="1" s="1"/>
  <c r="J21" i="1"/>
  <c r="R21" i="1" s="1"/>
  <c r="K21" i="1"/>
  <c r="S21" i="1" s="1"/>
  <c r="I22" i="1"/>
  <c r="Q22" i="1" s="1"/>
  <c r="J22" i="1"/>
  <c r="R22" i="1" s="1"/>
  <c r="K22" i="1"/>
  <c r="S22" i="1" s="1"/>
  <c r="I23" i="1"/>
  <c r="Q23" i="1" s="1"/>
  <c r="J23" i="1"/>
  <c r="R23" i="1" s="1"/>
  <c r="K23" i="1"/>
  <c r="S23" i="1" s="1"/>
  <c r="H5" i="1"/>
  <c r="P5" i="1" s="1"/>
  <c r="H6" i="1"/>
  <c r="P6" i="1" s="1"/>
  <c r="H7" i="1"/>
  <c r="P7" i="1" s="1"/>
  <c r="H8" i="1"/>
  <c r="P8" i="1" s="1"/>
  <c r="H9" i="1"/>
  <c r="P9" i="1" s="1"/>
  <c r="H10" i="1"/>
  <c r="P10" i="1" s="1"/>
  <c r="H11" i="1"/>
  <c r="P11" i="1" s="1"/>
  <c r="H12" i="1"/>
  <c r="P12" i="1" s="1"/>
  <c r="H13" i="1"/>
  <c r="P13" i="1" s="1"/>
  <c r="H14" i="1"/>
  <c r="P14" i="1" s="1"/>
  <c r="H15" i="1"/>
  <c r="P15" i="1" s="1"/>
  <c r="H16" i="1"/>
  <c r="P16" i="1" s="1"/>
  <c r="H17" i="1"/>
  <c r="P17" i="1" s="1"/>
  <c r="H18" i="1"/>
  <c r="P18" i="1" s="1"/>
  <c r="H19" i="1"/>
  <c r="P19" i="1" s="1"/>
  <c r="H20" i="1"/>
  <c r="P20" i="1" s="1"/>
  <c r="H21" i="1"/>
  <c r="P21" i="1" s="1"/>
  <c r="H22" i="1"/>
  <c r="P22" i="1" s="1"/>
  <c r="H23" i="1"/>
  <c r="P23" i="1" s="1"/>
  <c r="H4" i="1"/>
  <c r="P4" i="1" s="1"/>
  <c r="L4" i="1" l="1"/>
  <c r="L16" i="1"/>
  <c r="L8" i="1"/>
  <c r="N22" i="1"/>
  <c r="O19" i="1"/>
  <c r="M17" i="1"/>
  <c r="N14" i="1"/>
  <c r="O11" i="1"/>
  <c r="M9" i="1"/>
  <c r="N6" i="1"/>
  <c r="L23" i="1"/>
  <c r="L15" i="1"/>
  <c r="L7" i="1"/>
  <c r="M22" i="1"/>
  <c r="N19" i="1"/>
  <c r="O16" i="1"/>
  <c r="M14" i="1"/>
  <c r="N11" i="1"/>
  <c r="O8" i="1"/>
  <c r="M6" i="1"/>
  <c r="L22" i="1"/>
  <c r="L14" i="1"/>
  <c r="L6" i="1"/>
  <c r="O21" i="1"/>
  <c r="M19" i="1"/>
  <c r="N16" i="1"/>
  <c r="O13" i="1"/>
  <c r="M11" i="1"/>
  <c r="N8" i="1"/>
  <c r="O5" i="1"/>
  <c r="L21" i="1"/>
  <c r="L13" i="1"/>
  <c r="L5" i="1"/>
  <c r="N21" i="1"/>
  <c r="O18" i="1"/>
  <c r="M16" i="1"/>
  <c r="N13" i="1"/>
  <c r="O10" i="1"/>
  <c r="M8" i="1"/>
  <c r="N5" i="1"/>
  <c r="L20" i="1"/>
  <c r="L12" i="1"/>
  <c r="O23" i="1"/>
  <c r="M21" i="1"/>
  <c r="N18" i="1"/>
  <c r="O15" i="1"/>
  <c r="M13" i="1"/>
  <c r="N10" i="1"/>
  <c r="O7" i="1"/>
  <c r="M5" i="1"/>
  <c r="L19" i="1"/>
  <c r="L11" i="1"/>
  <c r="N23" i="1"/>
  <c r="O20" i="1"/>
  <c r="M18" i="1"/>
  <c r="N15" i="1"/>
  <c r="O12" i="1"/>
  <c r="M10" i="1"/>
  <c r="N7" i="1"/>
  <c r="O4" i="1"/>
  <c r="L18" i="1"/>
  <c r="L10" i="1"/>
  <c r="M23" i="1"/>
  <c r="N20" i="1"/>
  <c r="O17" i="1"/>
  <c r="M15" i="1"/>
  <c r="N12" i="1"/>
  <c r="O9" i="1"/>
  <c r="M7" i="1"/>
  <c r="N4" i="1"/>
  <c r="L17" i="1"/>
  <c r="L9" i="1"/>
  <c r="O22" i="1"/>
  <c r="M20" i="1"/>
  <c r="N17" i="1"/>
  <c r="O14" i="1"/>
  <c r="M12" i="1"/>
  <c r="N9" i="1"/>
  <c r="O6" i="1"/>
  <c r="M4" i="1"/>
</calcChain>
</file>

<file path=xl/sharedStrings.xml><?xml version="1.0" encoding="utf-8"?>
<sst xmlns="http://schemas.openxmlformats.org/spreadsheetml/2006/main" count="54" uniqueCount="54">
  <si>
    <t>Employee Payroll</t>
  </si>
  <si>
    <t>None of these hours or pay are real</t>
  </si>
  <si>
    <t xml:space="preserve">Last Name </t>
  </si>
  <si>
    <t>First Name</t>
  </si>
  <si>
    <t>Hourly Wage</t>
  </si>
  <si>
    <t>Dane</t>
  </si>
  <si>
    <t>Cooper</t>
  </si>
  <si>
    <t>Christianson</t>
  </si>
  <si>
    <t>Daniel</t>
  </si>
  <si>
    <t>Dunn</t>
  </si>
  <si>
    <t>Harrison</t>
  </si>
  <si>
    <t>Jordan</t>
  </si>
  <si>
    <t>Henry</t>
  </si>
  <si>
    <t>Russell</t>
  </si>
  <si>
    <t>Ray</t>
  </si>
  <si>
    <t>Morris</t>
  </si>
  <si>
    <t>Luna</t>
  </si>
  <si>
    <t>Lane</t>
  </si>
  <si>
    <t>Carrol</t>
  </si>
  <si>
    <t>Blane</t>
  </si>
  <si>
    <t>Bennet</t>
  </si>
  <si>
    <t>King</t>
  </si>
  <si>
    <t>Keller</t>
  </si>
  <si>
    <t>Kenneedy</t>
  </si>
  <si>
    <t>Patton</t>
  </si>
  <si>
    <t>Sally</t>
  </si>
  <si>
    <t>Ava</t>
  </si>
  <si>
    <t>Millie</t>
  </si>
  <si>
    <t>Anna</t>
  </si>
  <si>
    <t>Mitzi</t>
  </si>
  <si>
    <t>Abby</t>
  </si>
  <si>
    <t>Constance</t>
  </si>
  <si>
    <t>Paige</t>
  </si>
  <si>
    <t>Kate</t>
  </si>
  <si>
    <t>Rhonda</t>
  </si>
  <si>
    <t>Lowri</t>
  </si>
  <si>
    <t>Sam</t>
  </si>
  <si>
    <t>Nora</t>
  </si>
  <si>
    <t>Ayla</t>
  </si>
  <si>
    <t>Isle</t>
  </si>
  <si>
    <t>Ellis</t>
  </si>
  <si>
    <t>Charlotte</t>
  </si>
  <si>
    <t>Anika</t>
  </si>
  <si>
    <t>Taylor</t>
  </si>
  <si>
    <t>Aiden</t>
  </si>
  <si>
    <t>Hours Worked</t>
  </si>
  <si>
    <t>Pay</t>
  </si>
  <si>
    <t>Overtime</t>
  </si>
  <si>
    <t>Overtime Pay</t>
  </si>
  <si>
    <t>Total Monthly Pay</t>
  </si>
  <si>
    <t>Max</t>
  </si>
  <si>
    <t>Average</t>
  </si>
  <si>
    <t>Total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</si>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</sst>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44" fontId="0" fillId="5" borderId="0" xfId="0" applyNumberFormat="1" applyFill="1"/>
    <xf numFmtId="0" fontId="0" fillId="6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41197183790043E-2"/>
          <c:y val="1.10959993637159E-2"/>
          <c:w val="0.90265880281620992"/>
          <c:h val="0.884700230652986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Sheet1!$L$4:$L$23</c:f>
              <c:numCache>
                <c:formatCode>_("$"* #,##0.00_);_("$"* \(#,##0.00\);_("$"* "-"??_);_(@_)</c:formatCode>
                <c:ptCount val="20"/>
                <c:pt idx="0">
                  <c:v>636</c:v>
                </c:pt>
                <c:pt idx="1">
                  <c:v>400</c:v>
                </c:pt>
                <c:pt idx="2">
                  <c:v>884</c:v>
                </c:pt>
                <c:pt idx="3">
                  <c:v>276</c:v>
                </c:pt>
                <c:pt idx="4">
                  <c:v>553.79999999999995</c:v>
                </c:pt>
                <c:pt idx="5">
                  <c:v>720</c:v>
                </c:pt>
                <c:pt idx="6">
                  <c:v>700</c:v>
                </c:pt>
                <c:pt idx="7">
                  <c:v>485.09999999999997</c:v>
                </c:pt>
                <c:pt idx="8">
                  <c:v>403.1</c:v>
                </c:pt>
                <c:pt idx="9">
                  <c:v>448</c:v>
                </c:pt>
                <c:pt idx="10">
                  <c:v>404</c:v>
                </c:pt>
                <c:pt idx="11">
                  <c:v>360</c:v>
                </c:pt>
                <c:pt idx="12">
                  <c:v>337.59999999999997</c:v>
                </c:pt>
                <c:pt idx="13">
                  <c:v>488</c:v>
                </c:pt>
                <c:pt idx="14">
                  <c:v>1800</c:v>
                </c:pt>
                <c:pt idx="15">
                  <c:v>1200</c:v>
                </c:pt>
                <c:pt idx="16">
                  <c:v>624</c:v>
                </c:pt>
                <c:pt idx="17">
                  <c:v>588</c:v>
                </c:pt>
                <c:pt idx="18">
                  <c:v>912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8FA-9175-44D28B37C9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Sheet1!$M$4:$M$23</c:f>
              <c:numCache>
                <c:formatCode>_("$"* #,##0.00_);_("$"* \(#,##0.00\);_("$"* "-"??_);_(@_)</c:formatCode>
                <c:ptCount val="20"/>
                <c:pt idx="0">
                  <c:v>636</c:v>
                </c:pt>
                <c:pt idx="1">
                  <c:v>390</c:v>
                </c:pt>
                <c:pt idx="2">
                  <c:v>884</c:v>
                </c:pt>
                <c:pt idx="3">
                  <c:v>276</c:v>
                </c:pt>
                <c:pt idx="4">
                  <c:v>568</c:v>
                </c:pt>
                <c:pt idx="5">
                  <c:v>684</c:v>
                </c:pt>
                <c:pt idx="6">
                  <c:v>682.5</c:v>
                </c:pt>
                <c:pt idx="7">
                  <c:v>588</c:v>
                </c:pt>
                <c:pt idx="8">
                  <c:v>556</c:v>
                </c:pt>
                <c:pt idx="9">
                  <c:v>448</c:v>
                </c:pt>
                <c:pt idx="10">
                  <c:v>393.9</c:v>
                </c:pt>
                <c:pt idx="11">
                  <c:v>360</c:v>
                </c:pt>
                <c:pt idx="12">
                  <c:v>337.59999999999997</c:v>
                </c:pt>
                <c:pt idx="13">
                  <c:v>146.39999999999998</c:v>
                </c:pt>
                <c:pt idx="14">
                  <c:v>1125</c:v>
                </c:pt>
                <c:pt idx="15">
                  <c:v>780</c:v>
                </c:pt>
                <c:pt idx="16">
                  <c:v>640</c:v>
                </c:pt>
                <c:pt idx="17">
                  <c:v>588</c:v>
                </c:pt>
                <c:pt idx="18">
                  <c:v>960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3-48FA-9175-44D28B37C91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Sheet1!$N$4:$N$23</c:f>
              <c:numCache>
                <c:formatCode>_("$"* #,##0.00_);_("$"* \(#,##0.00\);_("$"* "-"??_);_(@_)</c:formatCode>
                <c:ptCount val="20"/>
                <c:pt idx="0">
                  <c:v>636</c:v>
                </c:pt>
                <c:pt idx="1">
                  <c:v>390</c:v>
                </c:pt>
                <c:pt idx="2">
                  <c:v>884</c:v>
                </c:pt>
                <c:pt idx="3">
                  <c:v>276</c:v>
                </c:pt>
                <c:pt idx="4">
                  <c:v>568</c:v>
                </c:pt>
                <c:pt idx="5">
                  <c:v>684</c:v>
                </c:pt>
                <c:pt idx="6">
                  <c:v>682.5</c:v>
                </c:pt>
                <c:pt idx="7">
                  <c:v>588</c:v>
                </c:pt>
                <c:pt idx="8">
                  <c:v>556</c:v>
                </c:pt>
                <c:pt idx="9">
                  <c:v>448</c:v>
                </c:pt>
                <c:pt idx="10">
                  <c:v>393.9</c:v>
                </c:pt>
                <c:pt idx="11">
                  <c:v>360</c:v>
                </c:pt>
                <c:pt idx="12">
                  <c:v>337.59999999999997</c:v>
                </c:pt>
                <c:pt idx="13">
                  <c:v>146.39999999999998</c:v>
                </c:pt>
                <c:pt idx="14">
                  <c:v>1125</c:v>
                </c:pt>
                <c:pt idx="15">
                  <c:v>780</c:v>
                </c:pt>
                <c:pt idx="16">
                  <c:v>640</c:v>
                </c:pt>
                <c:pt idx="17">
                  <c:v>588</c:v>
                </c:pt>
                <c:pt idx="18">
                  <c:v>960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3-48FA-9175-44D28B37C916}"/>
            </c:ext>
          </c:extLst>
        </c:ser>
        <c:ser>
          <c:idx val="3"/>
          <c:order val="3"/>
          <c:tx>
            <c:strRef>
              <c:f>Sheet1!$B$4:$B$23</c:f>
              <c:strCache>
                <c:ptCount val="20"/>
                <c:pt idx="0">
                  <c:v>Ellis</c:v>
                </c:pt>
                <c:pt idx="1">
                  <c:v>Isle</c:v>
                </c:pt>
                <c:pt idx="2">
                  <c:v>Ayla</c:v>
                </c:pt>
                <c:pt idx="3">
                  <c:v>Millie</c:v>
                </c:pt>
                <c:pt idx="4">
                  <c:v>Ava</c:v>
                </c:pt>
                <c:pt idx="5">
                  <c:v>Sally</c:v>
                </c:pt>
                <c:pt idx="6">
                  <c:v>Anna</c:v>
                </c:pt>
                <c:pt idx="7">
                  <c:v>Mitzi</c:v>
                </c:pt>
                <c:pt idx="8">
                  <c:v>Abby</c:v>
                </c:pt>
                <c:pt idx="9">
                  <c:v>Paige</c:v>
                </c:pt>
                <c:pt idx="10">
                  <c:v>Constance</c:v>
                </c:pt>
                <c:pt idx="11">
                  <c:v>Anika</c:v>
                </c:pt>
                <c:pt idx="12">
                  <c:v>Taylor</c:v>
                </c:pt>
                <c:pt idx="13">
                  <c:v>Charlotte</c:v>
                </c:pt>
                <c:pt idx="14">
                  <c:v>Nora</c:v>
                </c:pt>
                <c:pt idx="15">
                  <c:v>Sam</c:v>
                </c:pt>
                <c:pt idx="16">
                  <c:v>Lowri</c:v>
                </c:pt>
                <c:pt idx="17">
                  <c:v>Aiden</c:v>
                </c:pt>
                <c:pt idx="18">
                  <c:v>Rhonda</c:v>
                </c:pt>
                <c:pt idx="19">
                  <c:v>Kate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3203-48FA-9175-44D28B37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79760"/>
        <c:axId val="1552766320"/>
      </c:barChart>
      <c:catAx>
        <c:axId val="15527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66320"/>
        <c:crosses val="autoZero"/>
        <c:auto val="1"/>
        <c:lblAlgn val="ctr"/>
        <c:lblOffset val="100"/>
        <c:noMultiLvlLbl val="0"/>
      </c:catAx>
      <c:valAx>
        <c:axId val="15527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063032-7244-4169-8DF8-DA15552E00FA}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12DCC-8AF9-2539-706E-95FEF334C1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A347-6480-43E9-B17C-E05651FFE25B}">
  <dimension ref="A1:T28"/>
  <sheetViews>
    <sheetView topLeftCell="B19" workbookViewId="0">
      <selection activeCell="B4" sqref="B4:B23"/>
    </sheetView>
  </sheetViews>
  <sheetFormatPr defaultRowHeight="14.4" x14ac:dyDescent="0.3"/>
  <cols>
    <col min="1" max="1" width="15.109375" bestFit="1" customWidth="1"/>
    <col min="2" max="2" width="9.77734375" customWidth="1"/>
    <col min="3" max="3" width="11" customWidth="1"/>
    <col min="8" max="8" width="7.88671875" customWidth="1"/>
    <col min="12" max="12" width="11" customWidth="1"/>
    <col min="13" max="13" width="10.88671875" customWidth="1"/>
    <col min="14" max="14" width="12" customWidth="1"/>
    <col min="15" max="15" width="11.5546875" customWidth="1"/>
    <col min="20" max="20" width="17.77734375" customWidth="1"/>
  </cols>
  <sheetData>
    <row r="1" spans="1:20" x14ac:dyDescent="0.3">
      <c r="A1" t="s">
        <v>0</v>
      </c>
      <c r="H1" s="13" t="s">
        <v>1</v>
      </c>
      <c r="I1" s="13"/>
      <c r="J1" s="13"/>
      <c r="K1" s="13"/>
    </row>
    <row r="2" spans="1:20" x14ac:dyDescent="0.3">
      <c r="D2" s="3" t="s">
        <v>45</v>
      </c>
      <c r="E2" s="3"/>
      <c r="F2" s="3"/>
      <c r="G2" s="3"/>
      <c r="H2" s="5" t="s">
        <v>47</v>
      </c>
      <c r="I2" s="5"/>
      <c r="J2" s="5"/>
      <c r="K2" s="5"/>
      <c r="L2" s="7" t="s">
        <v>46</v>
      </c>
      <c r="M2" s="7"/>
      <c r="N2" s="7"/>
      <c r="O2" s="7"/>
      <c r="P2" s="10" t="s">
        <v>48</v>
      </c>
      <c r="Q2" s="10"/>
      <c r="R2" s="10"/>
      <c r="S2" s="10"/>
      <c r="T2" t="s">
        <v>49</v>
      </c>
    </row>
    <row r="3" spans="1:20" x14ac:dyDescent="0.3">
      <c r="A3" t="s">
        <v>2</v>
      </c>
      <c r="B3" t="s">
        <v>3</v>
      </c>
      <c r="C3" t="s">
        <v>4</v>
      </c>
      <c r="D3" s="4">
        <v>45047</v>
      </c>
      <c r="E3" s="4">
        <v>45054</v>
      </c>
      <c r="F3" s="4">
        <v>45061</v>
      </c>
      <c r="G3" s="4">
        <v>45068</v>
      </c>
      <c r="H3" s="6">
        <v>45047</v>
      </c>
      <c r="I3" s="6">
        <v>45054</v>
      </c>
      <c r="J3" s="6">
        <v>45061</v>
      </c>
      <c r="K3" s="6">
        <v>45068</v>
      </c>
      <c r="L3" s="8">
        <v>45047</v>
      </c>
      <c r="M3" s="8">
        <v>45054</v>
      </c>
      <c r="N3" s="8">
        <v>45061</v>
      </c>
      <c r="O3" s="8">
        <v>45068</v>
      </c>
      <c r="P3" s="11">
        <v>45047</v>
      </c>
      <c r="Q3" s="11">
        <v>45054</v>
      </c>
      <c r="R3" s="11">
        <v>45061</v>
      </c>
      <c r="S3" s="11">
        <v>45068</v>
      </c>
      <c r="T3" s="2">
        <f>SUM(L4:S4)</f>
        <v>2710.9499999999994</v>
      </c>
    </row>
    <row r="4" spans="1:20" x14ac:dyDescent="0.3">
      <c r="A4" t="s">
        <v>20</v>
      </c>
      <c r="B4" t="s">
        <v>40</v>
      </c>
      <c r="C4" s="1">
        <v>15.9</v>
      </c>
      <c r="D4" s="3">
        <v>41</v>
      </c>
      <c r="E4" s="3">
        <v>42</v>
      </c>
      <c r="F4" s="3">
        <v>42</v>
      </c>
      <c r="G4" s="3">
        <v>42</v>
      </c>
      <c r="H4" s="5">
        <f>IF(D4&gt;40,D4-40,0)</f>
        <v>1</v>
      </c>
      <c r="I4" s="5">
        <f t="shared" ref="I4:K19" si="0">IF(E4&gt;40,E4-40,0)</f>
        <v>2</v>
      </c>
      <c r="J4" s="5">
        <f t="shared" si="0"/>
        <v>2</v>
      </c>
      <c r="K4" s="5">
        <f t="shared" si="0"/>
        <v>2</v>
      </c>
      <c r="L4" s="9">
        <f>$C4*(D4-H4)</f>
        <v>636</v>
      </c>
      <c r="M4" s="9">
        <f t="shared" ref="M4:O19" si="1">$C4*(E4-I4)</f>
        <v>636</v>
      </c>
      <c r="N4" s="9">
        <f t="shared" si="1"/>
        <v>636</v>
      </c>
      <c r="O4" s="9">
        <f t="shared" si="1"/>
        <v>636</v>
      </c>
      <c r="P4" s="12">
        <f>H4*($C4*1.5)</f>
        <v>23.85</v>
      </c>
      <c r="Q4" s="12">
        <f t="shared" ref="Q4:S19" si="2">I4*($C4*1.5)</f>
        <v>47.7</v>
      </c>
      <c r="R4" s="12">
        <f t="shared" si="2"/>
        <v>47.7</v>
      </c>
      <c r="S4" s="12">
        <f t="shared" si="2"/>
        <v>47.7</v>
      </c>
      <c r="T4" s="2">
        <f t="shared" ref="T4:T23" si="3">SUM(L5:S5)</f>
        <v>1600</v>
      </c>
    </row>
    <row r="5" spans="1:20" x14ac:dyDescent="0.3">
      <c r="A5" t="s">
        <v>19</v>
      </c>
      <c r="B5" t="s">
        <v>39</v>
      </c>
      <c r="C5" s="1">
        <v>10</v>
      </c>
      <c r="D5" s="3">
        <v>42</v>
      </c>
      <c r="E5" s="3">
        <v>39</v>
      </c>
      <c r="F5" s="3">
        <v>39</v>
      </c>
      <c r="G5" s="3">
        <v>39</v>
      </c>
      <c r="H5" s="5">
        <f t="shared" ref="H5:H23" si="4">IF(D5&gt;40,D5-40,0)</f>
        <v>2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9">
        <f t="shared" ref="L5:L23" si="5">$C5*(D5-H5)</f>
        <v>400</v>
      </c>
      <c r="M5" s="9">
        <f t="shared" si="1"/>
        <v>390</v>
      </c>
      <c r="N5" s="9">
        <f t="shared" si="1"/>
        <v>390</v>
      </c>
      <c r="O5" s="9">
        <f t="shared" si="1"/>
        <v>390</v>
      </c>
      <c r="P5" s="12">
        <f t="shared" ref="P5:P23" si="6">H5*($C5*1.5)</f>
        <v>30</v>
      </c>
      <c r="Q5" s="12">
        <f t="shared" si="2"/>
        <v>0</v>
      </c>
      <c r="R5" s="12">
        <f t="shared" si="2"/>
        <v>0</v>
      </c>
      <c r="S5" s="12">
        <f t="shared" si="2"/>
        <v>0</v>
      </c>
      <c r="T5" s="2">
        <f t="shared" si="3"/>
        <v>3834.35</v>
      </c>
    </row>
    <row r="6" spans="1:20" x14ac:dyDescent="0.3">
      <c r="A6" t="s">
        <v>18</v>
      </c>
      <c r="B6" t="s">
        <v>38</v>
      </c>
      <c r="C6" s="1">
        <v>22.1</v>
      </c>
      <c r="D6" s="3">
        <v>49</v>
      </c>
      <c r="E6" s="3">
        <v>40</v>
      </c>
      <c r="F6" s="3">
        <v>40</v>
      </c>
      <c r="G6" s="3">
        <v>40</v>
      </c>
      <c r="H6" s="5">
        <f t="shared" si="4"/>
        <v>9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9">
        <f t="shared" si="5"/>
        <v>884</v>
      </c>
      <c r="M6" s="9">
        <f t="shared" si="1"/>
        <v>884</v>
      </c>
      <c r="N6" s="9">
        <f t="shared" si="1"/>
        <v>884</v>
      </c>
      <c r="O6" s="9">
        <f t="shared" si="1"/>
        <v>884</v>
      </c>
      <c r="P6" s="12">
        <f t="shared" si="6"/>
        <v>298.35000000000002</v>
      </c>
      <c r="Q6" s="12">
        <f t="shared" si="2"/>
        <v>0</v>
      </c>
      <c r="R6" s="12">
        <f t="shared" si="2"/>
        <v>0</v>
      </c>
      <c r="S6" s="12">
        <f t="shared" si="2"/>
        <v>0</v>
      </c>
      <c r="T6" s="2">
        <f t="shared" si="3"/>
        <v>1114.3499999999999</v>
      </c>
    </row>
    <row r="7" spans="1:20" x14ac:dyDescent="0.3">
      <c r="A7" t="s">
        <v>7</v>
      </c>
      <c r="B7" t="s">
        <v>27</v>
      </c>
      <c r="C7" s="1">
        <v>6.9</v>
      </c>
      <c r="D7" s="3">
        <v>41</v>
      </c>
      <c r="E7" s="3">
        <v>40</v>
      </c>
      <c r="F7" s="3">
        <v>40</v>
      </c>
      <c r="G7" s="3">
        <v>40</v>
      </c>
      <c r="H7" s="5">
        <f t="shared" si="4"/>
        <v>1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9">
        <f t="shared" si="5"/>
        <v>276</v>
      </c>
      <c r="M7" s="9">
        <f t="shared" si="1"/>
        <v>276</v>
      </c>
      <c r="N7" s="9">
        <f t="shared" si="1"/>
        <v>276</v>
      </c>
      <c r="O7" s="9">
        <f t="shared" si="1"/>
        <v>276</v>
      </c>
      <c r="P7" s="12">
        <f t="shared" si="6"/>
        <v>10.350000000000001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2">
        <f t="shared" si="3"/>
        <v>2257.8000000000002</v>
      </c>
    </row>
    <row r="8" spans="1:20" x14ac:dyDescent="0.3">
      <c r="A8" t="s">
        <v>6</v>
      </c>
      <c r="B8" t="s">
        <v>26</v>
      </c>
      <c r="C8" s="1">
        <v>14.2</v>
      </c>
      <c r="D8" s="3">
        <v>39</v>
      </c>
      <c r="E8" s="3">
        <v>40</v>
      </c>
      <c r="F8" s="3">
        <v>40</v>
      </c>
      <c r="G8" s="3">
        <v>40</v>
      </c>
      <c r="H8" s="5">
        <f t="shared" si="4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9">
        <f t="shared" si="5"/>
        <v>553.79999999999995</v>
      </c>
      <c r="M8" s="9">
        <f t="shared" si="1"/>
        <v>568</v>
      </c>
      <c r="N8" s="9">
        <f t="shared" si="1"/>
        <v>568</v>
      </c>
      <c r="O8" s="9">
        <f t="shared" si="1"/>
        <v>568</v>
      </c>
      <c r="P8" s="12">
        <f t="shared" si="6"/>
        <v>0</v>
      </c>
      <c r="Q8" s="12">
        <f t="shared" si="2"/>
        <v>0</v>
      </c>
      <c r="R8" s="12">
        <f t="shared" si="2"/>
        <v>0</v>
      </c>
      <c r="S8" s="12">
        <f t="shared" si="2"/>
        <v>0</v>
      </c>
      <c r="T8" s="2">
        <f t="shared" si="3"/>
        <v>2880</v>
      </c>
    </row>
    <row r="9" spans="1:20" x14ac:dyDescent="0.3">
      <c r="A9" t="s">
        <v>5</v>
      </c>
      <c r="B9" t="s">
        <v>25</v>
      </c>
      <c r="C9" s="1">
        <v>18</v>
      </c>
      <c r="D9" s="3">
        <v>44</v>
      </c>
      <c r="E9" s="3">
        <v>38</v>
      </c>
      <c r="F9" s="3">
        <v>38</v>
      </c>
      <c r="G9" s="3">
        <v>38</v>
      </c>
      <c r="H9" s="5">
        <f t="shared" si="4"/>
        <v>4</v>
      </c>
      <c r="I9" s="5">
        <f t="shared" si="0"/>
        <v>0</v>
      </c>
      <c r="J9" s="5">
        <f t="shared" si="0"/>
        <v>0</v>
      </c>
      <c r="K9" s="5">
        <f t="shared" si="0"/>
        <v>0</v>
      </c>
      <c r="L9" s="9">
        <f t="shared" si="5"/>
        <v>720</v>
      </c>
      <c r="M9" s="9">
        <f t="shared" si="1"/>
        <v>684</v>
      </c>
      <c r="N9" s="9">
        <f t="shared" si="1"/>
        <v>684</v>
      </c>
      <c r="O9" s="9">
        <f t="shared" si="1"/>
        <v>684</v>
      </c>
      <c r="P9" s="12">
        <f t="shared" si="6"/>
        <v>108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2">
        <f t="shared" si="3"/>
        <v>3141.25</v>
      </c>
    </row>
    <row r="10" spans="1:20" x14ac:dyDescent="0.3">
      <c r="A10" t="s">
        <v>8</v>
      </c>
      <c r="B10" t="s">
        <v>28</v>
      </c>
      <c r="C10" s="1">
        <v>17.5</v>
      </c>
      <c r="D10" s="3">
        <v>55</v>
      </c>
      <c r="E10" s="3">
        <v>39</v>
      </c>
      <c r="F10" s="3">
        <v>39</v>
      </c>
      <c r="G10" s="3">
        <v>39</v>
      </c>
      <c r="H10" s="5">
        <f t="shared" si="4"/>
        <v>15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9">
        <f t="shared" si="5"/>
        <v>700</v>
      </c>
      <c r="M10" s="9">
        <f t="shared" si="1"/>
        <v>682.5</v>
      </c>
      <c r="N10" s="9">
        <f t="shared" si="1"/>
        <v>682.5</v>
      </c>
      <c r="O10" s="9">
        <f t="shared" si="1"/>
        <v>682.5</v>
      </c>
      <c r="P10" s="12">
        <f t="shared" si="6"/>
        <v>393.75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2">
        <f t="shared" si="3"/>
        <v>2381.3999999999996</v>
      </c>
    </row>
    <row r="11" spans="1:20" x14ac:dyDescent="0.3">
      <c r="A11" t="s">
        <v>9</v>
      </c>
      <c r="B11" t="s">
        <v>29</v>
      </c>
      <c r="C11" s="1">
        <v>14.7</v>
      </c>
      <c r="D11" s="3">
        <v>33</v>
      </c>
      <c r="E11" s="3">
        <v>42</v>
      </c>
      <c r="F11" s="3">
        <v>42</v>
      </c>
      <c r="G11" s="3">
        <v>42</v>
      </c>
      <c r="H11" s="5">
        <f t="shared" si="4"/>
        <v>0</v>
      </c>
      <c r="I11" s="5">
        <f t="shared" si="0"/>
        <v>2</v>
      </c>
      <c r="J11" s="5">
        <f t="shared" si="0"/>
        <v>2</v>
      </c>
      <c r="K11" s="5">
        <f t="shared" si="0"/>
        <v>2</v>
      </c>
      <c r="L11" s="9">
        <f t="shared" si="5"/>
        <v>485.09999999999997</v>
      </c>
      <c r="M11" s="9">
        <f t="shared" si="1"/>
        <v>588</v>
      </c>
      <c r="N11" s="9">
        <f t="shared" si="1"/>
        <v>588</v>
      </c>
      <c r="O11" s="9">
        <f t="shared" si="1"/>
        <v>588</v>
      </c>
      <c r="P11" s="12">
        <f t="shared" si="6"/>
        <v>0</v>
      </c>
      <c r="Q11" s="12">
        <f t="shared" si="2"/>
        <v>44.099999999999994</v>
      </c>
      <c r="R11" s="12">
        <f t="shared" si="2"/>
        <v>44.099999999999994</v>
      </c>
      <c r="S11" s="12">
        <f t="shared" si="2"/>
        <v>44.099999999999994</v>
      </c>
      <c r="T11" s="2">
        <f t="shared" si="3"/>
        <v>2258.7500000000005</v>
      </c>
    </row>
    <row r="12" spans="1:20" x14ac:dyDescent="0.3">
      <c r="A12" t="s">
        <v>10</v>
      </c>
      <c r="B12" t="s">
        <v>30</v>
      </c>
      <c r="C12" s="1">
        <v>13.9</v>
      </c>
      <c r="D12" s="3">
        <v>29</v>
      </c>
      <c r="E12" s="3">
        <v>43</v>
      </c>
      <c r="F12" s="3">
        <v>43</v>
      </c>
      <c r="G12" s="3">
        <v>43</v>
      </c>
      <c r="H12" s="5">
        <f t="shared" si="4"/>
        <v>0</v>
      </c>
      <c r="I12" s="5">
        <f t="shared" si="0"/>
        <v>3</v>
      </c>
      <c r="J12" s="5">
        <f t="shared" si="0"/>
        <v>3</v>
      </c>
      <c r="K12" s="5">
        <f t="shared" si="0"/>
        <v>3</v>
      </c>
      <c r="L12" s="9">
        <f t="shared" si="5"/>
        <v>403.1</v>
      </c>
      <c r="M12" s="9">
        <f t="shared" si="1"/>
        <v>556</v>
      </c>
      <c r="N12" s="9">
        <f t="shared" si="1"/>
        <v>556</v>
      </c>
      <c r="O12" s="9">
        <f t="shared" si="1"/>
        <v>556</v>
      </c>
      <c r="P12" s="12">
        <f t="shared" si="6"/>
        <v>0</v>
      </c>
      <c r="Q12" s="12">
        <f t="shared" si="2"/>
        <v>62.550000000000004</v>
      </c>
      <c r="R12" s="12">
        <f t="shared" si="2"/>
        <v>62.550000000000004</v>
      </c>
      <c r="S12" s="12">
        <f t="shared" si="2"/>
        <v>62.550000000000004</v>
      </c>
      <c r="T12" s="2">
        <f t="shared" si="3"/>
        <v>1792</v>
      </c>
    </row>
    <row r="13" spans="1:20" x14ac:dyDescent="0.3">
      <c r="A13" t="s">
        <v>12</v>
      </c>
      <c r="B13" t="s">
        <v>32</v>
      </c>
      <c r="C13" s="1">
        <v>11.2</v>
      </c>
      <c r="D13" s="3">
        <v>40</v>
      </c>
      <c r="E13" s="3">
        <v>40</v>
      </c>
      <c r="F13" s="3">
        <v>40</v>
      </c>
      <c r="G13" s="3">
        <v>40</v>
      </c>
      <c r="H13" s="5">
        <f t="shared" si="4"/>
        <v>0</v>
      </c>
      <c r="I13" s="5">
        <f t="shared" si="0"/>
        <v>0</v>
      </c>
      <c r="J13" s="5">
        <f t="shared" si="0"/>
        <v>0</v>
      </c>
      <c r="K13" s="5">
        <f t="shared" si="0"/>
        <v>0</v>
      </c>
      <c r="L13" s="9">
        <f t="shared" si="5"/>
        <v>448</v>
      </c>
      <c r="M13" s="9">
        <f t="shared" si="1"/>
        <v>448</v>
      </c>
      <c r="N13" s="9">
        <f t="shared" si="1"/>
        <v>448</v>
      </c>
      <c r="O13" s="9">
        <f t="shared" si="1"/>
        <v>448</v>
      </c>
      <c r="P13" s="12">
        <f t="shared" si="6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2">
        <f t="shared" si="3"/>
        <v>1585.6999999999998</v>
      </c>
    </row>
    <row r="14" spans="1:20" x14ac:dyDescent="0.3">
      <c r="A14" t="s">
        <v>11</v>
      </c>
      <c r="B14" t="s">
        <v>31</v>
      </c>
      <c r="C14" s="1">
        <v>10.1</v>
      </c>
      <c r="D14" s="3">
        <v>40</v>
      </c>
      <c r="E14" s="3">
        <v>39</v>
      </c>
      <c r="F14" s="3">
        <v>39</v>
      </c>
      <c r="G14" s="3">
        <v>39</v>
      </c>
      <c r="H14" s="5">
        <f t="shared" si="4"/>
        <v>0</v>
      </c>
      <c r="I14" s="5">
        <f t="shared" si="0"/>
        <v>0</v>
      </c>
      <c r="J14" s="5">
        <f t="shared" si="0"/>
        <v>0</v>
      </c>
      <c r="K14" s="5">
        <f t="shared" si="0"/>
        <v>0</v>
      </c>
      <c r="L14" s="9">
        <f t="shared" si="5"/>
        <v>404</v>
      </c>
      <c r="M14" s="9">
        <f t="shared" si="1"/>
        <v>393.9</v>
      </c>
      <c r="N14" s="9">
        <f t="shared" si="1"/>
        <v>393.9</v>
      </c>
      <c r="O14" s="9">
        <f t="shared" si="1"/>
        <v>393.9</v>
      </c>
      <c r="P14" s="12">
        <f t="shared" si="6"/>
        <v>0</v>
      </c>
      <c r="Q14" s="12">
        <f t="shared" si="2"/>
        <v>0</v>
      </c>
      <c r="R14" s="12">
        <f t="shared" si="2"/>
        <v>0</v>
      </c>
      <c r="S14" s="12">
        <f t="shared" si="2"/>
        <v>0</v>
      </c>
      <c r="T14" s="2">
        <f t="shared" si="3"/>
        <v>1440</v>
      </c>
    </row>
    <row r="15" spans="1:20" x14ac:dyDescent="0.3">
      <c r="A15" t="s">
        <v>22</v>
      </c>
      <c r="B15" t="s">
        <v>42</v>
      </c>
      <c r="C15" s="1">
        <v>9</v>
      </c>
      <c r="D15" s="3">
        <v>40</v>
      </c>
      <c r="E15" s="3">
        <v>40</v>
      </c>
      <c r="F15" s="3">
        <v>40</v>
      </c>
      <c r="G15" s="3">
        <v>40</v>
      </c>
      <c r="H15" s="5">
        <f t="shared" si="4"/>
        <v>0</v>
      </c>
      <c r="I15" s="5">
        <f t="shared" si="0"/>
        <v>0</v>
      </c>
      <c r="J15" s="5">
        <f t="shared" si="0"/>
        <v>0</v>
      </c>
      <c r="K15" s="5">
        <f t="shared" si="0"/>
        <v>0</v>
      </c>
      <c r="L15" s="9">
        <f t="shared" si="5"/>
        <v>360</v>
      </c>
      <c r="M15" s="9">
        <f t="shared" si="1"/>
        <v>360</v>
      </c>
      <c r="N15" s="9">
        <f t="shared" si="1"/>
        <v>360</v>
      </c>
      <c r="O15" s="9">
        <f t="shared" si="1"/>
        <v>360</v>
      </c>
      <c r="P15" s="12">
        <f t="shared" si="6"/>
        <v>0</v>
      </c>
      <c r="Q15" s="12">
        <f t="shared" si="2"/>
        <v>0</v>
      </c>
      <c r="R15" s="12">
        <f t="shared" si="2"/>
        <v>0</v>
      </c>
      <c r="S15" s="12">
        <f t="shared" si="2"/>
        <v>0</v>
      </c>
      <c r="T15" s="2">
        <f t="shared" si="3"/>
        <v>1793.4999999999998</v>
      </c>
    </row>
    <row r="16" spans="1:20" x14ac:dyDescent="0.3">
      <c r="A16" t="s">
        <v>23</v>
      </c>
      <c r="B16" t="s">
        <v>43</v>
      </c>
      <c r="C16" s="1">
        <v>8.44</v>
      </c>
      <c r="D16" s="3">
        <v>42</v>
      </c>
      <c r="E16" s="3">
        <v>51</v>
      </c>
      <c r="F16" s="3">
        <v>51</v>
      </c>
      <c r="G16" s="3">
        <v>51</v>
      </c>
      <c r="H16" s="5">
        <f t="shared" si="4"/>
        <v>2</v>
      </c>
      <c r="I16" s="5">
        <f t="shared" si="0"/>
        <v>11</v>
      </c>
      <c r="J16" s="5">
        <f t="shared" si="0"/>
        <v>11</v>
      </c>
      <c r="K16" s="5">
        <f t="shared" si="0"/>
        <v>11</v>
      </c>
      <c r="L16" s="9">
        <f t="shared" si="5"/>
        <v>337.59999999999997</v>
      </c>
      <c r="M16" s="9">
        <f t="shared" si="1"/>
        <v>337.59999999999997</v>
      </c>
      <c r="N16" s="9">
        <f t="shared" si="1"/>
        <v>337.59999999999997</v>
      </c>
      <c r="O16" s="9">
        <f t="shared" si="1"/>
        <v>337.59999999999997</v>
      </c>
      <c r="P16" s="12">
        <f t="shared" si="6"/>
        <v>25.32</v>
      </c>
      <c r="Q16" s="12">
        <f t="shared" si="2"/>
        <v>139.26</v>
      </c>
      <c r="R16" s="12">
        <f t="shared" si="2"/>
        <v>139.26</v>
      </c>
      <c r="S16" s="12">
        <f t="shared" si="2"/>
        <v>139.26</v>
      </c>
      <c r="T16" s="2">
        <f t="shared" si="3"/>
        <v>927.19999999999993</v>
      </c>
    </row>
    <row r="17" spans="1:20" x14ac:dyDescent="0.3">
      <c r="A17" t="s">
        <v>21</v>
      </c>
      <c r="B17" t="s">
        <v>41</v>
      </c>
      <c r="C17" s="1">
        <v>12.2</v>
      </c>
      <c r="D17" s="3">
        <v>40</v>
      </c>
      <c r="E17" s="3">
        <v>12</v>
      </c>
      <c r="F17" s="3">
        <v>12</v>
      </c>
      <c r="G17" s="3">
        <v>12</v>
      </c>
      <c r="H17" s="5">
        <f t="shared" si="4"/>
        <v>0</v>
      </c>
      <c r="I17" s="5">
        <f t="shared" si="0"/>
        <v>0</v>
      </c>
      <c r="J17" s="5">
        <f t="shared" si="0"/>
        <v>0</v>
      </c>
      <c r="K17" s="5">
        <f t="shared" si="0"/>
        <v>0</v>
      </c>
      <c r="L17" s="9">
        <f t="shared" si="5"/>
        <v>488</v>
      </c>
      <c r="M17" s="9">
        <f t="shared" si="1"/>
        <v>146.39999999999998</v>
      </c>
      <c r="N17" s="9">
        <f t="shared" si="1"/>
        <v>146.39999999999998</v>
      </c>
      <c r="O17" s="9">
        <f t="shared" si="1"/>
        <v>146.39999999999998</v>
      </c>
      <c r="P17" s="12">
        <f t="shared" si="6"/>
        <v>0</v>
      </c>
      <c r="Q17" s="12">
        <f t="shared" si="2"/>
        <v>0</v>
      </c>
      <c r="R17" s="12">
        <f t="shared" si="2"/>
        <v>0</v>
      </c>
      <c r="S17" s="12">
        <f t="shared" si="2"/>
        <v>0</v>
      </c>
      <c r="T17" s="2">
        <f t="shared" si="3"/>
        <v>5175</v>
      </c>
    </row>
    <row r="18" spans="1:20" x14ac:dyDescent="0.3">
      <c r="A18" t="s">
        <v>17</v>
      </c>
      <c r="B18" t="s">
        <v>37</v>
      </c>
      <c r="C18" s="1">
        <v>45</v>
      </c>
      <c r="D18" s="3">
        <v>40</v>
      </c>
      <c r="E18" s="3">
        <v>25</v>
      </c>
      <c r="F18" s="3">
        <v>25</v>
      </c>
      <c r="G18" s="3">
        <v>25</v>
      </c>
      <c r="H18" s="5">
        <f t="shared" si="4"/>
        <v>0</v>
      </c>
      <c r="I18" s="5">
        <f t="shared" si="0"/>
        <v>0</v>
      </c>
      <c r="J18" s="5">
        <f t="shared" si="0"/>
        <v>0</v>
      </c>
      <c r="K18" s="5">
        <f t="shared" si="0"/>
        <v>0</v>
      </c>
      <c r="L18" s="9">
        <f t="shared" si="5"/>
        <v>1800</v>
      </c>
      <c r="M18" s="9">
        <f t="shared" si="1"/>
        <v>1125</v>
      </c>
      <c r="N18" s="9">
        <f t="shared" si="1"/>
        <v>1125</v>
      </c>
      <c r="O18" s="9">
        <f t="shared" si="1"/>
        <v>1125</v>
      </c>
      <c r="P18" s="12">
        <f t="shared" si="6"/>
        <v>0</v>
      </c>
      <c r="Q18" s="12">
        <f t="shared" si="2"/>
        <v>0</v>
      </c>
      <c r="R18" s="12">
        <f t="shared" si="2"/>
        <v>0</v>
      </c>
      <c r="S18" s="12">
        <f t="shared" si="2"/>
        <v>0</v>
      </c>
      <c r="T18" s="2">
        <f t="shared" si="3"/>
        <v>3585</v>
      </c>
    </row>
    <row r="19" spans="1:20" x14ac:dyDescent="0.3">
      <c r="A19" t="s">
        <v>16</v>
      </c>
      <c r="B19" t="s">
        <v>36</v>
      </c>
      <c r="C19" s="1">
        <v>30</v>
      </c>
      <c r="D19" s="3">
        <v>41</v>
      </c>
      <c r="E19" s="3">
        <v>26</v>
      </c>
      <c r="F19" s="3">
        <v>26</v>
      </c>
      <c r="G19" s="3">
        <v>26</v>
      </c>
      <c r="H19" s="5">
        <f t="shared" si="4"/>
        <v>1</v>
      </c>
      <c r="I19" s="5">
        <f t="shared" si="0"/>
        <v>0</v>
      </c>
      <c r="J19" s="5">
        <f t="shared" si="0"/>
        <v>0</v>
      </c>
      <c r="K19" s="5">
        <f t="shared" si="0"/>
        <v>0</v>
      </c>
      <c r="L19" s="9">
        <f t="shared" si="5"/>
        <v>1200</v>
      </c>
      <c r="M19" s="9">
        <f t="shared" si="1"/>
        <v>780</v>
      </c>
      <c r="N19" s="9">
        <f t="shared" si="1"/>
        <v>780</v>
      </c>
      <c r="O19" s="9">
        <f t="shared" si="1"/>
        <v>780</v>
      </c>
      <c r="P19" s="12">
        <f t="shared" si="6"/>
        <v>45</v>
      </c>
      <c r="Q19" s="12">
        <f t="shared" si="2"/>
        <v>0</v>
      </c>
      <c r="R19" s="12">
        <f t="shared" si="2"/>
        <v>0</v>
      </c>
      <c r="S19" s="12">
        <f t="shared" si="2"/>
        <v>0</v>
      </c>
      <c r="T19" s="2">
        <f t="shared" si="3"/>
        <v>2904</v>
      </c>
    </row>
    <row r="20" spans="1:20" x14ac:dyDescent="0.3">
      <c r="A20" t="s">
        <v>15</v>
      </c>
      <c r="B20" t="s">
        <v>35</v>
      </c>
      <c r="C20" s="1">
        <v>16</v>
      </c>
      <c r="D20" s="3">
        <v>39</v>
      </c>
      <c r="E20" s="3">
        <v>45</v>
      </c>
      <c r="F20" s="3">
        <v>45</v>
      </c>
      <c r="G20" s="3">
        <v>45</v>
      </c>
      <c r="H20" s="5">
        <f t="shared" si="4"/>
        <v>0</v>
      </c>
      <c r="I20" s="5">
        <f t="shared" ref="I20:I23" si="7">IF(E20&gt;40,E20-40,0)</f>
        <v>5</v>
      </c>
      <c r="J20" s="5">
        <f t="shared" ref="J20:J23" si="8">IF(F20&gt;40,F20-40,0)</f>
        <v>5</v>
      </c>
      <c r="K20" s="5">
        <f t="shared" ref="K20:K23" si="9">IF(G20&gt;40,G20-40,0)</f>
        <v>5</v>
      </c>
      <c r="L20" s="9">
        <f t="shared" si="5"/>
        <v>624</v>
      </c>
      <c r="M20" s="9">
        <f t="shared" ref="M20:M23" si="10">$C20*(E20-I20)</f>
        <v>640</v>
      </c>
      <c r="N20" s="9">
        <f t="shared" ref="N20:N23" si="11">$C20*(F20-J20)</f>
        <v>640</v>
      </c>
      <c r="O20" s="9">
        <f t="shared" ref="O20:O23" si="12">$C20*(G20-K20)</f>
        <v>640</v>
      </c>
      <c r="P20" s="12">
        <f t="shared" si="6"/>
        <v>0</v>
      </c>
      <c r="Q20" s="12">
        <f t="shared" ref="Q20:Q23" si="13">I20*($C20*1.5)</f>
        <v>120</v>
      </c>
      <c r="R20" s="12">
        <f t="shared" ref="R20:R23" si="14">J20*($C20*1.5)</f>
        <v>120</v>
      </c>
      <c r="S20" s="12">
        <f t="shared" ref="S20:S23" si="15">K20*($C20*1.5)</f>
        <v>120</v>
      </c>
      <c r="T20" s="2">
        <f t="shared" si="3"/>
        <v>3344.25</v>
      </c>
    </row>
    <row r="21" spans="1:20" x14ac:dyDescent="0.3">
      <c r="A21" t="s">
        <v>24</v>
      </c>
      <c r="B21" t="s">
        <v>44</v>
      </c>
      <c r="C21" s="1">
        <v>14.7</v>
      </c>
      <c r="D21" s="3">
        <v>40</v>
      </c>
      <c r="E21" s="3">
        <v>55</v>
      </c>
      <c r="F21" s="3">
        <v>55</v>
      </c>
      <c r="G21" s="3">
        <v>55</v>
      </c>
      <c r="H21" s="5">
        <f t="shared" si="4"/>
        <v>0</v>
      </c>
      <c r="I21" s="5">
        <f t="shared" si="7"/>
        <v>15</v>
      </c>
      <c r="J21" s="5">
        <f t="shared" si="8"/>
        <v>15</v>
      </c>
      <c r="K21" s="5">
        <f t="shared" si="9"/>
        <v>15</v>
      </c>
      <c r="L21" s="9">
        <f t="shared" si="5"/>
        <v>588</v>
      </c>
      <c r="M21" s="9">
        <f t="shared" si="10"/>
        <v>588</v>
      </c>
      <c r="N21" s="9">
        <f t="shared" si="11"/>
        <v>588</v>
      </c>
      <c r="O21" s="9">
        <f t="shared" si="12"/>
        <v>588</v>
      </c>
      <c r="P21" s="12">
        <f t="shared" si="6"/>
        <v>0</v>
      </c>
      <c r="Q21" s="12">
        <f t="shared" si="13"/>
        <v>330.74999999999994</v>
      </c>
      <c r="R21" s="12">
        <f t="shared" si="14"/>
        <v>330.74999999999994</v>
      </c>
      <c r="S21" s="12">
        <f t="shared" si="15"/>
        <v>330.74999999999994</v>
      </c>
      <c r="T21" s="2">
        <f t="shared" si="3"/>
        <v>3792</v>
      </c>
    </row>
    <row r="22" spans="1:20" x14ac:dyDescent="0.3">
      <c r="A22" t="s">
        <v>14</v>
      </c>
      <c r="B22" t="s">
        <v>34</v>
      </c>
      <c r="C22" s="1">
        <v>24</v>
      </c>
      <c r="D22" s="3">
        <v>38</v>
      </c>
      <c r="E22" s="3">
        <v>40</v>
      </c>
      <c r="F22" s="3">
        <v>40</v>
      </c>
      <c r="G22" s="3">
        <v>40</v>
      </c>
      <c r="H22" s="5">
        <f t="shared" si="4"/>
        <v>0</v>
      </c>
      <c r="I22" s="5">
        <f t="shared" si="7"/>
        <v>0</v>
      </c>
      <c r="J22" s="5">
        <f t="shared" si="8"/>
        <v>0</v>
      </c>
      <c r="K22" s="5">
        <f t="shared" si="9"/>
        <v>0</v>
      </c>
      <c r="L22" s="9">
        <f t="shared" si="5"/>
        <v>912</v>
      </c>
      <c r="M22" s="9">
        <f t="shared" si="10"/>
        <v>960</v>
      </c>
      <c r="N22" s="9">
        <f t="shared" si="11"/>
        <v>960</v>
      </c>
      <c r="O22" s="9">
        <f t="shared" si="12"/>
        <v>960</v>
      </c>
      <c r="P22" s="12">
        <f t="shared" si="6"/>
        <v>0</v>
      </c>
      <c r="Q22" s="12">
        <f t="shared" si="13"/>
        <v>0</v>
      </c>
      <c r="R22" s="12">
        <f t="shared" si="14"/>
        <v>0</v>
      </c>
      <c r="S22" s="12">
        <f t="shared" si="15"/>
        <v>0</v>
      </c>
      <c r="T22" s="2">
        <f t="shared" si="3"/>
        <v>2119</v>
      </c>
    </row>
    <row r="23" spans="1:20" x14ac:dyDescent="0.3">
      <c r="A23" t="s">
        <v>13</v>
      </c>
      <c r="B23" t="s">
        <v>33</v>
      </c>
      <c r="C23" s="1">
        <v>13</v>
      </c>
      <c r="D23" s="3">
        <v>42</v>
      </c>
      <c r="E23" s="3">
        <v>40</v>
      </c>
      <c r="F23" s="3">
        <v>40</v>
      </c>
      <c r="G23" s="3">
        <v>40</v>
      </c>
      <c r="H23" s="5">
        <f t="shared" si="4"/>
        <v>2</v>
      </c>
      <c r="I23" s="5">
        <f t="shared" si="7"/>
        <v>0</v>
      </c>
      <c r="J23" s="5">
        <f t="shared" si="8"/>
        <v>0</v>
      </c>
      <c r="K23" s="5">
        <f t="shared" si="9"/>
        <v>0</v>
      </c>
      <c r="L23" s="9">
        <f t="shared" si="5"/>
        <v>520</v>
      </c>
      <c r="M23" s="9">
        <f t="shared" si="10"/>
        <v>520</v>
      </c>
      <c r="N23" s="9">
        <f t="shared" si="11"/>
        <v>520</v>
      </c>
      <c r="O23" s="9">
        <f t="shared" si="12"/>
        <v>520</v>
      </c>
      <c r="P23" s="12">
        <f t="shared" si="6"/>
        <v>39</v>
      </c>
      <c r="Q23" s="12">
        <f t="shared" si="13"/>
        <v>0</v>
      </c>
      <c r="R23" s="12">
        <f t="shared" si="14"/>
        <v>0</v>
      </c>
      <c r="S23" s="12">
        <f t="shared" si="15"/>
        <v>0</v>
      </c>
      <c r="T23" s="2">
        <f t="shared" si="3"/>
        <v>0</v>
      </c>
    </row>
    <row r="25" spans="1:20" x14ac:dyDescent="0.3">
      <c r="B25" t="s">
        <v>50</v>
      </c>
      <c r="C25" s="2">
        <f>MAX(C4:C23)</f>
        <v>45</v>
      </c>
      <c r="L25" s="2">
        <f>MAX(L4:L23)</f>
        <v>1800</v>
      </c>
      <c r="M25" s="2">
        <f t="shared" ref="M25:T25" si="16">MAX(M4:M23)</f>
        <v>1125</v>
      </c>
      <c r="N25" s="2">
        <f t="shared" si="16"/>
        <v>1125</v>
      </c>
      <c r="O25" s="2">
        <f t="shared" si="16"/>
        <v>1125</v>
      </c>
      <c r="P25" s="2">
        <f t="shared" si="16"/>
        <v>393.75</v>
      </c>
      <c r="Q25" s="2">
        <f t="shared" si="16"/>
        <v>330.74999999999994</v>
      </c>
      <c r="R25" s="2">
        <f t="shared" si="16"/>
        <v>330.74999999999994</v>
      </c>
      <c r="S25" s="2">
        <f t="shared" si="16"/>
        <v>330.74999999999994</v>
      </c>
      <c r="T25" s="2">
        <f t="shared" si="16"/>
        <v>5175</v>
      </c>
    </row>
    <row r="26" spans="1:20" x14ac:dyDescent="0.3">
      <c r="B26" t="s">
        <v>53</v>
      </c>
      <c r="C26" s="2">
        <f>MIN(C4:C23)</f>
        <v>6.9</v>
      </c>
      <c r="L26" s="2">
        <f>MIN(L4:L23)</f>
        <v>276</v>
      </c>
      <c r="M26" s="2">
        <f t="shared" ref="M26:T26" si="17">MIN(M4:M23)</f>
        <v>146.39999999999998</v>
      </c>
      <c r="N26" s="2">
        <f t="shared" si="17"/>
        <v>146.39999999999998</v>
      </c>
      <c r="O26" s="2">
        <f t="shared" si="17"/>
        <v>146.39999999999998</v>
      </c>
      <c r="P26" s="2">
        <f t="shared" si="17"/>
        <v>0</v>
      </c>
      <c r="Q26" s="2">
        <f t="shared" si="17"/>
        <v>0</v>
      </c>
      <c r="R26" s="2">
        <f t="shared" si="17"/>
        <v>0</v>
      </c>
      <c r="S26" s="2">
        <f t="shared" si="17"/>
        <v>0</v>
      </c>
      <c r="T26" s="2">
        <f t="shared" si="17"/>
        <v>0</v>
      </c>
    </row>
    <row r="27" spans="1:20" x14ac:dyDescent="0.3">
      <c r="B27" t="s">
        <v>51</v>
      </c>
      <c r="C27" s="2">
        <f>AVERAGE(C4:C23)</f>
        <v>16.341999999999999</v>
      </c>
      <c r="L27" s="2">
        <f>AVERAGE(L4:L23)</f>
        <v>636.98000000000013</v>
      </c>
      <c r="M27" s="2">
        <f t="shared" ref="M27:T27" si="18">AVERAGE(M4:M23)</f>
        <v>578.16999999999996</v>
      </c>
      <c r="N27" s="2">
        <f t="shared" si="18"/>
        <v>578.16999999999996</v>
      </c>
      <c r="O27" s="2">
        <f t="shared" si="18"/>
        <v>578.16999999999996</v>
      </c>
      <c r="P27" s="2">
        <f t="shared" si="18"/>
        <v>48.681000000000004</v>
      </c>
      <c r="Q27" s="2">
        <f t="shared" si="18"/>
        <v>37.217999999999996</v>
      </c>
      <c r="R27" s="2">
        <f t="shared" si="18"/>
        <v>37.217999999999996</v>
      </c>
      <c r="S27" s="2">
        <f t="shared" si="18"/>
        <v>37.217999999999996</v>
      </c>
      <c r="T27" s="2">
        <f t="shared" si="18"/>
        <v>2396.2775000000001</v>
      </c>
    </row>
    <row r="28" spans="1:20" x14ac:dyDescent="0.3">
      <c r="B28" t="s">
        <v>52</v>
      </c>
      <c r="C28" s="2">
        <f>SUM(C4:C23)</f>
        <v>326.83999999999997</v>
      </c>
      <c r="L28" s="2">
        <f>SUM(L4:L23)</f>
        <v>12739.600000000002</v>
      </c>
      <c r="M28" s="2">
        <f t="shared" ref="M28:T28" si="19">SUM(M4:M23)</f>
        <v>11563.4</v>
      </c>
      <c r="N28" s="2">
        <f t="shared" si="19"/>
        <v>11563.4</v>
      </c>
      <c r="O28" s="2">
        <f t="shared" si="19"/>
        <v>11563.4</v>
      </c>
      <c r="P28" s="2">
        <f t="shared" si="19"/>
        <v>973.62000000000012</v>
      </c>
      <c r="Q28" s="2">
        <f t="shared" si="19"/>
        <v>744.3599999999999</v>
      </c>
      <c r="R28" s="2">
        <f t="shared" si="19"/>
        <v>744.3599999999999</v>
      </c>
      <c r="S28" s="2">
        <f t="shared" si="19"/>
        <v>744.3599999999999</v>
      </c>
      <c r="T28" s="2">
        <f t="shared" si="19"/>
        <v>47925.55</v>
      </c>
    </row>
  </sheetData>
  <sortState xmlns:xlrd2="http://schemas.microsoft.com/office/spreadsheetml/2017/richdata2" ref="A4:H23">
    <sortCondition ref="A4:A23"/>
  </sortState>
  <mergeCells count="1"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Amount Paid per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Baicich</dc:creator>
  <cp:lastModifiedBy>Randy Baicich</cp:lastModifiedBy>
  <dcterms:created xsi:type="dcterms:W3CDTF">2023-05-01T15:43:16Z</dcterms:created>
  <dcterms:modified xsi:type="dcterms:W3CDTF">2023-05-01T18:17:11Z</dcterms:modified>
</cp:coreProperties>
</file>