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neckRandy\Desktop\Coding Temple\Homework\5-2\"/>
    </mc:Choice>
  </mc:AlternateContent>
  <xr:revisionPtr revIDLastSave="0" documentId="13_ncr:1_{756A8F49-F8C3-4AD7-85F5-247D97D93BE1}" xr6:coauthVersionLast="47" xr6:coauthVersionMax="47" xr10:uidLastSave="{00000000-0000-0000-0000-000000000000}"/>
  <bookViews>
    <workbookView xWindow="-108" yWindow="-108" windowWidth="23256" windowHeight="12576" tabRatio="281" xr2:uid="{00000000-000D-0000-FFFF-FFFF00000000}"/>
  </bookViews>
  <sheets>
    <sheet name="Question 5" sheetId="27" r:id="rId1"/>
    <sheet name="Question 4" sheetId="21" r:id="rId2"/>
    <sheet name="Question 3" sheetId="19" r:id="rId3"/>
    <sheet name="Question 2" sheetId="12" r:id="rId4"/>
    <sheet name="Question 1" sheetId="4" r:id="rId5"/>
    <sheet name="titanic" sheetId="1" r:id="rId6"/>
  </sheets>
  <calcPr calcId="191029"/>
  <pivotCaches>
    <pivotCache cacheId="0" r:id="rId7"/>
    <pivotCache cacheId="32" r:id="rId8"/>
    <pivotCache cacheId="43" r:id="rId9"/>
    <pivotCache cacheId="49" r:id="rId10"/>
    <pivotCache cacheId="56" r:id="rId11"/>
    <pivotCache cacheId="58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O6" i="1" a="1"/>
  <c r="O6" i="1" s="1"/>
  <c r="O4" i="1" a="1"/>
  <c r="O4" i="1" s="1"/>
  <c r="O2" i="1" a="1"/>
  <c r="O2" i="1" s="1"/>
  <c r="O3" i="1"/>
  <c r="J2" i="1"/>
  <c r="J1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2" i="1"/>
  <c r="K1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4" i="1"/>
  <c r="J5" i="1"/>
  <c r="J6" i="1"/>
  <c r="J7" i="1"/>
  <c r="J8" i="1"/>
  <c r="J9" i="1"/>
  <c r="J11" i="1"/>
  <c r="J12" i="1"/>
  <c r="J13" i="1"/>
  <c r="J14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<sst xmlns="http://schemas.openxmlformats.org/spreadsheetml/2006/main" count="54" uniqueCount="33">
  <si>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PassengerId</t>
  </si>
  <si>
    <t>Survived</t>
  </si>
  <si>
    <t>Sex</t>
  </si>
  <si>
    <t>Age</t>
  </si>
  <si>
    <t>Fare</t>
  </si>
  <si>
    <t>Pclass_1</t>
  </si>
  <si>
    <t>Pclass_2</t>
  </si>
  <si>
    <t>Pclass_3</t>
  </si>
  <si>
    <t>Family_size</t>
  </si>
  <si>
    <t>(All)</t>
  </si>
  <si>
    <t>Row Labels</t>
  </si>
  <si>
    <t>DO_NOT_USE</t>
  </si>
  <si>
    <t>Passenger class 1</t>
  </si>
  <si>
    <t>Total Passenger class 1</t>
  </si>
  <si>
    <t>Survivors</t>
  </si>
  <si>
    <t>Total Survivors</t>
  </si>
  <si>
    <t>Passenger Class 2</t>
  </si>
  <si>
    <t>Total Passenger Class 2</t>
  </si>
  <si>
    <t>Passenger Class 3</t>
  </si>
  <si>
    <t>Total Passenger Class 3</t>
  </si>
  <si>
    <t>Men</t>
  </si>
  <si>
    <t>Women</t>
  </si>
  <si>
    <t xml:space="preserve"> </t>
  </si>
  <si>
    <t>Additional Statistics</t>
  </si>
  <si>
    <t>Sum of Age</t>
  </si>
  <si>
    <t>Family size</t>
  </si>
  <si>
    <t>Column Labels</t>
  </si>
  <si>
    <t>Grand Total</t>
  </si>
  <si>
    <t>(Multiple Items)</t>
  </si>
  <si>
    <t>Genders</t>
  </si>
  <si>
    <t>Count of Pclass_2</t>
  </si>
  <si>
    <t>Count of Survived</t>
  </si>
  <si>
    <t>Sum of Family_size2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</si>
</sst>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Protection="1">
      <protection locked="0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5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protection locked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[titanic.xlsx]Question 5!PivotTable8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Family Size to Survival</a:t>
            </a:r>
            <a:r>
              <a:rPr lang="en-US" baseline="0"/>
              <a:t> Rate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'Question 5'!$B$3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5'!$A$4:$A$10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'Question 5'!$B$4:$B$10</c:f>
              <c:numCache>
                <c:formatCode>General</c:formatCode>
                <c:ptCount val="6"/>
                <c:pt idx="0">
                  <c:v>0</c:v>
                </c:pt>
                <c:pt idx="1">
                  <c:v>17</c:v>
                </c:pt>
                <c:pt idx="2">
                  <c:v>24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6-4824-AD06-AE5A54A0B4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93073088"/>
        <c:axId val="793069248"/>
        <c:axId val="0"/>
      </c:bar3DChart>
      <c:catAx>
        <c:axId val="7930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69248"/>
        <c:crosses val="autoZero"/>
        <c:auto val="1"/>
        <c:lblAlgn val="ctr"/>
        <c:lblOffset val="100"/>
        <c:noMultiLvlLbl val="0"/>
      </c:catAx>
      <c:valAx>
        <c:axId val="7930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73088"/>
        <c:crosses val="autoZero"/>
        <c:crossBetween val="between"/>
        <c:majorUnit val="2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glow rad="355600">
        <a:srgbClr val="7030A0">
          <a:alpha val="32000"/>
        </a:srgbClr>
      </a:glow>
      <a:outerShdw blurRad="1130300" sx="99000" sy="99000" algn="ctr" rotWithShape="0">
        <a:srgbClr val="000000">
          <a:alpha val="44000"/>
        </a:srgbClr>
      </a:outerShdw>
      <a:softEdge rad="12700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[titanic.xlsx]Question 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  <a:sp3d contourW="9525">
            <a:contourClr>
              <a:schemeClr val="lt1">
                <a:alpha val="50000"/>
              </a:schemeClr>
            </a:contourClr>
          </a:sp3d>
        </c:spPr>
        <c:dLbl>
          <c:idx val="0"/>
          <c:layout>
            <c:manualLayout>
              <c:x val="-5.0925337632079971E-17"/>
              <c:y val="0.15277777777777779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5.0925337632079971E-17"/>
                  <c:y val="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C03-411C-9B1F-7B941B47FCE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4'!$A$6:$A$8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'Question 4'!$B$6:$B$8</c:f>
              <c:numCache>
                <c:formatCode>General</c:formatCode>
                <c:ptCount val="2"/>
                <c:pt idx="0">
                  <c:v>77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03-411C-9B1F-7B941B47FC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86920864"/>
        <c:axId val="986926144"/>
        <c:axId val="0"/>
      </c:bar3DChart>
      <c:catAx>
        <c:axId val="9869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26144"/>
        <c:crosses val="autoZero"/>
        <c:auto val="1"/>
        <c:lblAlgn val="ctr"/>
        <c:lblOffset val="100"/>
        <c:noMultiLvlLbl val="0"/>
      </c:catAx>
      <c:valAx>
        <c:axId val="9869261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8692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[titanic.xlsx]Question 3!PivotTable6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2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'Question 3'!$B$3:$B$4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'Question 3'!$A$5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3'!$B$5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8-4B3D-B2C8-AD80773FE73C}"/>
            </c:ext>
          </c:extLst>
        </c:ser>
        <c:ser>
          <c:idx val="1"/>
          <c:order val="1"/>
          <c:tx>
            <c:strRef>
              <c:f>'Question 3'!$C$3:$C$4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'Question 3'!$A$5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'Question 3'!$C$5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A8-4B3D-B2C8-AD80773FE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986923744"/>
        <c:axId val="986913664"/>
      </c:lineChart>
      <c:catAx>
        <c:axId val="98692374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13664"/>
        <c:crosses val="autoZero"/>
        <c:auto val="1"/>
        <c:lblAlgn val="ctr"/>
        <c:lblOffset val="100"/>
        <c:noMultiLvlLbl val="0"/>
      </c:catAx>
      <c:valAx>
        <c:axId val="986913664"/>
        <c:scaling>
          <c:orientation val="minMax"/>
          <c:max val="1.3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237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27777777777782"/>
          <c:y val="0.30902704870224562"/>
          <c:w val="7.7648578811369509E-2"/>
          <c:h val="0.13743172154718919"/>
        </c:manualLayout>
      </c:layout>
      <c:overlay val="0"/>
      <c:spPr>
        <a:noFill/>
        <a:ln>
          <a:solidFill>
            <a:srgbClr val="FFFF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[titanic.xlsx]Question 2!PivotTable2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2'!$B$4</c:f>
              <c:strCache>
                <c:ptCount val="1"/>
                <c:pt idx="0">
                  <c:v>Family size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'Question 2'!$A$5:$A$9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strCache>
            </c:strRef>
          </c:cat>
          <c:val>
            <c:numRef>
              <c:f>'Question 2'!$B$5:$B$9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A-40AC-8487-1267A76C6224}"/>
            </c:ext>
          </c:extLst>
        </c:ser>
        <c:ser>
          <c:idx val="1"/>
          <c:order val="1"/>
          <c:tx>
            <c:strRef>
              <c:f>'Question 2'!$C$4</c:f>
              <c:strCache>
                <c:ptCount val="1"/>
                <c:pt idx="0">
                  <c:v>Sum of 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'Question 2'!$A$5:$A$9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strCache>
            </c:strRef>
          </c:cat>
          <c:val>
            <c:numRef>
              <c:f>'Question 2'!$C$5:$C$9</c:f>
              <c:numCache>
                <c:formatCode>General</c:formatCode>
                <c:ptCount val="4"/>
                <c:pt idx="0">
                  <c:v>0.52500000000000002</c:v>
                </c:pt>
                <c:pt idx="1">
                  <c:v>7.2874999999999996</c:v>
                </c:pt>
                <c:pt idx="2">
                  <c:v>2.5</c:v>
                </c:pt>
                <c:pt idx="3">
                  <c:v>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0A-40AC-8487-1267A76C6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238288"/>
        <c:axId val="826237328"/>
      </c:lineChart>
      <c:catAx>
        <c:axId val="82623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37328"/>
        <c:crosses val="autoZero"/>
        <c:auto val="1"/>
        <c:lblAlgn val="ctr"/>
        <c:lblOffset val="100"/>
        <c:noMultiLvlLbl val="0"/>
      </c:catAx>
      <c:valAx>
        <c:axId val="8262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23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[titanic.xlsx]Question 1!PivotTable3</c:name>
    <c:fmtId val="0"/>
  </c:pivotSource>
  <c:chart>
    <c:title>
      <c:layout>
        <c:manualLayout>
          <c:xMode val="edge"/>
          <c:yMode val="edge"/>
          <c:x val="0.53333333333333333"/>
          <c:y val="5.9055118110236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0.16564596092155148"/>
          <c:w val="0.67394160104986878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 1'!$B$6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'Question 1'!$A$7:$A$22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Passenger class 1</c:v>
                  </c:pt>
                  <c:pt idx="2">
                    <c:v>Passenger Class 2</c:v>
                  </c:pt>
                  <c:pt idx="4">
                    <c:v>Passenger Class 3</c:v>
                  </c:pt>
                  <c:pt idx="6">
                    <c:v>Survivors</c:v>
                  </c:pt>
                </c:lvl>
              </c:multiLvlStrCache>
            </c:multiLvlStrRef>
          </c:cat>
          <c:val>
            <c:numRef>
              <c:f>'Question 1'!$B$7:$B$22</c:f>
              <c:numCache>
                <c:formatCode>General</c:formatCode>
                <c:ptCount val="8"/>
                <c:pt idx="0">
                  <c:v>64</c:v>
                </c:pt>
                <c:pt idx="1">
                  <c:v>36</c:v>
                </c:pt>
                <c:pt idx="2">
                  <c:v>64</c:v>
                </c:pt>
                <c:pt idx="3">
                  <c:v>36</c:v>
                </c:pt>
                <c:pt idx="4">
                  <c:v>64</c:v>
                </c:pt>
                <c:pt idx="5">
                  <c:v>36</c:v>
                </c:pt>
                <c:pt idx="6">
                  <c:v>64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6-4E9C-9574-0418B8EA83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85566063"/>
        <c:axId val="85573743"/>
      </c:barChart>
      <c:catAx>
        <c:axId val="8556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743"/>
        <c:crosses val="autoZero"/>
        <c:auto val="1"/>
        <c:lblAlgn val="ctr"/>
        <c:lblOffset val="100"/>
        <c:noMultiLvlLbl val="0"/>
      </c:catAx>
      <c:valAx>
        <c:axId val="85573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6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6</xdr:row>
      <xdr:rowOff>179070</xdr:rowOff>
    </xdr:from>
    <xdr:to>
      <xdr:col>15</xdr:col>
      <xdr:colOff>480060</xdr:colOff>
      <xdr:row>32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71BCF7-29AA-043A-86D4-67C59C411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9</xdr:row>
      <xdr:rowOff>22860</xdr:rowOff>
    </xdr:from>
    <xdr:to>
      <xdr:col>11</xdr:col>
      <xdr:colOff>342900</xdr:colOff>
      <xdr:row>29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64352-E9AF-8324-1CA9-2161AA5C9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57150</xdr:rowOff>
    </xdr:from>
    <xdr:to>
      <xdr:col>10</xdr:col>
      <xdr:colOff>441960</xdr:colOff>
      <xdr:row>30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83283-C98D-0145-DF0E-E208C41A0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11</xdr:row>
      <xdr:rowOff>95250</xdr:rowOff>
    </xdr:from>
    <xdr:to>
      <xdr:col>7</xdr:col>
      <xdr:colOff>266700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1EC5A-468B-1808-DF13-536E1D17B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22</xdr:row>
      <xdr:rowOff>175260</xdr:rowOff>
    </xdr:from>
    <xdr:to>
      <xdr:col>7</xdr:col>
      <xdr:colOff>358140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883A0E-E8AB-0AF3-C119-6BC525C2B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itanic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68907615741" createdVersion="8" refreshedVersion="8" minRefreshableVersion="3" recordCount="100" xr:uid="{00000000-000A-0000-FFFF-FFFF11000000}">
  <cacheSource type="worksheet">
    <worksheetSource ref="A1:L101" sheet="titanic" r:id="rId2"/>
  </cacheSource>
  <cacheFields count="12">
    <cacheField name="PassengerId" numFmtId="0">
      <sharedItems containsSemiMixedTypes="0" containsString="0" containsNumber="1" containsInteger="1" minValue="792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Sex" numFmtId="0">
      <sharedItems containsSemiMixedTypes="0" containsString="0" containsNumber="1" containsInteger="1" minValue="0" maxValue="1"/>
    </cacheField>
    <cacheField name="DO_NOT_USE" numFmtId="2">
      <sharedItems containsSemiMixedTypes="0" containsString="0" containsNumber="1" minValue="5.2500000000000003E-3" maxValue="0.92500000000000004"/>
    </cacheField>
    <cacheField name="DO_NOT_USE2" numFmtId="2">
      <sharedItems containsSemiMixedTypes="0" containsString="0" containsNumber="1" minValue="0" maxValue="0.32179836699999997"/>
    </cacheField>
    <cacheField name="Pclass_1" numFmtId="0">
      <sharedItems containsSemiMixedTypes="0" containsString="0" containsNumber="1" containsInteger="1" minValue="0" maxValue="1" count="2">
        <n v="0"/>
        <n v="1"/>
      </sharedItems>
    </cacheField>
    <cacheField name="Pclass_2" numFmtId="0">
      <sharedItems containsSemiMixedTypes="0" containsString="0" containsNumber="1" containsInteger="1" minValue="0" maxValue="1" count="2">
        <n v="1"/>
        <n v="0"/>
      </sharedItems>
    </cacheField>
    <cacheField name="Pclass_3" numFmtId="0">
      <sharedItems containsSemiMixedTypes="0" containsString="0" containsNumber="1" containsInteger="1" minValue="0" maxValue="1" count="2">
        <n v="0"/>
        <n v="1"/>
      </sharedItems>
    </cacheField>
    <cacheField name="DO_NOT_USE3" numFmtId="0">
      <sharedItems containsSemiMixedTypes="0" containsString="0" containsNumber="1" minValue="0" maxValue="1"/>
    </cacheField>
    <cacheField name="Family_size" numFmtId="0">
      <sharedItems containsSemiMixedTypes="0" containsString="0" containsNumber="1" containsInteger="1" minValue="0" maxValue="6" count="6">
        <n v="0"/>
        <n v="1"/>
        <n v="2"/>
        <n v="3"/>
        <n v="6"/>
        <n v="5"/>
      </sharedItems>
    </cacheField>
    <cacheField name="Age" numFmtId="1">
      <sharedItems containsSemiMixedTypes="0" containsString="0" containsNumber="1" minValue="0.52500000000000002" maxValue="92.5"/>
    </cacheField>
    <cacheField name="Fare" numFmtId="2">
      <sharedItems containsSemiMixedTypes="0" containsString="0" containsNumber="1" minValue="0" maxValue="32.1798366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70671296294" createdVersion="8" refreshedVersion="8" minRefreshableVersion="3" recordCount="100" xr:uid="{7544BF9D-D1AC-4A99-92B9-B9FB3E9D713C}">
  <cacheSource type="worksheet">
    <worksheetSource ref="J1:K101" sheet="titanic"/>
  </cacheSource>
  <cacheFields count="2">
    <cacheField name="Family_size" numFmtId="0">
      <sharedItems containsSemiMixedTypes="0" containsString="0" containsNumber="1" containsInteger="1" minValue="0" maxValue="6" count="6">
        <n v="0"/>
        <n v="1"/>
        <n v="2"/>
        <n v="3"/>
        <n v="6"/>
        <n v="5"/>
      </sharedItems>
    </cacheField>
    <cacheField name="Age" numFmtId="1">
      <sharedItems containsSemiMixedTypes="0" containsString="0" containsNumber="1" minValue="0.52500000000000002" maxValue="92.5" count="46">
        <n v="20"/>
        <n v="35"/>
        <n v="31.25"/>
        <n v="48.75"/>
        <n v="61.250000000000007"/>
        <n v="38.75"/>
        <n v="37.5"/>
        <n v="42.5"/>
        <n v="13.750000000000002"/>
        <n v="0.52500000000000002"/>
        <n v="33.75"/>
        <n v="22.5"/>
        <n v="41.25"/>
        <n v="32.5"/>
        <n v="43.75"/>
        <n v="7.5"/>
        <n v="38.125"/>
        <n v="28.749999999999996"/>
        <n v="53.75"/>
        <n v="12.5"/>
        <n v="65"/>
        <n v="47.5"/>
        <n v="2.5"/>
        <n v="1.25"/>
        <n v="77.5"/>
        <n v="18.75"/>
        <n v="1.0375000000000001"/>
        <n v="26.25"/>
        <n v="40"/>
        <n v="25"/>
        <n v="43.125"/>
        <n v="21.25"/>
        <n v="52.5"/>
        <n v="5"/>
        <n v="92.5"/>
        <n v="11.25"/>
        <n v="55.000000000000007"/>
        <n v="56.25"/>
        <n v="63.749999999999993"/>
        <n v="30"/>
        <n v="51.249999999999993"/>
        <n v="60"/>
        <n v="58.75"/>
        <n v="23.75"/>
        <n v="70"/>
        <n v="27.5000000000000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72871180558" createdVersion="8" refreshedVersion="8" minRefreshableVersion="3" recordCount="100" xr:uid="{41FCFDF2-02B9-4984-BD36-12B18DDF18AA}">
  <cacheSource type="worksheet">
    <worksheetSource ref="C1:C101" sheet="titanic"/>
  </cacheSource>
  <cacheFields count="1">
    <cacheField name="Sex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80060069443" createdVersion="8" refreshedVersion="8" minRefreshableVersion="3" recordCount="100" xr:uid="{9A26371F-CB83-4FD4-855C-E87EA4CB68C2}">
  <cacheSource type="worksheet">
    <worksheetSource ref="F1:H101" sheet="titanic"/>
  </cacheSource>
  <cacheFields count="3">
    <cacheField name="Pclass_1" numFmtId="0">
      <sharedItems containsSemiMixedTypes="0" containsString="0" containsNumber="1" containsInteger="1" minValue="0" maxValue="1" count="2">
        <n v="0"/>
        <n v="1"/>
      </sharedItems>
    </cacheField>
    <cacheField name="Pclass_2" numFmtId="0">
      <sharedItems containsSemiMixedTypes="0" containsString="0" containsNumber="1" containsInteger="1" minValue="0" maxValue="1" count="2">
        <n v="1"/>
        <n v="0"/>
      </sharedItems>
    </cacheField>
    <cacheField name="Pclass_3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49.999150694443" createdVersion="8" refreshedVersion="8" minRefreshableVersion="3" recordCount="102" xr:uid="{FAA064E2-FE50-4D2D-940F-F5A509FFD3F9}">
  <cacheSource type="worksheet">
    <worksheetSource ref="J1:J1048576" sheet="titanic"/>
  </cacheSource>
  <cacheFields count="1">
    <cacheField name="Family_size" numFmtId="0">
      <sharedItems containsString="0" containsBlank="1" containsNumber="1" containsInteger="1" minValue="0" maxValue="6" count="7">
        <n v="0"/>
        <n v="1"/>
        <n v="2"/>
        <n v="3"/>
        <n v="6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ndy Baicich" refreshedDate="45050.022175925929" createdVersion="8" refreshedVersion="8" minRefreshableVersion="3" recordCount="100" xr:uid="{5D809F4F-1E15-43BB-A658-04DD2CE006B1}">
  <cacheSource type="worksheet">
    <worksheetSource ref="B1:B101" sheet="titanic"/>
  </cacheSource>
  <cacheFields count="1">
    <cacheField name="Surviv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792"/>
    <x v="0"/>
    <n v="1"/>
    <n v="0.2"/>
    <n v="5.0748620000000001E-2"/>
    <x v="0"/>
    <x v="0"/>
    <x v="0"/>
    <n v="0"/>
    <x v="0"/>
    <n v="20"/>
    <n v="5.0748620000000004"/>
  </r>
  <r>
    <n v="793"/>
    <x v="0"/>
    <n v="0"/>
    <n v="0.35"/>
    <n v="0.13575255899999999"/>
    <x v="0"/>
    <x v="1"/>
    <x v="1"/>
    <n v="1"/>
    <x v="1"/>
    <n v="35"/>
    <n v="13.5752559"/>
  </r>
  <r>
    <n v="794"/>
    <x v="0"/>
    <n v="1"/>
    <n v="0.35"/>
    <n v="5.9914211000000002E-2"/>
    <x v="1"/>
    <x v="1"/>
    <x v="0"/>
    <n v="0"/>
    <x v="0"/>
    <n v="35"/>
    <n v="5.9914211000000002"/>
  </r>
  <r>
    <n v="795"/>
    <x v="0"/>
    <n v="1"/>
    <n v="0.3125"/>
    <n v="1.5411575E-2"/>
    <x v="0"/>
    <x v="1"/>
    <x v="1"/>
    <n v="0"/>
    <x v="0"/>
    <n v="31.25"/>
    <n v="1.5411575"/>
  </r>
  <r>
    <n v="796"/>
    <x v="0"/>
    <n v="1"/>
    <n v="0.48749999999999999"/>
    <n v="2.5374310000000001E-2"/>
    <x v="0"/>
    <x v="0"/>
    <x v="0"/>
    <n v="0"/>
    <x v="0"/>
    <n v="48.75"/>
    <n v="2.5374310000000002"/>
  </r>
  <r>
    <n v="797"/>
    <x v="1"/>
    <n v="0"/>
    <n v="0.61250000000000004"/>
    <n v="5.0610427999999999E-2"/>
    <x v="1"/>
    <x v="1"/>
    <x v="0"/>
    <n v="0"/>
    <x v="0"/>
    <n v="61.250000000000007"/>
    <n v="5.0610428000000001"/>
  </r>
  <r>
    <n v="798"/>
    <x v="1"/>
    <n v="0"/>
    <n v="0.38750000000000001"/>
    <n v="1.6948673000000001E-2"/>
    <x v="0"/>
    <x v="1"/>
    <x v="1"/>
    <n v="0"/>
    <x v="0"/>
    <n v="38.75"/>
    <n v="1.6948673000000001"/>
  </r>
  <r>
    <n v="799"/>
    <x v="0"/>
    <n v="1"/>
    <n v="0.375"/>
    <n v="1.4110459000000001E-2"/>
    <x v="0"/>
    <x v="1"/>
    <x v="1"/>
    <n v="0"/>
    <x v="0"/>
    <n v="37.5"/>
    <n v="1.4110459"/>
  </r>
  <r>
    <n v="800"/>
    <x v="0"/>
    <n v="0"/>
    <n v="0.375"/>
    <n v="4.7137660999999997E-2"/>
    <x v="0"/>
    <x v="1"/>
    <x v="1"/>
    <n v="0.2"/>
    <x v="2"/>
    <n v="37.5"/>
    <n v="4.7137661"/>
  </r>
  <r>
    <n v="801"/>
    <x v="0"/>
    <n v="1"/>
    <n v="0.42499999999999999"/>
    <n v="2.5374310000000001E-2"/>
    <x v="0"/>
    <x v="0"/>
    <x v="0"/>
    <n v="0"/>
    <x v="0"/>
    <n v="42.5"/>
    <n v="2.5374310000000002"/>
  </r>
  <r>
    <n v="802"/>
    <x v="1"/>
    <n v="0"/>
    <n v="0.38750000000000001"/>
    <n v="5.1236588E-2"/>
    <x v="0"/>
    <x v="0"/>
    <x v="0"/>
    <n v="0.2"/>
    <x v="2"/>
    <n v="38.75"/>
    <n v="5.1236588000000003"/>
  </r>
  <r>
    <n v="803"/>
    <x v="1"/>
    <n v="1"/>
    <n v="0.13750000000000001"/>
    <n v="0.234224401"/>
    <x v="1"/>
    <x v="1"/>
    <x v="0"/>
    <n v="0.3"/>
    <x v="3"/>
    <n v="13.750000000000002"/>
    <n v="23.422440099999999"/>
  </r>
  <r>
    <n v="804"/>
    <x v="1"/>
    <n v="1"/>
    <n v="5.2500000000000003E-3"/>
    <n v="1.6623491000000001E-2"/>
    <x v="0"/>
    <x v="1"/>
    <x v="1"/>
    <n v="0.1"/>
    <x v="1"/>
    <n v="0.52500000000000002"/>
    <n v="1.6623491000000001"/>
  </r>
  <r>
    <n v="805"/>
    <x v="1"/>
    <n v="1"/>
    <n v="0.33750000000000002"/>
    <n v="1.3614293E-2"/>
    <x v="0"/>
    <x v="1"/>
    <x v="1"/>
    <n v="0"/>
    <x v="0"/>
    <n v="33.75"/>
    <n v="1.3614293"/>
  </r>
  <r>
    <n v="806"/>
    <x v="0"/>
    <n v="1"/>
    <n v="0.38750000000000001"/>
    <n v="1.5175789E-2"/>
    <x v="0"/>
    <x v="1"/>
    <x v="1"/>
    <n v="0"/>
    <x v="0"/>
    <n v="38.75"/>
    <n v="1.5175789"/>
  </r>
  <r>
    <n v="807"/>
    <x v="0"/>
    <n v="1"/>
    <n v="0.48749999999999999"/>
    <n v="0"/>
    <x v="1"/>
    <x v="1"/>
    <x v="0"/>
    <n v="0"/>
    <x v="0"/>
    <n v="48.75"/>
    <n v="0"/>
  </r>
  <r>
    <n v="808"/>
    <x v="0"/>
    <n v="0"/>
    <n v="0.22500000000000001"/>
    <n v="1.5175789E-2"/>
    <x v="0"/>
    <x v="1"/>
    <x v="1"/>
    <n v="0"/>
    <x v="0"/>
    <n v="22.5"/>
    <n v="1.5175789"/>
  </r>
  <r>
    <n v="809"/>
    <x v="0"/>
    <n v="1"/>
    <n v="0.48749999999999999"/>
    <n v="2.5374310000000001E-2"/>
    <x v="0"/>
    <x v="0"/>
    <x v="0"/>
    <n v="0"/>
    <x v="0"/>
    <n v="48.75"/>
    <n v="2.5374310000000002"/>
  </r>
  <r>
    <n v="810"/>
    <x v="1"/>
    <n v="0"/>
    <n v="0.41249999999999998"/>
    <n v="0.103644297"/>
    <x v="1"/>
    <x v="1"/>
    <x v="0"/>
    <n v="0.1"/>
    <x v="1"/>
    <n v="41.25"/>
    <n v="10.364429699999999"/>
  </r>
  <r>
    <n v="811"/>
    <x v="0"/>
    <n v="1"/>
    <n v="0.32500000000000001"/>
    <n v="1.5395374999999999E-2"/>
    <x v="0"/>
    <x v="1"/>
    <x v="1"/>
    <n v="0"/>
    <x v="0"/>
    <n v="32.5"/>
    <n v="1.5395375"/>
  </r>
  <r>
    <n v="812"/>
    <x v="0"/>
    <n v="1"/>
    <n v="0.48749999999999999"/>
    <n v="4.7137660999999997E-2"/>
    <x v="0"/>
    <x v="1"/>
    <x v="1"/>
    <n v="0"/>
    <x v="0"/>
    <n v="48.75"/>
    <n v="4.7137661"/>
  </r>
  <r>
    <n v="813"/>
    <x v="0"/>
    <n v="1"/>
    <n v="0.4375"/>
    <n v="2.0494635000000001E-2"/>
    <x v="0"/>
    <x v="0"/>
    <x v="0"/>
    <n v="0"/>
    <x v="0"/>
    <n v="43.75"/>
    <n v="2.0494634999999999"/>
  </r>
  <r>
    <n v="814"/>
    <x v="0"/>
    <n v="0"/>
    <n v="7.4999999999999997E-2"/>
    <n v="6.1044735000000003E-2"/>
    <x v="0"/>
    <x v="1"/>
    <x v="1"/>
    <n v="0.6"/>
    <x v="4"/>
    <n v="7.5"/>
    <n v="6.1044735000000001"/>
  </r>
  <r>
    <n v="815"/>
    <x v="0"/>
    <n v="1"/>
    <n v="0.38124999999999998"/>
    <n v="1.5712554E-2"/>
    <x v="0"/>
    <x v="1"/>
    <x v="1"/>
    <n v="0"/>
    <x v="0"/>
    <n v="38.125"/>
    <n v="1.5712554000000001"/>
  </r>
  <r>
    <n v="816"/>
    <x v="0"/>
    <n v="1"/>
    <n v="0.35"/>
    <n v="0"/>
    <x v="1"/>
    <x v="1"/>
    <x v="0"/>
    <n v="0"/>
    <x v="0"/>
    <n v="35"/>
    <n v="0"/>
  </r>
  <r>
    <n v="817"/>
    <x v="0"/>
    <n v="0"/>
    <n v="0.28749999999999998"/>
    <n v="1.5468569999999999E-2"/>
    <x v="0"/>
    <x v="1"/>
    <x v="1"/>
    <n v="0"/>
    <x v="0"/>
    <n v="28.749999999999996"/>
    <n v="1.5468569999999999"/>
  </r>
  <r>
    <n v="818"/>
    <x v="0"/>
    <n v="1"/>
    <n v="0.38750000000000001"/>
    <n v="7.2227388000000003E-2"/>
    <x v="0"/>
    <x v="0"/>
    <x v="0"/>
    <n v="0.2"/>
    <x v="2"/>
    <n v="38.75"/>
    <n v="7.2227388000000001"/>
  </r>
  <r>
    <n v="819"/>
    <x v="0"/>
    <n v="1"/>
    <n v="0.53749999999999998"/>
    <n v="1.2589562E-2"/>
    <x v="0"/>
    <x v="1"/>
    <x v="1"/>
    <n v="0"/>
    <x v="0"/>
    <n v="53.75"/>
    <n v="1.2589562000000001"/>
  </r>
  <r>
    <n v="820"/>
    <x v="0"/>
    <n v="1"/>
    <n v="0.125"/>
    <n v="5.4457172999999998E-2"/>
    <x v="0"/>
    <x v="1"/>
    <x v="1"/>
    <n v="0.5"/>
    <x v="5"/>
    <n v="12.5"/>
    <n v="5.4457173000000001"/>
  </r>
  <r>
    <n v="821"/>
    <x v="1"/>
    <n v="0"/>
    <n v="0.65"/>
    <n v="0.18249984599999999"/>
    <x v="1"/>
    <x v="1"/>
    <x v="0"/>
    <n v="0.2"/>
    <x v="2"/>
    <n v="65"/>
    <n v="18.249984599999998"/>
  </r>
  <r>
    <n v="822"/>
    <x v="1"/>
    <n v="1"/>
    <n v="0.33750000000000002"/>
    <n v="1.6908073999999999E-2"/>
    <x v="0"/>
    <x v="1"/>
    <x v="1"/>
    <n v="0"/>
    <x v="0"/>
    <n v="33.75"/>
    <n v="1.6908074"/>
  </r>
  <r>
    <n v="823"/>
    <x v="0"/>
    <n v="1"/>
    <n v="0.47499999999999998"/>
    <n v="0"/>
    <x v="1"/>
    <x v="1"/>
    <x v="0"/>
    <n v="0"/>
    <x v="0"/>
    <n v="47.5"/>
    <n v="0"/>
  </r>
  <r>
    <n v="824"/>
    <x v="1"/>
    <n v="0"/>
    <n v="0.33750000000000002"/>
    <n v="2.4349578E-2"/>
    <x v="0"/>
    <x v="1"/>
    <x v="1"/>
    <n v="0.1"/>
    <x v="1"/>
    <n v="33.75"/>
    <n v="2.4349577999999998"/>
  </r>
  <r>
    <n v="825"/>
    <x v="0"/>
    <n v="1"/>
    <n v="2.5000000000000001E-2"/>
    <n v="7.7464841000000006E-2"/>
    <x v="0"/>
    <x v="1"/>
    <x v="1"/>
    <n v="0.5"/>
    <x v="5"/>
    <n v="2.5"/>
    <n v="7.7464841000000009"/>
  </r>
  <r>
    <n v="826"/>
    <x v="0"/>
    <n v="1"/>
    <n v="0.35"/>
    <n v="1.3565496999999999E-2"/>
    <x v="0"/>
    <x v="1"/>
    <x v="1"/>
    <n v="0"/>
    <x v="0"/>
    <n v="35"/>
    <n v="1.3565497"/>
  </r>
  <r>
    <n v="827"/>
    <x v="0"/>
    <n v="1"/>
    <n v="0.35"/>
    <n v="0.110272458"/>
    <x v="0"/>
    <x v="1"/>
    <x v="1"/>
    <n v="0"/>
    <x v="0"/>
    <n v="35"/>
    <n v="11.027245800000001"/>
  </r>
  <r>
    <n v="828"/>
    <x v="1"/>
    <n v="1"/>
    <n v="1.2500000000000001E-2"/>
    <n v="7.2227388000000003E-2"/>
    <x v="0"/>
    <x v="0"/>
    <x v="0"/>
    <n v="0.2"/>
    <x v="2"/>
    <n v="1.25"/>
    <n v="7.2227388000000001"/>
  </r>
  <r>
    <n v="829"/>
    <x v="1"/>
    <n v="1"/>
    <n v="0.35"/>
    <n v="1.5126993E-2"/>
    <x v="0"/>
    <x v="1"/>
    <x v="1"/>
    <n v="0"/>
    <x v="0"/>
    <n v="35"/>
    <n v="1.5126993"/>
  </r>
  <r>
    <n v="830"/>
    <x v="1"/>
    <n v="0"/>
    <n v="0.77500000000000002"/>
    <n v="0.156149601"/>
    <x v="1"/>
    <x v="1"/>
    <x v="0"/>
    <n v="0"/>
    <x v="0"/>
    <n v="77.5"/>
    <n v="15.614960099999999"/>
  </r>
  <r>
    <n v="831"/>
    <x v="1"/>
    <n v="0"/>
    <n v="0.1875"/>
    <n v="2.8212719000000001E-2"/>
    <x v="0"/>
    <x v="1"/>
    <x v="1"/>
    <n v="0.1"/>
    <x v="1"/>
    <n v="18.75"/>
    <n v="2.8212719000000002"/>
  </r>
  <r>
    <n v="832"/>
    <x v="1"/>
    <n v="1"/>
    <n v="1.0375000000000001E-2"/>
    <n v="3.6597563E-2"/>
    <x v="0"/>
    <x v="0"/>
    <x v="0"/>
    <n v="0.2"/>
    <x v="2"/>
    <n v="1.0375000000000001"/>
    <n v="3.6597562999999997"/>
  </r>
  <r>
    <n v="833"/>
    <x v="0"/>
    <n v="1"/>
    <n v="0.35"/>
    <n v="1.4110459000000001E-2"/>
    <x v="0"/>
    <x v="1"/>
    <x v="1"/>
    <n v="0"/>
    <x v="0"/>
    <n v="35"/>
    <n v="1.4110459"/>
  </r>
  <r>
    <n v="834"/>
    <x v="0"/>
    <n v="1"/>
    <n v="0.28749999999999998"/>
    <n v="1.5330376999999999E-2"/>
    <x v="0"/>
    <x v="1"/>
    <x v="1"/>
    <n v="0"/>
    <x v="0"/>
    <n v="28.749999999999996"/>
    <n v="1.5330376999999999"/>
  </r>
  <r>
    <n v="835"/>
    <x v="0"/>
    <n v="1"/>
    <n v="0.22500000000000001"/>
    <n v="1.6200520999999999E-2"/>
    <x v="0"/>
    <x v="1"/>
    <x v="1"/>
    <n v="0"/>
    <x v="0"/>
    <n v="22.5"/>
    <n v="1.6200520999999999"/>
  </r>
  <r>
    <n v="836"/>
    <x v="1"/>
    <n v="0"/>
    <n v="0.48749999999999999"/>
    <n v="0.162314192"/>
    <x v="1"/>
    <x v="1"/>
    <x v="0"/>
    <n v="0.2"/>
    <x v="2"/>
    <n v="48.75"/>
    <n v="16.231419200000001"/>
  </r>
  <r>
    <n v="837"/>
    <x v="0"/>
    <n v="1"/>
    <n v="0.26250000000000001"/>
    <n v="1.6908073999999999E-2"/>
    <x v="0"/>
    <x v="1"/>
    <x v="1"/>
    <n v="0"/>
    <x v="0"/>
    <n v="26.25"/>
    <n v="1.6908074"/>
  </r>
  <r>
    <n v="838"/>
    <x v="0"/>
    <n v="1"/>
    <n v="0.35"/>
    <n v="1.5712554E-2"/>
    <x v="0"/>
    <x v="1"/>
    <x v="1"/>
    <n v="0"/>
    <x v="0"/>
    <n v="35"/>
    <n v="1.5712554000000001"/>
  </r>
  <r>
    <n v="839"/>
    <x v="1"/>
    <n v="1"/>
    <n v="0.4"/>
    <n v="0.110272458"/>
    <x v="0"/>
    <x v="1"/>
    <x v="1"/>
    <n v="0"/>
    <x v="0"/>
    <n v="40"/>
    <n v="11.027245800000001"/>
  </r>
  <r>
    <n v="840"/>
    <x v="1"/>
    <n v="1"/>
    <n v="0.35"/>
    <n v="5.7970539000000001E-2"/>
    <x v="1"/>
    <x v="1"/>
    <x v="0"/>
    <n v="0"/>
    <x v="0"/>
    <n v="35"/>
    <n v="5.7970538999999999"/>
  </r>
  <r>
    <n v="841"/>
    <x v="0"/>
    <n v="1"/>
    <n v="0.25"/>
    <n v="1.5468569999999999E-2"/>
    <x v="0"/>
    <x v="1"/>
    <x v="1"/>
    <n v="0"/>
    <x v="0"/>
    <n v="25"/>
    <n v="1.5468569999999999"/>
  </r>
  <r>
    <n v="842"/>
    <x v="0"/>
    <n v="1"/>
    <n v="0.2"/>
    <n v="2.0494635000000001E-2"/>
    <x v="0"/>
    <x v="0"/>
    <x v="0"/>
    <n v="0"/>
    <x v="0"/>
    <n v="20"/>
    <n v="2.0494634999999999"/>
  </r>
  <r>
    <n v="843"/>
    <x v="1"/>
    <n v="0"/>
    <n v="0.375"/>
    <n v="6.0507970000000001E-2"/>
    <x v="1"/>
    <x v="1"/>
    <x v="0"/>
    <n v="0"/>
    <x v="0"/>
    <n v="37.5"/>
    <n v="6.0507970000000002"/>
  </r>
  <r>
    <n v="844"/>
    <x v="0"/>
    <n v="1"/>
    <n v="0.43125000000000002"/>
    <n v="1.2565163000000001E-2"/>
    <x v="0"/>
    <x v="1"/>
    <x v="1"/>
    <n v="0"/>
    <x v="0"/>
    <n v="43.125"/>
    <n v="1.2565163000000001"/>
  </r>
  <r>
    <n v="845"/>
    <x v="0"/>
    <n v="1"/>
    <n v="0.21249999999999999"/>
    <n v="1.6908073999999999E-2"/>
    <x v="0"/>
    <x v="1"/>
    <x v="1"/>
    <n v="0"/>
    <x v="0"/>
    <n v="21.25"/>
    <n v="1.6908074"/>
  </r>
  <r>
    <n v="846"/>
    <x v="0"/>
    <n v="1"/>
    <n v="0.52500000000000002"/>
    <n v="1.4736618999999999E-2"/>
    <x v="0"/>
    <x v="1"/>
    <x v="1"/>
    <n v="0"/>
    <x v="0"/>
    <n v="52.5"/>
    <n v="1.4736619"/>
  </r>
  <r>
    <n v="847"/>
    <x v="0"/>
    <n v="1"/>
    <n v="0.35"/>
    <n v="0.13575255899999999"/>
    <x v="0"/>
    <x v="1"/>
    <x v="1"/>
    <n v="1"/>
    <x v="1"/>
    <n v="35"/>
    <n v="13.5752559"/>
  </r>
  <r>
    <n v="848"/>
    <x v="0"/>
    <n v="1"/>
    <n v="0.4375"/>
    <n v="1.5411575E-2"/>
    <x v="0"/>
    <x v="1"/>
    <x v="1"/>
    <n v="0"/>
    <x v="0"/>
    <n v="43.75"/>
    <n v="1.5411575"/>
  </r>
  <r>
    <n v="849"/>
    <x v="0"/>
    <n v="1"/>
    <n v="0.35"/>
    <n v="6.4411709999999997E-2"/>
    <x v="0"/>
    <x v="0"/>
    <x v="0"/>
    <n v="0.1"/>
    <x v="1"/>
    <n v="35"/>
    <n v="6.4411709999999998"/>
  </r>
  <r>
    <n v="850"/>
    <x v="1"/>
    <n v="0"/>
    <n v="0.35"/>
    <n v="0.173919816"/>
    <x v="1"/>
    <x v="1"/>
    <x v="0"/>
    <n v="0.1"/>
    <x v="1"/>
    <n v="35"/>
    <n v="17.391981600000001"/>
  </r>
  <r>
    <n v="851"/>
    <x v="0"/>
    <n v="1"/>
    <n v="0.05"/>
    <n v="6.1044735000000003E-2"/>
    <x v="0"/>
    <x v="1"/>
    <x v="1"/>
    <n v="0.6"/>
    <x v="4"/>
    <n v="5"/>
    <n v="6.1044735000000001"/>
  </r>
  <r>
    <n v="852"/>
    <x v="0"/>
    <n v="1"/>
    <n v="0.92500000000000004"/>
    <n v="1.5175789E-2"/>
    <x v="0"/>
    <x v="1"/>
    <x v="1"/>
    <n v="0"/>
    <x v="0"/>
    <n v="92.5"/>
    <n v="1.5175789"/>
  </r>
  <r>
    <n v="853"/>
    <x v="0"/>
    <n v="0"/>
    <n v="0.1125"/>
    <n v="2.9757820000000001E-2"/>
    <x v="0"/>
    <x v="1"/>
    <x v="1"/>
    <n v="0.2"/>
    <x v="2"/>
    <n v="11.25"/>
    <n v="2.9757820000000001"/>
  </r>
  <r>
    <n v="854"/>
    <x v="1"/>
    <n v="0"/>
    <n v="0.2"/>
    <n v="7.6903678000000003E-2"/>
    <x v="1"/>
    <x v="1"/>
    <x v="0"/>
    <n v="0.1"/>
    <x v="1"/>
    <n v="20"/>
    <n v="7.6903678000000006"/>
  </r>
  <r>
    <n v="855"/>
    <x v="0"/>
    <n v="0"/>
    <n v="0.55000000000000004"/>
    <n v="5.0748620000000001E-2"/>
    <x v="0"/>
    <x v="0"/>
    <x v="0"/>
    <n v="0.1"/>
    <x v="1"/>
    <n v="55.000000000000007"/>
    <n v="5.0748620000000004"/>
  </r>
  <r>
    <n v="856"/>
    <x v="1"/>
    <n v="0"/>
    <n v="0.22500000000000001"/>
    <n v="1.8249985E-2"/>
    <x v="0"/>
    <x v="1"/>
    <x v="1"/>
    <n v="0.1"/>
    <x v="1"/>
    <n v="22.5"/>
    <n v="1.8249985"/>
  </r>
  <r>
    <n v="857"/>
    <x v="1"/>
    <n v="0"/>
    <n v="0.5625"/>
    <n v="0.32179836699999997"/>
    <x v="1"/>
    <x v="1"/>
    <x v="0"/>
    <n v="0.2"/>
    <x v="2"/>
    <n v="56.25"/>
    <n v="32.179836699999996"/>
  </r>
  <r>
    <n v="858"/>
    <x v="1"/>
    <n v="1"/>
    <n v="0.63749999999999996"/>
    <n v="5.1822148999999998E-2"/>
    <x v="1"/>
    <x v="1"/>
    <x v="0"/>
    <n v="0"/>
    <x v="0"/>
    <n v="63.749999999999993"/>
    <n v="5.1822149"/>
  </r>
  <r>
    <n v="859"/>
    <x v="1"/>
    <n v="0"/>
    <n v="0.3"/>
    <n v="3.7589697999999998E-2"/>
    <x v="0"/>
    <x v="1"/>
    <x v="1"/>
    <n v="0.3"/>
    <x v="3"/>
    <n v="30"/>
    <n v="3.7589697999999996"/>
  </r>
  <r>
    <n v="860"/>
    <x v="0"/>
    <n v="1"/>
    <n v="0.35"/>
    <n v="1.4110459000000001E-2"/>
    <x v="0"/>
    <x v="1"/>
    <x v="1"/>
    <n v="0"/>
    <x v="0"/>
    <n v="35"/>
    <n v="1.4110459"/>
  </r>
  <r>
    <n v="861"/>
    <x v="0"/>
    <n v="1"/>
    <n v="0.51249999999999996"/>
    <n v="2.7537567999999998E-2"/>
    <x v="0"/>
    <x v="1"/>
    <x v="1"/>
    <n v="0.2"/>
    <x v="2"/>
    <n v="51.249999999999993"/>
    <n v="2.7537567999999997"/>
  </r>
  <r>
    <n v="862"/>
    <x v="0"/>
    <n v="1"/>
    <n v="0.26250000000000001"/>
    <n v="2.2446504999999999E-2"/>
    <x v="0"/>
    <x v="0"/>
    <x v="0"/>
    <n v="0.1"/>
    <x v="1"/>
    <n v="26.25"/>
    <n v="2.2446504999999997"/>
  </r>
  <r>
    <n v="863"/>
    <x v="1"/>
    <n v="0"/>
    <n v="0.6"/>
    <n v="5.0610427999999999E-2"/>
    <x v="1"/>
    <x v="1"/>
    <x v="0"/>
    <n v="0"/>
    <x v="0"/>
    <n v="60"/>
    <n v="5.0610428000000001"/>
  </r>
  <r>
    <n v="864"/>
    <x v="0"/>
    <n v="0"/>
    <n v="0.35"/>
    <n v="0.13575255899999999"/>
    <x v="0"/>
    <x v="1"/>
    <x v="1"/>
    <n v="1"/>
    <x v="1"/>
    <n v="35"/>
    <n v="13.5752559"/>
  </r>
  <r>
    <n v="865"/>
    <x v="0"/>
    <n v="1"/>
    <n v="0.3"/>
    <n v="2.5374310000000001E-2"/>
    <x v="0"/>
    <x v="0"/>
    <x v="0"/>
    <n v="0"/>
    <x v="0"/>
    <n v="30"/>
    <n v="2.5374310000000002"/>
  </r>
  <r>
    <n v="866"/>
    <x v="1"/>
    <n v="0"/>
    <n v="0.52500000000000002"/>
    <n v="2.5374310000000001E-2"/>
    <x v="0"/>
    <x v="0"/>
    <x v="0"/>
    <n v="0"/>
    <x v="0"/>
    <n v="52.5"/>
    <n v="2.5374310000000002"/>
  </r>
  <r>
    <n v="867"/>
    <x v="1"/>
    <n v="0"/>
    <n v="0.33750000000000002"/>
    <n v="2.70496E-2"/>
    <x v="0"/>
    <x v="0"/>
    <x v="0"/>
    <n v="0.1"/>
    <x v="1"/>
    <n v="33.75"/>
    <n v="2.7049599999999998"/>
  </r>
  <r>
    <n v="868"/>
    <x v="0"/>
    <n v="1"/>
    <n v="0.38750000000000001"/>
    <n v="9.8561237999999995E-2"/>
    <x v="1"/>
    <x v="1"/>
    <x v="0"/>
    <n v="0"/>
    <x v="0"/>
    <n v="38.75"/>
    <n v="9.8561237999999989"/>
  </r>
  <r>
    <n v="869"/>
    <x v="0"/>
    <n v="1"/>
    <n v="0.35"/>
    <n v="1.8542764999999999E-2"/>
    <x v="0"/>
    <x v="1"/>
    <x v="1"/>
    <n v="0"/>
    <x v="0"/>
    <n v="35"/>
    <n v="1.8542764999999999"/>
  </r>
  <r>
    <n v="870"/>
    <x v="1"/>
    <n v="1"/>
    <n v="0.05"/>
    <n v="2.1730754000000001E-2"/>
    <x v="0"/>
    <x v="1"/>
    <x v="1"/>
    <n v="0.2"/>
    <x v="2"/>
    <n v="5"/>
    <n v="2.1730754000000001"/>
  </r>
  <r>
    <n v="871"/>
    <x v="0"/>
    <n v="1"/>
    <n v="0.32500000000000001"/>
    <n v="1.5411575E-2"/>
    <x v="0"/>
    <x v="1"/>
    <x v="1"/>
    <n v="0"/>
    <x v="0"/>
    <n v="32.5"/>
    <n v="1.5411575"/>
  </r>
  <r>
    <n v="872"/>
    <x v="1"/>
    <n v="0"/>
    <n v="0.58750000000000002"/>
    <n v="0.10257896699999999"/>
    <x v="1"/>
    <x v="1"/>
    <x v="0"/>
    <n v="0.2"/>
    <x v="2"/>
    <n v="58.75"/>
    <n v="10.2578967"/>
  </r>
  <r>
    <n v="873"/>
    <x v="0"/>
    <n v="1"/>
    <n v="0.41249999999999998"/>
    <n v="9.75935E-3"/>
    <x v="1"/>
    <x v="1"/>
    <x v="0"/>
    <n v="0"/>
    <x v="0"/>
    <n v="41.25"/>
    <n v="0.975935"/>
  </r>
  <r>
    <n v="874"/>
    <x v="0"/>
    <n v="1"/>
    <n v="0.58750000000000002"/>
    <n v="1.7566829999999999E-2"/>
    <x v="0"/>
    <x v="1"/>
    <x v="1"/>
    <n v="0"/>
    <x v="0"/>
    <n v="58.75"/>
    <n v="1.7566829999999998"/>
  </r>
  <r>
    <n v="875"/>
    <x v="1"/>
    <n v="0"/>
    <n v="0.35"/>
    <n v="4.6844879999999998E-2"/>
    <x v="0"/>
    <x v="0"/>
    <x v="0"/>
    <n v="0.1"/>
    <x v="1"/>
    <n v="35"/>
    <n v="4.684488"/>
  </r>
  <r>
    <n v="876"/>
    <x v="1"/>
    <n v="0"/>
    <n v="0.1875"/>
    <n v="1.4102261E-2"/>
    <x v="0"/>
    <x v="1"/>
    <x v="1"/>
    <n v="0"/>
    <x v="0"/>
    <n v="18.75"/>
    <n v="1.4102261"/>
  </r>
  <r>
    <n v="877"/>
    <x v="0"/>
    <n v="1"/>
    <n v="0.25"/>
    <n v="1.9217722E-2"/>
    <x v="0"/>
    <x v="1"/>
    <x v="1"/>
    <n v="0"/>
    <x v="0"/>
    <n v="25"/>
    <n v="1.9217721999999999"/>
  </r>
  <r>
    <n v="878"/>
    <x v="0"/>
    <n v="1"/>
    <n v="0.23749999999999999"/>
    <n v="1.5411575E-2"/>
    <x v="0"/>
    <x v="1"/>
    <x v="1"/>
    <n v="0"/>
    <x v="0"/>
    <n v="23.75"/>
    <n v="1.5411575"/>
  </r>
  <r>
    <n v="879"/>
    <x v="0"/>
    <n v="1"/>
    <n v="0.35"/>
    <n v="1.5411575E-2"/>
    <x v="0"/>
    <x v="1"/>
    <x v="1"/>
    <n v="0"/>
    <x v="0"/>
    <n v="35"/>
    <n v="1.5411575"/>
  </r>
  <r>
    <n v="880"/>
    <x v="1"/>
    <n v="0"/>
    <n v="0.7"/>
    <n v="0.162314192"/>
    <x v="1"/>
    <x v="1"/>
    <x v="0"/>
    <n v="0.1"/>
    <x v="1"/>
    <n v="70"/>
    <n v="16.231419200000001"/>
  </r>
  <r>
    <n v="881"/>
    <x v="1"/>
    <n v="0"/>
    <n v="0.3125"/>
    <n v="5.0748620000000001E-2"/>
    <x v="0"/>
    <x v="0"/>
    <x v="0"/>
    <n v="0.1"/>
    <x v="1"/>
    <n v="31.25"/>
    <n v="5.0748620000000004"/>
  </r>
  <r>
    <n v="882"/>
    <x v="0"/>
    <n v="1"/>
    <n v="0.41249999999999998"/>
    <n v="1.5411575E-2"/>
    <x v="0"/>
    <x v="1"/>
    <x v="1"/>
    <n v="0"/>
    <x v="0"/>
    <n v="41.25"/>
    <n v="1.5411575"/>
  </r>
  <r>
    <n v="883"/>
    <x v="0"/>
    <n v="0"/>
    <n v="0.27500000000000002"/>
    <n v="2.0527231E-2"/>
    <x v="0"/>
    <x v="1"/>
    <x v="1"/>
    <n v="0"/>
    <x v="0"/>
    <n v="27.500000000000004"/>
    <n v="2.0527231000000001"/>
  </r>
  <r>
    <n v="884"/>
    <x v="0"/>
    <n v="1"/>
    <n v="0.35"/>
    <n v="2.0494635000000001E-2"/>
    <x v="0"/>
    <x v="0"/>
    <x v="0"/>
    <n v="0"/>
    <x v="0"/>
    <n v="35"/>
    <n v="2.0494634999999999"/>
  </r>
  <r>
    <n v="885"/>
    <x v="0"/>
    <n v="1"/>
    <n v="0.3125"/>
    <n v="1.3760684E-2"/>
    <x v="0"/>
    <x v="1"/>
    <x v="1"/>
    <n v="0"/>
    <x v="0"/>
    <n v="31.25"/>
    <n v="1.3760684000000001"/>
  </r>
  <r>
    <n v="886"/>
    <x v="0"/>
    <n v="0"/>
    <n v="0.48749999999999999"/>
    <n v="5.6848214000000001E-2"/>
    <x v="0"/>
    <x v="1"/>
    <x v="1"/>
    <n v="0.5"/>
    <x v="5"/>
    <n v="48.75"/>
    <n v="5.6848213999999997"/>
  </r>
  <r>
    <n v="887"/>
    <x v="0"/>
    <n v="1"/>
    <n v="0.33750000000000002"/>
    <n v="2.5374310000000001E-2"/>
    <x v="0"/>
    <x v="0"/>
    <x v="0"/>
    <n v="0"/>
    <x v="0"/>
    <n v="33.75"/>
    <n v="2.5374310000000002"/>
  </r>
  <r>
    <n v="888"/>
    <x v="1"/>
    <n v="0"/>
    <n v="0.23749999999999999"/>
    <n v="5.85561E-2"/>
    <x v="1"/>
    <x v="1"/>
    <x v="0"/>
    <n v="0"/>
    <x v="0"/>
    <n v="23.75"/>
    <n v="5.8556100000000004"/>
  </r>
  <r>
    <n v="889"/>
    <x v="0"/>
    <n v="0"/>
    <n v="0.35"/>
    <n v="4.5771352000000001E-2"/>
    <x v="0"/>
    <x v="1"/>
    <x v="1"/>
    <n v="0.3"/>
    <x v="3"/>
    <n v="35"/>
    <n v="4.5771351999999998"/>
  </r>
  <r>
    <n v="890"/>
    <x v="1"/>
    <n v="1"/>
    <n v="0.32500000000000001"/>
    <n v="5.85561E-2"/>
    <x v="1"/>
    <x v="1"/>
    <x v="0"/>
    <n v="0"/>
    <x v="0"/>
    <n v="32.5"/>
    <n v="5.8556100000000004"/>
  </r>
  <r>
    <n v="891"/>
    <x v="0"/>
    <n v="1"/>
    <n v="0.4"/>
    <n v="1.5126993E-2"/>
    <x v="0"/>
    <x v="1"/>
    <x v="1"/>
    <n v="0"/>
    <x v="0"/>
    <n v="40"/>
    <n v="1.51269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</r>
  <r>
    <x v="1"/>
    <x v="1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2"/>
    <x v="6"/>
  </r>
  <r>
    <x v="0"/>
    <x v="7"/>
  </r>
  <r>
    <x v="2"/>
    <x v="5"/>
  </r>
  <r>
    <x v="3"/>
    <x v="8"/>
  </r>
  <r>
    <x v="1"/>
    <x v="9"/>
  </r>
  <r>
    <x v="0"/>
    <x v="10"/>
  </r>
  <r>
    <x v="0"/>
    <x v="5"/>
  </r>
  <r>
    <x v="0"/>
    <x v="3"/>
  </r>
  <r>
    <x v="0"/>
    <x v="11"/>
  </r>
  <r>
    <x v="0"/>
    <x v="3"/>
  </r>
  <r>
    <x v="1"/>
    <x v="12"/>
  </r>
  <r>
    <x v="0"/>
    <x v="13"/>
  </r>
  <r>
    <x v="0"/>
    <x v="3"/>
  </r>
  <r>
    <x v="0"/>
    <x v="14"/>
  </r>
  <r>
    <x v="4"/>
    <x v="15"/>
  </r>
  <r>
    <x v="0"/>
    <x v="16"/>
  </r>
  <r>
    <x v="0"/>
    <x v="1"/>
  </r>
  <r>
    <x v="0"/>
    <x v="17"/>
  </r>
  <r>
    <x v="2"/>
    <x v="5"/>
  </r>
  <r>
    <x v="0"/>
    <x v="18"/>
  </r>
  <r>
    <x v="5"/>
    <x v="19"/>
  </r>
  <r>
    <x v="2"/>
    <x v="20"/>
  </r>
  <r>
    <x v="0"/>
    <x v="10"/>
  </r>
  <r>
    <x v="0"/>
    <x v="21"/>
  </r>
  <r>
    <x v="1"/>
    <x v="10"/>
  </r>
  <r>
    <x v="5"/>
    <x v="22"/>
  </r>
  <r>
    <x v="0"/>
    <x v="1"/>
  </r>
  <r>
    <x v="0"/>
    <x v="1"/>
  </r>
  <r>
    <x v="2"/>
    <x v="23"/>
  </r>
  <r>
    <x v="0"/>
    <x v="1"/>
  </r>
  <r>
    <x v="0"/>
    <x v="24"/>
  </r>
  <r>
    <x v="1"/>
    <x v="25"/>
  </r>
  <r>
    <x v="2"/>
    <x v="26"/>
  </r>
  <r>
    <x v="0"/>
    <x v="1"/>
  </r>
  <r>
    <x v="0"/>
    <x v="17"/>
  </r>
  <r>
    <x v="0"/>
    <x v="11"/>
  </r>
  <r>
    <x v="2"/>
    <x v="3"/>
  </r>
  <r>
    <x v="0"/>
    <x v="27"/>
  </r>
  <r>
    <x v="0"/>
    <x v="1"/>
  </r>
  <r>
    <x v="0"/>
    <x v="28"/>
  </r>
  <r>
    <x v="0"/>
    <x v="1"/>
  </r>
  <r>
    <x v="0"/>
    <x v="29"/>
  </r>
  <r>
    <x v="0"/>
    <x v="0"/>
  </r>
  <r>
    <x v="0"/>
    <x v="6"/>
  </r>
  <r>
    <x v="0"/>
    <x v="30"/>
  </r>
  <r>
    <x v="0"/>
    <x v="31"/>
  </r>
  <r>
    <x v="0"/>
    <x v="32"/>
  </r>
  <r>
    <x v="1"/>
    <x v="1"/>
  </r>
  <r>
    <x v="0"/>
    <x v="14"/>
  </r>
  <r>
    <x v="1"/>
    <x v="1"/>
  </r>
  <r>
    <x v="1"/>
    <x v="1"/>
  </r>
  <r>
    <x v="4"/>
    <x v="33"/>
  </r>
  <r>
    <x v="0"/>
    <x v="34"/>
  </r>
  <r>
    <x v="2"/>
    <x v="35"/>
  </r>
  <r>
    <x v="1"/>
    <x v="0"/>
  </r>
  <r>
    <x v="1"/>
    <x v="36"/>
  </r>
  <r>
    <x v="1"/>
    <x v="11"/>
  </r>
  <r>
    <x v="2"/>
    <x v="37"/>
  </r>
  <r>
    <x v="0"/>
    <x v="38"/>
  </r>
  <r>
    <x v="3"/>
    <x v="39"/>
  </r>
  <r>
    <x v="0"/>
    <x v="1"/>
  </r>
  <r>
    <x v="2"/>
    <x v="40"/>
  </r>
  <r>
    <x v="1"/>
    <x v="27"/>
  </r>
  <r>
    <x v="0"/>
    <x v="41"/>
  </r>
  <r>
    <x v="1"/>
    <x v="1"/>
  </r>
  <r>
    <x v="0"/>
    <x v="39"/>
  </r>
  <r>
    <x v="0"/>
    <x v="32"/>
  </r>
  <r>
    <x v="1"/>
    <x v="10"/>
  </r>
  <r>
    <x v="0"/>
    <x v="5"/>
  </r>
  <r>
    <x v="0"/>
    <x v="1"/>
  </r>
  <r>
    <x v="2"/>
    <x v="33"/>
  </r>
  <r>
    <x v="0"/>
    <x v="13"/>
  </r>
  <r>
    <x v="2"/>
    <x v="42"/>
  </r>
  <r>
    <x v="0"/>
    <x v="12"/>
  </r>
  <r>
    <x v="0"/>
    <x v="42"/>
  </r>
  <r>
    <x v="1"/>
    <x v="1"/>
  </r>
  <r>
    <x v="0"/>
    <x v="25"/>
  </r>
  <r>
    <x v="0"/>
    <x v="29"/>
  </r>
  <r>
    <x v="0"/>
    <x v="43"/>
  </r>
  <r>
    <x v="0"/>
    <x v="1"/>
  </r>
  <r>
    <x v="1"/>
    <x v="44"/>
  </r>
  <r>
    <x v="1"/>
    <x v="2"/>
  </r>
  <r>
    <x v="0"/>
    <x v="12"/>
  </r>
  <r>
    <x v="0"/>
    <x v="45"/>
  </r>
  <r>
    <x v="0"/>
    <x v="1"/>
  </r>
  <r>
    <x v="0"/>
    <x v="2"/>
  </r>
  <r>
    <x v="5"/>
    <x v="3"/>
  </r>
  <r>
    <x v="0"/>
    <x v="10"/>
  </r>
  <r>
    <x v="0"/>
    <x v="43"/>
  </r>
  <r>
    <x v="3"/>
    <x v="1"/>
  </r>
  <r>
    <x v="0"/>
    <x v="13"/>
  </r>
  <r>
    <x v="0"/>
    <x v="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1"/>
    <x v="1"/>
    <x v="0"/>
  </r>
  <r>
    <x v="0"/>
    <x v="1"/>
    <x v="1"/>
  </r>
  <r>
    <x v="1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1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0"/>
    <x v="0"/>
    <x v="0"/>
  </r>
  <r>
    <x v="0"/>
    <x v="1"/>
    <x v="1"/>
  </r>
  <r>
    <x v="1"/>
    <x v="1"/>
    <x v="0"/>
  </r>
  <r>
    <x v="1"/>
    <x v="1"/>
    <x v="0"/>
  </r>
  <r>
    <x v="0"/>
    <x v="1"/>
    <x v="1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1"/>
  </r>
  <r>
    <x v="0"/>
    <x v="1"/>
    <x v="1"/>
  </r>
  <r>
    <x v="0"/>
    <x v="1"/>
    <x v="1"/>
  </r>
  <r>
    <x v="1"/>
    <x v="1"/>
    <x v="0"/>
  </r>
  <r>
    <x v="1"/>
    <x v="1"/>
    <x v="0"/>
  </r>
  <r>
    <x v="0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1"/>
    <x v="1"/>
    <x v="0"/>
  </r>
  <r>
    <x v="0"/>
    <x v="0"/>
    <x v="0"/>
  </r>
  <r>
    <x v="0"/>
    <x v="1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0"/>
    <x v="0"/>
  </r>
  <r>
    <x v="1"/>
    <x v="1"/>
    <x v="0"/>
  </r>
  <r>
    <x v="0"/>
    <x v="1"/>
    <x v="1"/>
  </r>
  <r>
    <x v="1"/>
    <x v="1"/>
    <x v="0"/>
  </r>
  <r>
    <x v="0"/>
    <x v="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2"/>
  </r>
  <r>
    <x v="3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2"/>
  </r>
  <r>
    <x v="0"/>
  </r>
  <r>
    <x v="5"/>
  </r>
  <r>
    <x v="2"/>
  </r>
  <r>
    <x v="0"/>
  </r>
  <r>
    <x v="0"/>
  </r>
  <r>
    <x v="1"/>
  </r>
  <r>
    <x v="5"/>
  </r>
  <r>
    <x v="0"/>
  </r>
  <r>
    <x v="0"/>
  </r>
  <r>
    <x v="2"/>
  </r>
  <r>
    <x v="0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4"/>
  </r>
  <r>
    <x v="0"/>
  </r>
  <r>
    <x v="2"/>
  </r>
  <r>
    <x v="1"/>
  </r>
  <r>
    <x v="1"/>
  </r>
  <r>
    <x v="1"/>
  </r>
  <r>
    <x v="2"/>
  </r>
  <r>
    <x v="0"/>
  </r>
  <r>
    <x v="3"/>
  </r>
  <r>
    <x v="0"/>
  </r>
  <r>
    <x v="2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6"/>
  </r>
  <r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0"/>
  </r>
  <r>
    <n v="0"/>
  </r>
  <r>
    <n v="0"/>
  </r>
  <r>
    <n v="0"/>
  </r>
  <r>
    <n v="0"/>
  </r>
  <r>
    <n v="1"/>
  </r>
  <r>
    <n v="1"/>
  </r>
  <r>
    <n v="0"/>
  </r>
  <r>
    <n v="0"/>
  </r>
  <r>
    <n v="0"/>
  </r>
  <r>
    <n v="1"/>
  </r>
  <r>
    <n v="1"/>
  </r>
  <r>
    <n v="1"/>
  </r>
  <r>
    <n v="1"/>
  </r>
  <r>
    <n v="0"/>
  </r>
  <r>
    <n v="0"/>
  </r>
  <r>
    <n v="0"/>
  </r>
  <r>
    <n v="0"/>
  </r>
  <r>
    <n v="1"/>
  </r>
  <r>
    <n v="0"/>
  </r>
  <r>
    <n v="0"/>
  </r>
  <r>
    <n v="0"/>
  </r>
  <r>
    <n v="0"/>
  </r>
  <r>
    <n v="0"/>
  </r>
  <r>
    <n v="0"/>
  </r>
  <r>
    <n v="0"/>
  </r>
  <r>
    <n v="0"/>
  </r>
  <r>
    <n v="0"/>
  </r>
  <r>
    <n v="0"/>
  </r>
  <r>
    <n v="1"/>
  </r>
  <r>
    <n v="1"/>
  </r>
  <r>
    <n v="0"/>
  </r>
  <r>
    <n v="1"/>
  </r>
  <r>
    <n v="0"/>
  </r>
  <r>
    <n v="0"/>
  </r>
  <r>
    <n v="0"/>
  </r>
  <r>
    <n v="1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0"/>
  </r>
  <r>
    <n v="0"/>
  </r>
  <r>
    <n v="0"/>
  </r>
  <r>
    <n v="0"/>
  </r>
  <r>
    <n v="0"/>
  </r>
  <r>
    <n v="1"/>
  </r>
  <r>
    <n v="0"/>
  </r>
  <r>
    <n v="0"/>
  </r>
  <r>
    <n v="0"/>
  </r>
  <r>
    <n v="1"/>
  </r>
  <r>
    <n v="0"/>
  </r>
  <r>
    <n v="1"/>
  </r>
  <r>
    <n v="1"/>
  </r>
  <r>
    <n v="1"/>
  </r>
  <r>
    <n v="1"/>
  </r>
  <r>
    <n v="0"/>
  </r>
  <r>
    <n v="0"/>
  </r>
  <r>
    <n v="0"/>
  </r>
  <r>
    <n v="1"/>
  </r>
  <r>
    <n v="0"/>
  </r>
  <r>
    <n v="0"/>
  </r>
  <r>
    <n v="1"/>
  </r>
  <r>
    <n v="1"/>
  </r>
  <r>
    <n v="0"/>
  </r>
  <r>
    <n v="0"/>
  </r>
  <r>
    <n v="1"/>
  </r>
  <r>
    <n v="0"/>
  </r>
  <r>
    <n v="1"/>
  </r>
  <r>
    <n v="0"/>
  </r>
  <r>
    <n v="0"/>
  </r>
  <r>
    <n v="1"/>
  </r>
  <r>
    <n v="1"/>
  </r>
  <r>
    <n v="0"/>
  </r>
  <r>
    <n v="0"/>
  </r>
  <r>
    <n v="0"/>
  </r>
  <r>
    <n v="1"/>
  </r>
  <r>
    <n v="1"/>
  </r>
  <r>
    <n v="0"/>
  </r>
  <r>
    <n v="0"/>
  </r>
  <r>
    <n v="0"/>
  </r>
  <r>
    <n v="0"/>
  </r>
  <r>
    <n v="0"/>
  </r>
  <r>
    <n v="0"/>
  </r>
  <r>
    <n v="1"/>
  </r>
  <r>
    <n v="0"/>
  </r>
  <r>
    <n v="1"/>
  </r>
  <r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CDC3D2-2F78-4C3B-AA3C-BAB873ACF02D}" name="PivotTable9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C3:C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ount of Survived" fld="0" subtotal="count" baseField="0" baseItem="112047932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B9A28-4C87-4A0C-AFE3-AD884576884B}" name="PivotTable8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">
    <pivotField axis="axisRow" dataField="1" multipleItemSelectionAllowed="1" showAll="0">
      <items count="8">
        <item x="0"/>
        <item x="1"/>
        <item x="2"/>
        <item x="3"/>
        <item x="5"/>
        <item x="4"/>
        <item h="1"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Family_size2" fld="0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B6D06-CAE6-4801-BEA6-C53C571A10AA}" name="PivotTable7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8" firstHeaderRow="1" firstDataRow="1" firstDataCol="1" rowPageCount="2" colPageCount="1"/>
  <pivotFields count="3">
    <pivotField axis="axisRow" showAll="0" countASubtotal="1">
      <items count="3">
        <item x="0"/>
        <item x="1"/>
        <item t="countA"/>
      </items>
    </pivotField>
    <pivotField axis="axisPage" dataField="1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pageFields count="2">
    <pageField fld="2" hier="-1"/>
    <pageField fld="1" hier="-1"/>
  </pageFields>
  <dataFields count="1">
    <dataField name="Count of Pclass_2" fld="1" subtotal="countNums" baseField="0" baseItem="1097585760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630F9-182D-410B-9104-316DA1A83E6A}" name="PivotTable6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5" firstHeaderRow="1" firstDataRow="2" firstDataCol="1"/>
  <pivotFields count="1">
    <pivotField axis="axisCol" dataField="1" showAll="0">
      <items count="3">
        <item x="1"/>
        <item x="0"/>
        <item t="default"/>
      </items>
    </pivotField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Genders" fld="0" subtotal="count" baseField="0" baseItem="204203184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C765D-024E-43AC-B6B4-00EDDDBB2A67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9" firstHeaderRow="0" firstDataRow="1" firstDataCol="1" rowPageCount="1" colPageCount="1"/>
  <pivotFields count="2">
    <pivotField axis="axisRow" dataField="1" showAll="0">
      <items count="7">
        <item x="0"/>
        <item x="1"/>
        <item x="2"/>
        <item x="3"/>
        <item x="5"/>
        <item x="4"/>
        <item t="default"/>
      </items>
    </pivotField>
    <pivotField axis="axisPage" dataField="1" numFmtId="1" multipleItemSelectionAllowed="1" showAll="0">
      <items count="47">
        <item x="9"/>
        <item x="26"/>
        <item x="23"/>
        <item x="22"/>
        <item x="33"/>
        <item x="15"/>
        <item h="1" x="35"/>
        <item h="1" x="19"/>
        <item h="1" x="8"/>
        <item h="1" x="25"/>
        <item h="1" x="0"/>
        <item h="1" x="31"/>
        <item h="1" x="11"/>
        <item h="1" x="43"/>
        <item h="1" x="29"/>
        <item h="1" x="27"/>
        <item h="1" x="45"/>
        <item h="1" x="17"/>
        <item h="1" x="39"/>
        <item h="1" x="2"/>
        <item h="1" x="13"/>
        <item h="1" x="10"/>
        <item h="1" x="1"/>
        <item h="1" x="6"/>
        <item h="1" x="16"/>
        <item h="1" x="5"/>
        <item h="1" x="28"/>
        <item h="1" x="12"/>
        <item h="1" x="7"/>
        <item h="1" x="30"/>
        <item h="1" x="14"/>
        <item h="1" x="21"/>
        <item h="1" x="3"/>
        <item h="1" x="40"/>
        <item h="1" x="32"/>
        <item h="1" x="18"/>
        <item h="1" x="36"/>
        <item h="1" x="37"/>
        <item h="1" x="42"/>
        <item h="1" x="41"/>
        <item h="1" x="4"/>
        <item h="1" x="38"/>
        <item h="1" x="20"/>
        <item h="1" x="44"/>
        <item h="1" x="24"/>
        <item h="1" x="34"/>
        <item t="default"/>
      </items>
    </pivotField>
  </pivotFields>
  <rowFields count="1">
    <field x="0"/>
  </rowFields>
  <rowItems count="5">
    <i>
      <x v="1"/>
    </i>
    <i>
      <x v="2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Family size" fld="0" subtotal="count" baseField="0" baseItem="0"/>
    <dataField name="Sum of Age" fld="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dataOnRows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B22" firstHeaderRow="1" firstDataRow="1" firstDataCol="1" rowPageCount="3" colPageCount="1"/>
  <pivotFields count="12">
    <pivotField showAll="0"/>
    <pivotField axis="axisRow" dataField="1" showAll="0">
      <items count="3">
        <item x="0"/>
        <item x="1"/>
        <item t="default"/>
      </items>
    </pivotField>
    <pivotField showAll="0"/>
    <pivotField numFmtId="2" showAll="0"/>
    <pivotField numFmtId="2" showAll="0"/>
    <pivotField axis="axisPage" dataField="1" showAll="0">
      <items count="3">
        <item x="0"/>
        <item x="1"/>
        <item t="default"/>
      </items>
    </pivotField>
    <pivotField axis="axisPage" dataField="1" showAll="0">
      <items count="3">
        <item x="1"/>
        <item x="0"/>
        <item t="default"/>
      </items>
    </pivotField>
    <pivotField axis="axisPage" dataField="1" showAll="0">
      <items count="3">
        <item x="0"/>
        <item x="1"/>
        <item t="default"/>
      </items>
    </pivotField>
    <pivotField showAll="0"/>
    <pivotField showAll="0"/>
    <pivotField numFmtId="1" showAll="0"/>
    <pivotField numFmtId="2" showAll="0"/>
  </pivotFields>
  <rowFields count="2">
    <field x="-2"/>
    <field x="1"/>
  </rowFields>
  <rowItems count="16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i="3">
      <x v="3"/>
    </i>
    <i r="1" i="3">
      <x/>
    </i>
    <i r="1" i="3">
      <x v="1"/>
    </i>
    <i t="grand">
      <x/>
    </i>
    <i t="grand" i="1">
      <x/>
    </i>
    <i t="grand" i="2">
      <x/>
    </i>
    <i t="grand" i="3">
      <x/>
    </i>
  </rowItems>
  <colItems count="1">
    <i/>
  </colItems>
  <pageFields count="3">
    <pageField fld="6" hier="-1"/>
    <pageField fld="7" hier="-1"/>
    <pageField fld="5" hier="-1"/>
  </pageFields>
  <dataFields count="4">
    <dataField name="Passenger class 1" fld="5" subtotal="count" baseField="1" baseItem="0"/>
    <dataField name="Passenger Class 2" fld="6" subtotal="count" baseField="1" baseItem="0"/>
    <dataField name="Passenger Class 3" fld="7" subtotal="count" baseField="1" baseItem="0"/>
    <dataField name="Survivors" fld="1" subtotal="count" baseField="1" baseItem="0"/>
  </dataFields>
  <formats count="1">
    <format dxfId="0">
      <pivotArea dataOnly="0" fieldPosition="0">
        <references count="1">
          <reference field="1" count="1">
            <x v="0"/>
          </reference>
        </references>
      </pivotArea>
    </format>
  </formats>
  <chartFormats count="1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2"/>
          </reference>
          <reference field="5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2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3BF-51D2-4AC6-A3D8-CF283ADEE701}">
  <dimension ref="A3:C10"/>
  <sheetViews>
    <sheetView tabSelected="1" topLeftCell="A7" workbookViewId="0">
      <selection activeCell="B26" sqref="B26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16.21875" bestFit="1" customWidth="1"/>
  </cols>
  <sheetData>
    <row r="3" spans="1:3" x14ac:dyDescent="0.3">
      <c r="A3" s="2" t="s">
        <v>10</v>
      </c>
      <c r="B3" t="s">
        <v>32</v>
      </c>
      <c r="C3" t="s">
        <v>31</v>
      </c>
    </row>
    <row r="4" spans="1:3" x14ac:dyDescent="0.3">
      <c r="A4" s="3">
        <v>0</v>
      </c>
      <c r="B4" s="20">
        <v>0</v>
      </c>
      <c r="C4" s="20">
        <v>100</v>
      </c>
    </row>
    <row r="5" spans="1:3" x14ac:dyDescent="0.3">
      <c r="A5" s="3">
        <v>1</v>
      </c>
      <c r="B5" s="20">
        <v>17</v>
      </c>
    </row>
    <row r="6" spans="1:3" x14ac:dyDescent="0.3">
      <c r="A6" s="3">
        <v>2</v>
      </c>
      <c r="B6" s="20">
        <v>24</v>
      </c>
    </row>
    <row r="7" spans="1:3" x14ac:dyDescent="0.3">
      <c r="A7" s="3">
        <v>3</v>
      </c>
      <c r="B7" s="20">
        <v>9</v>
      </c>
    </row>
    <row r="8" spans="1:3" x14ac:dyDescent="0.3">
      <c r="A8" s="3">
        <v>5</v>
      </c>
      <c r="B8" s="20">
        <v>15</v>
      </c>
    </row>
    <row r="9" spans="1:3" x14ac:dyDescent="0.3">
      <c r="A9" s="3">
        <v>6</v>
      </c>
      <c r="B9" s="20">
        <v>12</v>
      </c>
    </row>
    <row r="10" spans="1:3" x14ac:dyDescent="0.3">
      <c r="A10" s="3" t="s">
        <v>27</v>
      </c>
      <c r="B10" s="20">
        <v>77</v>
      </c>
    </row>
  </sheetData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9BA7-AE2D-4C6C-AF98-968E976A5E1F}">
  <dimension ref="A2:B8"/>
  <sheetViews>
    <sheetView workbookViewId="0">
      <selection activeCell="G7" sqref="G7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4" width="14.5546875" bestFit="1" customWidth="1"/>
  </cols>
  <sheetData>
    <row r="2" spans="1:2" x14ac:dyDescent="0.3">
      <c r="A2" s="2" t="s">
        <v>7</v>
      </c>
      <c r="B2" t="s">
        <v>9</v>
      </c>
    </row>
    <row r="3" spans="1:2" x14ac:dyDescent="0.3">
      <c r="A3" s="2" t="s">
        <v>6</v>
      </c>
      <c r="B3" t="s">
        <v>9</v>
      </c>
    </row>
    <row r="5" spans="1:2" x14ac:dyDescent="0.3">
      <c r="A5" s="2" t="s">
        <v>10</v>
      </c>
      <c r="B5" t="s">
        <v>30</v>
      </c>
    </row>
    <row r="6" spans="1:2" x14ac:dyDescent="0.3">
      <c r="A6" s="3">
        <v>0</v>
      </c>
      <c r="B6" s="20">
        <v>77</v>
      </c>
    </row>
    <row r="7" spans="1:2" x14ac:dyDescent="0.3">
      <c r="A7" s="3">
        <v>1</v>
      </c>
      <c r="B7" s="20">
        <v>23</v>
      </c>
    </row>
    <row r="8" spans="1:2" x14ac:dyDescent="0.3">
      <c r="A8" s="3" t="s">
        <v>27</v>
      </c>
      <c r="B8" s="20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044-40B9-4D1B-A92D-7B7B1D615E39}">
  <dimension ref="A3:D5"/>
  <sheetViews>
    <sheetView topLeftCell="A4" workbookViewId="0">
      <selection activeCell="C3" sqref="C3:D3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3" width="3" bestFit="1" customWidth="1"/>
    <col min="4" max="4" width="10.77734375" bestFit="1" customWidth="1"/>
  </cols>
  <sheetData>
    <row r="3" spans="1:4" x14ac:dyDescent="0.3">
      <c r="B3" s="2" t="s">
        <v>26</v>
      </c>
    </row>
    <row r="4" spans="1:4" x14ac:dyDescent="0.3">
      <c r="B4">
        <v>0</v>
      </c>
      <c r="C4">
        <v>1</v>
      </c>
      <c r="D4" t="s">
        <v>27</v>
      </c>
    </row>
    <row r="5" spans="1:4" x14ac:dyDescent="0.3">
      <c r="A5" t="s">
        <v>29</v>
      </c>
      <c r="B5" s="20">
        <v>35</v>
      </c>
      <c r="C5" s="20">
        <v>65</v>
      </c>
      <c r="D5" s="20">
        <v>100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D9D7-40D0-4693-8587-003064390CD2}">
  <dimension ref="A2:C9"/>
  <sheetViews>
    <sheetView workbookViewId="0">
      <selection activeCell="I20" sqref="I20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10.6640625" bestFit="1" customWidth="1"/>
    <col min="4" max="4" width="9" bestFit="1" customWidth="1"/>
    <col min="5" max="6" width="6" bestFit="1" customWidth="1"/>
    <col min="7" max="7" width="5" bestFit="1" customWidth="1"/>
    <col min="8" max="8" width="10.77734375" bestFit="1" customWidth="1"/>
  </cols>
  <sheetData>
    <row r="2" spans="1:3" x14ac:dyDescent="0.3">
      <c r="A2" s="2" t="s">
        <v>3</v>
      </c>
      <c r="B2" t="s">
        <v>28</v>
      </c>
    </row>
    <row r="4" spans="1:3" x14ac:dyDescent="0.3">
      <c r="A4" s="2" t="s">
        <v>10</v>
      </c>
      <c r="B4" t="s">
        <v>25</v>
      </c>
      <c r="C4" t="s">
        <v>24</v>
      </c>
    </row>
    <row r="5" spans="1:3" x14ac:dyDescent="0.3">
      <c r="A5" s="3">
        <v>1</v>
      </c>
      <c r="B5" s="20">
        <v>1</v>
      </c>
      <c r="C5" s="20">
        <v>0.52500000000000002</v>
      </c>
    </row>
    <row r="6" spans="1:3" x14ac:dyDescent="0.3">
      <c r="A6" s="3">
        <v>2</v>
      </c>
      <c r="B6" s="20">
        <v>3</v>
      </c>
      <c r="C6" s="20">
        <v>7.2874999999999996</v>
      </c>
    </row>
    <row r="7" spans="1:3" x14ac:dyDescent="0.3">
      <c r="A7" s="3">
        <v>5</v>
      </c>
      <c r="B7" s="20">
        <v>1</v>
      </c>
      <c r="C7" s="20">
        <v>2.5</v>
      </c>
    </row>
    <row r="8" spans="1:3" x14ac:dyDescent="0.3">
      <c r="A8" s="3">
        <v>6</v>
      </c>
      <c r="B8" s="20">
        <v>2</v>
      </c>
      <c r="C8" s="20">
        <v>12.5</v>
      </c>
    </row>
    <row r="9" spans="1:3" x14ac:dyDescent="0.3">
      <c r="A9" s="3" t="s">
        <v>27</v>
      </c>
      <c r="B9" s="20">
        <v>7</v>
      </c>
      <c r="C9" s="20">
        <v>22.8125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2"/>
  <sheetViews>
    <sheetView topLeftCell="A31" workbookViewId="0">
      <selection activeCell="H20" sqref="H20"/>
    </sheetView>
  </sheetViews>
  <sheetFormatPr defaultRowHeight="14.4" x14ac:dyDescent="0.3"/>
  <cols>
    <col min="1" max="1" width="20.33203125" bestFit="1" customWidth="1"/>
    <col min="2" max="2" width="6.33203125" bestFit="1" customWidth="1"/>
    <col min="3" max="3" width="3" bestFit="1" customWidth="1"/>
    <col min="4" max="4" width="10.77734375" bestFit="1" customWidth="1"/>
    <col min="5" max="5" width="4" bestFit="1" customWidth="1"/>
    <col min="6" max="6" width="6.6640625" bestFit="1" customWidth="1"/>
    <col min="7" max="7" width="10.77734375" bestFit="1" customWidth="1"/>
    <col min="8" max="9" width="6.6640625" bestFit="1" customWidth="1"/>
    <col min="10" max="10" width="10.77734375" bestFit="1" customWidth="1"/>
    <col min="11" max="11" width="19.33203125" bestFit="1" customWidth="1"/>
    <col min="12" max="13" width="19.6640625" bestFit="1" customWidth="1"/>
    <col min="14" max="14" width="6.6640625" bestFit="1" customWidth="1"/>
    <col min="15" max="15" width="4" bestFit="1" customWidth="1"/>
    <col min="16" max="16" width="6.6640625" bestFit="1" customWidth="1"/>
    <col min="17" max="17" width="14.88671875" bestFit="1" customWidth="1"/>
    <col min="18" max="18" width="3" bestFit="1" customWidth="1"/>
    <col min="19" max="19" width="6.6640625" bestFit="1" customWidth="1"/>
    <col min="20" max="20" width="4" bestFit="1" customWidth="1"/>
    <col min="21" max="21" width="6.6640625" bestFit="1" customWidth="1"/>
    <col min="22" max="24" width="19.33203125" bestFit="1" customWidth="1"/>
    <col min="25" max="25" width="19.6640625" bestFit="1" customWidth="1"/>
    <col min="26" max="26" width="14.88671875" bestFit="1" customWidth="1"/>
    <col min="27" max="27" width="6.6640625" bestFit="1" customWidth="1"/>
    <col min="28" max="28" width="4" bestFit="1" customWidth="1"/>
    <col min="29" max="30" width="6.6640625" bestFit="1" customWidth="1"/>
    <col min="31" max="31" width="4" bestFit="1" customWidth="1"/>
    <col min="32" max="33" width="6.6640625" bestFit="1" customWidth="1"/>
    <col min="34" max="36" width="19.33203125" bestFit="1" customWidth="1"/>
    <col min="37" max="37" width="19.6640625" bestFit="1" customWidth="1"/>
  </cols>
  <sheetData>
    <row r="2" spans="1:2" x14ac:dyDescent="0.3">
      <c r="A2" s="2" t="s">
        <v>6</v>
      </c>
      <c r="B2" t="s">
        <v>9</v>
      </c>
    </row>
    <row r="3" spans="1:2" x14ac:dyDescent="0.3">
      <c r="A3" s="2" t="s">
        <v>7</v>
      </c>
      <c r="B3" t="s">
        <v>9</v>
      </c>
    </row>
    <row r="4" spans="1:2" x14ac:dyDescent="0.3">
      <c r="A4" s="2" t="s">
        <v>5</v>
      </c>
      <c r="B4" t="s">
        <v>9</v>
      </c>
    </row>
    <row r="6" spans="1:2" x14ac:dyDescent="0.3">
      <c r="A6" s="2" t="s">
        <v>10</v>
      </c>
    </row>
    <row r="7" spans="1:2" x14ac:dyDescent="0.3">
      <c r="A7" s="3" t="s">
        <v>12</v>
      </c>
    </row>
    <row r="8" spans="1:2" x14ac:dyDescent="0.3">
      <c r="A8" s="15">
        <v>0</v>
      </c>
      <c r="B8" s="16">
        <v>64</v>
      </c>
    </row>
    <row r="9" spans="1:2" x14ac:dyDescent="0.3">
      <c r="A9" s="4">
        <v>1</v>
      </c>
      <c r="B9">
        <v>36</v>
      </c>
    </row>
    <row r="10" spans="1:2" x14ac:dyDescent="0.3">
      <c r="A10" s="3" t="s">
        <v>16</v>
      </c>
    </row>
    <row r="11" spans="1:2" x14ac:dyDescent="0.3">
      <c r="A11" s="15">
        <v>0</v>
      </c>
      <c r="B11" s="16">
        <v>64</v>
      </c>
    </row>
    <row r="12" spans="1:2" x14ac:dyDescent="0.3">
      <c r="A12" s="4">
        <v>1</v>
      </c>
      <c r="B12">
        <v>36</v>
      </c>
    </row>
    <row r="13" spans="1:2" x14ac:dyDescent="0.3">
      <c r="A13" s="3" t="s">
        <v>18</v>
      </c>
    </row>
    <row r="14" spans="1:2" x14ac:dyDescent="0.3">
      <c r="A14" s="15">
        <v>0</v>
      </c>
      <c r="B14" s="16">
        <v>64</v>
      </c>
    </row>
    <row r="15" spans="1:2" x14ac:dyDescent="0.3">
      <c r="A15" s="4">
        <v>1</v>
      </c>
      <c r="B15">
        <v>36</v>
      </c>
    </row>
    <row r="16" spans="1:2" x14ac:dyDescent="0.3">
      <c r="A16" s="3" t="s">
        <v>14</v>
      </c>
    </row>
    <row r="17" spans="1:2" x14ac:dyDescent="0.3">
      <c r="A17" s="15">
        <v>0</v>
      </c>
      <c r="B17" s="16">
        <v>64</v>
      </c>
    </row>
    <row r="18" spans="1:2" x14ac:dyDescent="0.3">
      <c r="A18" s="4">
        <v>1</v>
      </c>
      <c r="B18">
        <v>36</v>
      </c>
    </row>
    <row r="19" spans="1:2" x14ac:dyDescent="0.3">
      <c r="A19" s="3" t="s">
        <v>13</v>
      </c>
      <c r="B19">
        <v>100</v>
      </c>
    </row>
    <row r="20" spans="1:2" x14ac:dyDescent="0.3">
      <c r="A20" s="3" t="s">
        <v>17</v>
      </c>
      <c r="B20">
        <v>100</v>
      </c>
    </row>
    <row r="21" spans="1:2" x14ac:dyDescent="0.3">
      <c r="A21" s="3" t="s">
        <v>19</v>
      </c>
      <c r="B21">
        <v>100</v>
      </c>
    </row>
    <row r="22" spans="1:2" x14ac:dyDescent="0.3">
      <c r="A22" s="3" t="s">
        <v>15</v>
      </c>
      <c r="B22">
        <v>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zoomScale="70" zoomScaleNormal="70" workbookViewId="0">
      <selection activeCell="O13" sqref="O13"/>
    </sheetView>
  </sheetViews>
  <sheetFormatPr defaultRowHeight="14.4" x14ac:dyDescent="0.3"/>
  <cols>
    <col min="1" max="12" width="15.77734375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7" t="s">
        <v>11</v>
      </c>
      <c r="E1" s="7" t="s">
        <v>11</v>
      </c>
      <c r="F1" s="5" t="s">
        <v>5</v>
      </c>
      <c r="G1" s="5" t="s">
        <v>6</v>
      </c>
      <c r="H1" s="5" t="s">
        <v>7</v>
      </c>
      <c r="I1" s="8" t="s">
        <v>11</v>
      </c>
      <c r="J1" s="5" t="s">
        <v>8</v>
      </c>
      <c r="K1" s="5" t="s">
        <v>3</v>
      </c>
      <c r="L1" s="6" t="s">
        <v>4</v>
      </c>
      <c r="N1" s="18" t="s">
        <v>23</v>
      </c>
      <c r="O1" s="18"/>
    </row>
    <row r="2" spans="1:15" x14ac:dyDescent="0.3">
      <c r="A2" s="9">
        <v>792</v>
      </c>
      <c r="B2" s="9">
        <v>0</v>
      </c>
      <c r="C2" s="9">
        <v>1</v>
      </c>
      <c r="D2" s="10">
        <v>0.2</v>
      </c>
      <c r="E2" s="10">
        <v>5.0748620000000001E-2</v>
      </c>
      <c r="F2" s="9">
        <v>0</v>
      </c>
      <c r="G2" s="9">
        <v>1</v>
      </c>
      <c r="H2" s="9">
        <v>0</v>
      </c>
      <c r="I2" s="11">
        <v>0</v>
      </c>
      <c r="J2" s="9">
        <f>IF(I2&lt;1,I2*10,1)</f>
        <v>0</v>
      </c>
      <c r="K2" s="12">
        <f>IF(D2&lt;1,D2*100,1)</f>
        <v>20</v>
      </c>
      <c r="L2" s="13">
        <f>IF(E2&lt;1,E2*100,1)</f>
        <v>5.0748620000000004</v>
      </c>
      <c r="N2" s="17" t="s">
        <v>20</v>
      </c>
      <c r="O2" s="19" cm="1">
        <f t="array" ref="O2">COUNT(IF(C2:C101,1))</f>
        <v>65</v>
      </c>
    </row>
    <row r="3" spans="1:15" x14ac:dyDescent="0.3">
      <c r="A3" s="9">
        <v>793</v>
      </c>
      <c r="B3" s="9">
        <v>0</v>
      </c>
      <c r="C3" s="9">
        <v>0</v>
      </c>
      <c r="D3" s="10">
        <v>0.35</v>
      </c>
      <c r="E3" s="10">
        <v>0.13575255899999999</v>
      </c>
      <c r="F3" s="9">
        <v>0</v>
      </c>
      <c r="G3" s="9">
        <v>0</v>
      </c>
      <c r="H3" s="9">
        <v>1</v>
      </c>
      <c r="I3" s="11">
        <v>1</v>
      </c>
      <c r="J3" s="9">
        <f>IF(I3&lt;1,I3*10,1)</f>
        <v>1</v>
      </c>
      <c r="K3" s="12">
        <f t="shared" ref="K3:K66" si="0">IF(D3&lt;1,D3*100,1)</f>
        <v>35</v>
      </c>
      <c r="L3" s="13">
        <f t="shared" ref="L3:L66" si="1">IF(E3&lt;1,E3*100,1)</f>
        <v>13.5752559</v>
      </c>
      <c r="N3" s="17" t="s">
        <v>21</v>
      </c>
      <c r="O3" s="19">
        <f>COUNTIF($C$2:$C$101, C3)</f>
        <v>35</v>
      </c>
    </row>
    <row r="4" spans="1:15" x14ac:dyDescent="0.3">
      <c r="A4" s="9">
        <v>794</v>
      </c>
      <c r="B4" s="9">
        <v>0</v>
      </c>
      <c r="C4" s="9">
        <v>1</v>
      </c>
      <c r="D4" s="10">
        <v>0.35</v>
      </c>
      <c r="E4" s="10" t="s">
        <v>22</v>
      </c>
      <c r="F4" s="9">
        <v>1</v>
      </c>
      <c r="G4" s="9">
        <v>0</v>
      </c>
      <c r="H4" s="9">
        <v>0</v>
      </c>
      <c r="I4" s="11">
        <v>0</v>
      </c>
      <c r="J4" s="9">
        <f t="shared" ref="J4:J67" si="2">IF(I4&lt;1,I4*10,1)</f>
        <v>0</v>
      </c>
      <c r="K4" s="12">
        <f t="shared" si="0"/>
        <v>35</v>
      </c>
      <c r="L4" s="13">
        <f t="shared" si="1"/>
        <v>1</v>
      </c>
      <c r="N4" s="17" t="s">
        <v>5</v>
      </c>
      <c r="O4" s="19" cm="1">
        <f t="array" ref="O4">COUNT(IF(F2:F101,1))</f>
        <v>23</v>
      </c>
    </row>
    <row r="5" spans="1:15" x14ac:dyDescent="0.3">
      <c r="A5" s="9">
        <v>795</v>
      </c>
      <c r="B5" s="9">
        <v>0</v>
      </c>
      <c r="C5" s="9">
        <v>1</v>
      </c>
      <c r="D5" s="10">
        <v>0.3125</v>
      </c>
      <c r="E5" s="10">
        <v>1.5411575E-2</v>
      </c>
      <c r="F5" s="9">
        <v>0</v>
      </c>
      <c r="G5" s="9">
        <v>0</v>
      </c>
      <c r="H5" s="9">
        <v>1</v>
      </c>
      <c r="I5" s="11">
        <v>0</v>
      </c>
      <c r="J5" s="9">
        <f t="shared" si="2"/>
        <v>0</v>
      </c>
      <c r="K5" s="12">
        <f t="shared" si="0"/>
        <v>31.25</v>
      </c>
      <c r="L5" s="13">
        <f t="shared" si="1"/>
        <v>1.5411575</v>
      </c>
      <c r="N5" s="17" t="s">
        <v>6</v>
      </c>
      <c r="O5" s="19" cm="1">
        <f t="array" ref="O5">COUNT(IF(G2:G101,1))</f>
        <v>20</v>
      </c>
    </row>
    <row r="6" spans="1:15" x14ac:dyDescent="0.3">
      <c r="A6" s="9">
        <v>796</v>
      </c>
      <c r="B6" s="9">
        <v>0</v>
      </c>
      <c r="C6" s="9">
        <v>1</v>
      </c>
      <c r="D6" s="10">
        <v>0.48749999999999999</v>
      </c>
      <c r="E6" s="10">
        <v>2.5374310000000001E-2</v>
      </c>
      <c r="F6" s="9">
        <v>0</v>
      </c>
      <c r="G6" s="9">
        <v>1</v>
      </c>
      <c r="H6" s="9">
        <v>0</v>
      </c>
      <c r="I6" s="11">
        <v>0</v>
      </c>
      <c r="J6" s="9">
        <f t="shared" si="2"/>
        <v>0</v>
      </c>
      <c r="K6" s="12">
        <f t="shared" si="0"/>
        <v>48.75</v>
      </c>
      <c r="L6" s="13">
        <f t="shared" si="1"/>
        <v>2.5374310000000002</v>
      </c>
      <c r="N6" s="17" t="s">
        <v>7</v>
      </c>
      <c r="O6" s="19" cm="1">
        <f t="array" ref="O6">COUNT(IF(H2:H101,1))</f>
        <v>57</v>
      </c>
    </row>
    <row r="7" spans="1:15" x14ac:dyDescent="0.3">
      <c r="A7" s="9">
        <v>797</v>
      </c>
      <c r="B7" s="9">
        <v>1</v>
      </c>
      <c r="C7" s="9">
        <v>0</v>
      </c>
      <c r="D7" s="10">
        <v>0.61250000000000004</v>
      </c>
      <c r="E7" s="10">
        <v>5.0610427999999999E-2</v>
      </c>
      <c r="F7" s="9">
        <v>1</v>
      </c>
      <c r="G7" s="9">
        <v>0</v>
      </c>
      <c r="H7" s="9">
        <v>0</v>
      </c>
      <c r="I7" s="11">
        <v>0</v>
      </c>
      <c r="J7" s="9">
        <f t="shared" si="2"/>
        <v>0</v>
      </c>
      <c r="K7" s="12">
        <f t="shared" si="0"/>
        <v>61.250000000000007</v>
      </c>
      <c r="L7" s="13">
        <f t="shared" si="1"/>
        <v>5.0610428000000001</v>
      </c>
    </row>
    <row r="8" spans="1:15" x14ac:dyDescent="0.3">
      <c r="A8" s="9">
        <v>798</v>
      </c>
      <c r="B8" s="9">
        <v>1</v>
      </c>
      <c r="C8" s="9">
        <v>0</v>
      </c>
      <c r="D8" s="10">
        <v>0.38750000000000001</v>
      </c>
      <c r="E8" s="10">
        <v>1.6948673000000001E-2</v>
      </c>
      <c r="F8" s="9">
        <v>0</v>
      </c>
      <c r="G8" s="9">
        <v>0</v>
      </c>
      <c r="H8" s="9">
        <v>1</v>
      </c>
      <c r="I8" s="11">
        <v>0</v>
      </c>
      <c r="J8" s="9">
        <f t="shared" si="2"/>
        <v>0</v>
      </c>
      <c r="K8" s="12">
        <f t="shared" si="0"/>
        <v>38.75</v>
      </c>
      <c r="L8" s="13">
        <f t="shared" si="1"/>
        <v>1.6948673000000001</v>
      </c>
    </row>
    <row r="9" spans="1:15" x14ac:dyDescent="0.3">
      <c r="A9" s="9">
        <v>799</v>
      </c>
      <c r="B9" s="9">
        <v>0</v>
      </c>
      <c r="C9" s="9">
        <v>1</v>
      </c>
      <c r="D9" s="10">
        <v>0.375</v>
      </c>
      <c r="E9" s="10">
        <v>1.4110459000000001E-2</v>
      </c>
      <c r="F9" s="9">
        <v>0</v>
      </c>
      <c r="G9" s="9">
        <v>0</v>
      </c>
      <c r="H9" s="9">
        <v>1</v>
      </c>
      <c r="I9" s="11">
        <v>0</v>
      </c>
      <c r="J9" s="9">
        <f t="shared" si="2"/>
        <v>0</v>
      </c>
      <c r="K9" s="12">
        <f t="shared" si="0"/>
        <v>37.5</v>
      </c>
      <c r="L9" s="13">
        <f t="shared" si="1"/>
        <v>1.4110459</v>
      </c>
    </row>
    <row r="10" spans="1:15" x14ac:dyDescent="0.3">
      <c r="A10" s="9">
        <v>800</v>
      </c>
      <c r="B10" s="9">
        <v>0</v>
      </c>
      <c r="C10" s="9">
        <v>0</v>
      </c>
      <c r="D10" s="10">
        <v>0.375</v>
      </c>
      <c r="E10" s="10">
        <v>4.7137660999999997E-2</v>
      </c>
      <c r="F10" s="9">
        <v>0</v>
      </c>
      <c r="G10" s="9">
        <v>0</v>
      </c>
      <c r="H10" s="9">
        <v>1</v>
      </c>
      <c r="I10" s="14">
        <v>0.2</v>
      </c>
      <c r="J10" s="9">
        <f>IF(I10&lt;1,I10*10,1)</f>
        <v>2</v>
      </c>
      <c r="K10" s="12">
        <f t="shared" si="0"/>
        <v>37.5</v>
      </c>
      <c r="L10" s="13">
        <f t="shared" si="1"/>
        <v>4.7137661</v>
      </c>
    </row>
    <row r="11" spans="1:15" x14ac:dyDescent="0.3">
      <c r="A11" s="9">
        <v>801</v>
      </c>
      <c r="B11" s="9">
        <v>0</v>
      </c>
      <c r="C11" s="9">
        <v>1</v>
      </c>
      <c r="D11" s="10">
        <v>0.42499999999999999</v>
      </c>
      <c r="E11" s="10">
        <v>2.5374310000000001E-2</v>
      </c>
      <c r="F11" s="9">
        <v>0</v>
      </c>
      <c r="G11" s="9">
        <v>1</v>
      </c>
      <c r="H11" s="9">
        <v>0</v>
      </c>
      <c r="I11" s="11">
        <v>0</v>
      </c>
      <c r="J11" s="9">
        <f t="shared" si="2"/>
        <v>0</v>
      </c>
      <c r="K11" s="12">
        <f t="shared" si="0"/>
        <v>42.5</v>
      </c>
      <c r="L11" s="13">
        <f t="shared" si="1"/>
        <v>2.5374310000000002</v>
      </c>
    </row>
    <row r="12" spans="1:15" x14ac:dyDescent="0.3">
      <c r="A12" s="9">
        <v>802</v>
      </c>
      <c r="B12" s="9">
        <v>1</v>
      </c>
      <c r="C12" s="9">
        <v>0</v>
      </c>
      <c r="D12" s="10">
        <v>0.38750000000000001</v>
      </c>
      <c r="E12" s="10">
        <v>5.1236588E-2</v>
      </c>
      <c r="F12" s="9">
        <v>0</v>
      </c>
      <c r="G12" s="9">
        <v>1</v>
      </c>
      <c r="H12" s="9">
        <v>0</v>
      </c>
      <c r="I12" s="11">
        <v>0.2</v>
      </c>
      <c r="J12" s="9">
        <f t="shared" si="2"/>
        <v>2</v>
      </c>
      <c r="K12" s="12">
        <f t="shared" si="0"/>
        <v>38.75</v>
      </c>
      <c r="L12" s="13">
        <f t="shared" si="1"/>
        <v>5.1236588000000003</v>
      </c>
    </row>
    <row r="13" spans="1:15" x14ac:dyDescent="0.3">
      <c r="A13" s="9">
        <v>803</v>
      </c>
      <c r="B13" s="9">
        <v>1</v>
      </c>
      <c r="C13" s="9">
        <v>1</v>
      </c>
      <c r="D13" s="10">
        <v>0.13750000000000001</v>
      </c>
      <c r="E13" s="10">
        <v>0.234224401</v>
      </c>
      <c r="F13" s="9">
        <v>1</v>
      </c>
      <c r="G13" s="9">
        <v>0</v>
      </c>
      <c r="H13" s="9">
        <v>0</v>
      </c>
      <c r="I13" s="11">
        <v>0.3</v>
      </c>
      <c r="J13" s="9">
        <f t="shared" si="2"/>
        <v>3</v>
      </c>
      <c r="K13" s="12">
        <f t="shared" si="0"/>
        <v>13.750000000000002</v>
      </c>
      <c r="L13" s="13">
        <f t="shared" si="1"/>
        <v>23.422440099999999</v>
      </c>
    </row>
    <row r="14" spans="1:15" x14ac:dyDescent="0.3">
      <c r="A14" s="9">
        <v>804</v>
      </c>
      <c r="B14" s="9">
        <v>1</v>
      </c>
      <c r="C14" s="9">
        <v>1</v>
      </c>
      <c r="D14" s="10">
        <v>5.2500000000000003E-3</v>
      </c>
      <c r="E14" s="10">
        <v>1.6623491000000001E-2</v>
      </c>
      <c r="F14" s="9">
        <v>0</v>
      </c>
      <c r="G14" s="9">
        <v>0</v>
      </c>
      <c r="H14" s="9">
        <v>1</v>
      </c>
      <c r="I14" s="11">
        <v>0.1</v>
      </c>
      <c r="J14" s="9">
        <f t="shared" si="2"/>
        <v>1</v>
      </c>
      <c r="K14" s="12">
        <f t="shared" si="0"/>
        <v>0.52500000000000002</v>
      </c>
      <c r="L14" s="13">
        <f t="shared" si="1"/>
        <v>1.6623491000000001</v>
      </c>
    </row>
    <row r="15" spans="1:15" x14ac:dyDescent="0.3">
      <c r="A15" s="9">
        <v>805</v>
      </c>
      <c r="B15" s="9">
        <v>1</v>
      </c>
      <c r="C15" s="9">
        <v>1</v>
      </c>
      <c r="D15" s="10">
        <v>0.33750000000000002</v>
      </c>
      <c r="E15" s="10">
        <v>1.3614293E-2</v>
      </c>
      <c r="F15" s="9">
        <v>0</v>
      </c>
      <c r="G15" s="9">
        <v>0</v>
      </c>
      <c r="H15" s="9">
        <v>1</v>
      </c>
      <c r="I15" s="11">
        <v>0</v>
      </c>
      <c r="J15" s="9">
        <f t="shared" si="2"/>
        <v>0</v>
      </c>
      <c r="K15" s="12">
        <f t="shared" si="0"/>
        <v>33.75</v>
      </c>
      <c r="L15" s="13">
        <f t="shared" si="1"/>
        <v>1.3614293</v>
      </c>
    </row>
    <row r="16" spans="1:15" x14ac:dyDescent="0.3">
      <c r="A16" s="9">
        <v>806</v>
      </c>
      <c r="B16" s="9">
        <v>0</v>
      </c>
      <c r="C16" s="9">
        <v>1</v>
      </c>
      <c r="D16" s="10">
        <v>0.38750000000000001</v>
      </c>
      <c r="E16" s="10">
        <v>1.5175789E-2</v>
      </c>
      <c r="F16" s="9">
        <v>0</v>
      </c>
      <c r="G16" s="9">
        <v>0</v>
      </c>
      <c r="H16" s="9">
        <v>1</v>
      </c>
      <c r="I16" s="11">
        <v>0</v>
      </c>
      <c r="J16" s="9">
        <f t="shared" si="2"/>
        <v>0</v>
      </c>
      <c r="K16" s="12">
        <f t="shared" si="0"/>
        <v>38.75</v>
      </c>
      <c r="L16" s="13">
        <f t="shared" si="1"/>
        <v>1.5175789</v>
      </c>
    </row>
    <row r="17" spans="1:12" x14ac:dyDescent="0.3">
      <c r="A17" s="9">
        <v>807</v>
      </c>
      <c r="B17" s="9">
        <v>0</v>
      </c>
      <c r="C17" s="9">
        <v>1</v>
      </c>
      <c r="D17" s="10">
        <v>0.48749999999999999</v>
      </c>
      <c r="E17" s="10">
        <v>0</v>
      </c>
      <c r="F17" s="9">
        <v>1</v>
      </c>
      <c r="G17" s="9">
        <v>0</v>
      </c>
      <c r="H17" s="9">
        <v>0</v>
      </c>
      <c r="I17" s="11">
        <v>0</v>
      </c>
      <c r="J17" s="9">
        <f t="shared" si="2"/>
        <v>0</v>
      </c>
      <c r="K17" s="12">
        <f t="shared" si="0"/>
        <v>48.75</v>
      </c>
      <c r="L17" s="13">
        <f t="shared" si="1"/>
        <v>0</v>
      </c>
    </row>
    <row r="18" spans="1:12" x14ac:dyDescent="0.3">
      <c r="A18" s="9">
        <v>808</v>
      </c>
      <c r="B18" s="9">
        <v>0</v>
      </c>
      <c r="C18" s="9">
        <v>0</v>
      </c>
      <c r="D18" s="10">
        <v>0.22500000000000001</v>
      </c>
      <c r="E18" s="10">
        <v>1.5175789E-2</v>
      </c>
      <c r="F18" s="9">
        <v>0</v>
      </c>
      <c r="G18" s="9">
        <v>0</v>
      </c>
      <c r="H18" s="9">
        <v>1</v>
      </c>
      <c r="I18" s="11">
        <v>0</v>
      </c>
      <c r="J18" s="9">
        <f t="shared" si="2"/>
        <v>0</v>
      </c>
      <c r="K18" s="12">
        <f t="shared" si="0"/>
        <v>22.5</v>
      </c>
      <c r="L18" s="13">
        <f t="shared" si="1"/>
        <v>1.5175789</v>
      </c>
    </row>
    <row r="19" spans="1:12" x14ac:dyDescent="0.3">
      <c r="A19" s="9">
        <v>809</v>
      </c>
      <c r="B19" s="9">
        <v>0</v>
      </c>
      <c r="C19" s="9">
        <v>1</v>
      </c>
      <c r="D19" s="10">
        <v>0.48749999999999999</v>
      </c>
      <c r="E19" s="10">
        <v>2.5374310000000001E-2</v>
      </c>
      <c r="F19" s="9">
        <v>0</v>
      </c>
      <c r="G19" s="9">
        <v>1</v>
      </c>
      <c r="H19" s="9">
        <v>0</v>
      </c>
      <c r="I19" s="11">
        <v>0</v>
      </c>
      <c r="J19" s="9">
        <f t="shared" si="2"/>
        <v>0</v>
      </c>
      <c r="K19" s="12">
        <f t="shared" si="0"/>
        <v>48.75</v>
      </c>
      <c r="L19" s="13">
        <f t="shared" si="1"/>
        <v>2.5374310000000002</v>
      </c>
    </row>
    <row r="20" spans="1:12" x14ac:dyDescent="0.3">
      <c r="A20" s="9">
        <v>810</v>
      </c>
      <c r="B20" s="9">
        <v>1</v>
      </c>
      <c r="C20" s="9">
        <v>0</v>
      </c>
      <c r="D20" s="10">
        <v>0.41249999999999998</v>
      </c>
      <c r="E20" s="10">
        <v>0.103644297</v>
      </c>
      <c r="F20" s="9">
        <v>1</v>
      </c>
      <c r="G20" s="9">
        <v>0</v>
      </c>
      <c r="H20" s="9">
        <v>0</v>
      </c>
      <c r="I20" s="11">
        <v>0.1</v>
      </c>
      <c r="J20" s="9">
        <f t="shared" si="2"/>
        <v>1</v>
      </c>
      <c r="K20" s="12">
        <f t="shared" si="0"/>
        <v>41.25</v>
      </c>
      <c r="L20" s="13">
        <f t="shared" si="1"/>
        <v>10.364429699999999</v>
      </c>
    </row>
    <row r="21" spans="1:12" x14ac:dyDescent="0.3">
      <c r="A21" s="9">
        <v>811</v>
      </c>
      <c r="B21" s="9">
        <v>0</v>
      </c>
      <c r="C21" s="9">
        <v>1</v>
      </c>
      <c r="D21" s="10">
        <v>0.32500000000000001</v>
      </c>
      <c r="E21" s="10">
        <v>1.5395374999999999E-2</v>
      </c>
      <c r="F21" s="9">
        <v>0</v>
      </c>
      <c r="G21" s="9">
        <v>0</v>
      </c>
      <c r="H21" s="9">
        <v>1</v>
      </c>
      <c r="I21" s="11">
        <v>0</v>
      </c>
      <c r="J21" s="9">
        <f t="shared" si="2"/>
        <v>0</v>
      </c>
      <c r="K21" s="12">
        <f t="shared" si="0"/>
        <v>32.5</v>
      </c>
      <c r="L21" s="13">
        <f t="shared" si="1"/>
        <v>1.5395375</v>
      </c>
    </row>
    <row r="22" spans="1:12" x14ac:dyDescent="0.3">
      <c r="A22" s="9">
        <v>812</v>
      </c>
      <c r="B22" s="9">
        <v>0</v>
      </c>
      <c r="C22" s="9">
        <v>1</v>
      </c>
      <c r="D22" s="10">
        <v>0.48749999999999999</v>
      </c>
      <c r="E22" s="10">
        <v>4.7137660999999997E-2</v>
      </c>
      <c r="F22" s="9">
        <v>0</v>
      </c>
      <c r="G22" s="9">
        <v>0</v>
      </c>
      <c r="H22" s="9">
        <v>1</v>
      </c>
      <c r="I22" s="11">
        <v>0</v>
      </c>
      <c r="J22" s="9">
        <f t="shared" si="2"/>
        <v>0</v>
      </c>
      <c r="K22" s="12">
        <f t="shared" si="0"/>
        <v>48.75</v>
      </c>
      <c r="L22" s="13">
        <f t="shared" si="1"/>
        <v>4.7137661</v>
      </c>
    </row>
    <row r="23" spans="1:12" x14ac:dyDescent="0.3">
      <c r="A23" s="9">
        <v>813</v>
      </c>
      <c r="B23" s="9">
        <v>0</v>
      </c>
      <c r="C23" s="9">
        <v>1</v>
      </c>
      <c r="D23" s="10">
        <v>0.4375</v>
      </c>
      <c r="E23" s="10">
        <v>2.0494635000000001E-2</v>
      </c>
      <c r="F23" s="9">
        <v>0</v>
      </c>
      <c r="G23" s="9">
        <v>1</v>
      </c>
      <c r="H23" s="9">
        <v>0</v>
      </c>
      <c r="I23" s="11">
        <v>0</v>
      </c>
      <c r="J23" s="9">
        <f t="shared" si="2"/>
        <v>0</v>
      </c>
      <c r="K23" s="12">
        <f t="shared" si="0"/>
        <v>43.75</v>
      </c>
      <c r="L23" s="13">
        <f t="shared" si="1"/>
        <v>2.0494634999999999</v>
      </c>
    </row>
    <row r="24" spans="1:12" x14ac:dyDescent="0.3">
      <c r="A24" s="9">
        <v>814</v>
      </c>
      <c r="B24" s="9">
        <v>0</v>
      </c>
      <c r="C24" s="9">
        <v>0</v>
      </c>
      <c r="D24" s="10">
        <v>7.4999999999999997E-2</v>
      </c>
      <c r="E24" s="10">
        <v>6.1044735000000003E-2</v>
      </c>
      <c r="F24" s="9">
        <v>0</v>
      </c>
      <c r="G24" s="9">
        <v>0</v>
      </c>
      <c r="H24" s="9">
        <v>1</v>
      </c>
      <c r="I24" s="11">
        <v>0.6</v>
      </c>
      <c r="J24" s="9">
        <f t="shared" si="2"/>
        <v>6</v>
      </c>
      <c r="K24" s="12">
        <f t="shared" si="0"/>
        <v>7.5</v>
      </c>
      <c r="L24" s="13">
        <f t="shared" si="1"/>
        <v>6.1044735000000001</v>
      </c>
    </row>
    <row r="25" spans="1:12" x14ac:dyDescent="0.3">
      <c r="A25" s="9">
        <v>815</v>
      </c>
      <c r="B25" s="9">
        <v>0</v>
      </c>
      <c r="C25" s="9">
        <v>1</v>
      </c>
      <c r="D25" s="10">
        <v>0.38124999999999998</v>
      </c>
      <c r="E25" s="10">
        <v>1.5712554E-2</v>
      </c>
      <c r="F25" s="9">
        <v>0</v>
      </c>
      <c r="G25" s="9">
        <v>0</v>
      </c>
      <c r="H25" s="9">
        <v>1</v>
      </c>
      <c r="I25" s="11">
        <v>0</v>
      </c>
      <c r="J25" s="9">
        <f t="shared" si="2"/>
        <v>0</v>
      </c>
      <c r="K25" s="12">
        <f t="shared" si="0"/>
        <v>38.125</v>
      </c>
      <c r="L25" s="13">
        <f t="shared" si="1"/>
        <v>1.5712554000000001</v>
      </c>
    </row>
    <row r="26" spans="1:12" x14ac:dyDescent="0.3">
      <c r="A26" s="9">
        <v>816</v>
      </c>
      <c r="B26" s="9">
        <v>0</v>
      </c>
      <c r="C26" s="9">
        <v>1</v>
      </c>
      <c r="D26" s="10">
        <v>0.35</v>
      </c>
      <c r="E26" s="10">
        <v>0</v>
      </c>
      <c r="F26" s="9">
        <v>1</v>
      </c>
      <c r="G26" s="9">
        <v>0</v>
      </c>
      <c r="H26" s="9">
        <v>0</v>
      </c>
      <c r="I26" s="11">
        <v>0</v>
      </c>
      <c r="J26" s="9">
        <f t="shared" si="2"/>
        <v>0</v>
      </c>
      <c r="K26" s="12">
        <f t="shared" si="0"/>
        <v>35</v>
      </c>
      <c r="L26" s="13">
        <f t="shared" si="1"/>
        <v>0</v>
      </c>
    </row>
    <row r="27" spans="1:12" x14ac:dyDescent="0.3">
      <c r="A27" s="9">
        <v>817</v>
      </c>
      <c r="B27" s="9">
        <v>0</v>
      </c>
      <c r="C27" s="9">
        <v>0</v>
      </c>
      <c r="D27" s="10">
        <v>0.28749999999999998</v>
      </c>
      <c r="E27" s="10">
        <v>1.5468569999999999E-2</v>
      </c>
      <c r="F27" s="9">
        <v>0</v>
      </c>
      <c r="G27" s="9">
        <v>0</v>
      </c>
      <c r="H27" s="9">
        <v>1</v>
      </c>
      <c r="I27" s="11">
        <v>0</v>
      </c>
      <c r="J27" s="9">
        <f t="shared" si="2"/>
        <v>0</v>
      </c>
      <c r="K27" s="12">
        <f t="shared" si="0"/>
        <v>28.749999999999996</v>
      </c>
      <c r="L27" s="13">
        <f t="shared" si="1"/>
        <v>1.5468569999999999</v>
      </c>
    </row>
    <row r="28" spans="1:12" x14ac:dyDescent="0.3">
      <c r="A28" s="9">
        <v>818</v>
      </c>
      <c r="B28" s="9">
        <v>0</v>
      </c>
      <c r="C28" s="9">
        <v>1</v>
      </c>
      <c r="D28" s="10">
        <v>0.38750000000000001</v>
      </c>
      <c r="E28" s="10">
        <v>7.2227388000000003E-2</v>
      </c>
      <c r="F28" s="9">
        <v>0</v>
      </c>
      <c r="G28" s="9">
        <v>1</v>
      </c>
      <c r="H28" s="9">
        <v>0</v>
      </c>
      <c r="I28" s="11">
        <v>0.2</v>
      </c>
      <c r="J28" s="9">
        <f t="shared" si="2"/>
        <v>2</v>
      </c>
      <c r="K28" s="12">
        <f t="shared" si="0"/>
        <v>38.75</v>
      </c>
      <c r="L28" s="13">
        <f t="shared" si="1"/>
        <v>7.2227388000000001</v>
      </c>
    </row>
    <row r="29" spans="1:12" x14ac:dyDescent="0.3">
      <c r="A29" s="9">
        <v>819</v>
      </c>
      <c r="B29" s="9">
        <v>0</v>
      </c>
      <c r="C29" s="9">
        <v>1</v>
      </c>
      <c r="D29" s="10">
        <v>0.53749999999999998</v>
      </c>
      <c r="E29" s="10">
        <v>1.2589562E-2</v>
      </c>
      <c r="F29" s="9">
        <v>0</v>
      </c>
      <c r="G29" s="9">
        <v>0</v>
      </c>
      <c r="H29" s="9">
        <v>1</v>
      </c>
      <c r="I29" s="11">
        <v>0</v>
      </c>
      <c r="J29" s="9">
        <f t="shared" si="2"/>
        <v>0</v>
      </c>
      <c r="K29" s="12">
        <f t="shared" si="0"/>
        <v>53.75</v>
      </c>
      <c r="L29" s="13">
        <f t="shared" si="1"/>
        <v>1.2589562000000001</v>
      </c>
    </row>
    <row r="30" spans="1:12" x14ac:dyDescent="0.3">
      <c r="A30" s="9">
        <v>820</v>
      </c>
      <c r="B30" s="9">
        <v>0</v>
      </c>
      <c r="C30" s="9">
        <v>1</v>
      </c>
      <c r="D30" s="10">
        <v>0.125</v>
      </c>
      <c r="E30" s="10">
        <v>5.4457172999999998E-2</v>
      </c>
      <c r="F30" s="9">
        <v>0</v>
      </c>
      <c r="G30" s="9">
        <v>0</v>
      </c>
      <c r="H30" s="9">
        <v>1</v>
      </c>
      <c r="I30" s="11">
        <v>0.5</v>
      </c>
      <c r="J30" s="9">
        <f t="shared" si="2"/>
        <v>5</v>
      </c>
      <c r="K30" s="12">
        <f t="shared" si="0"/>
        <v>12.5</v>
      </c>
      <c r="L30" s="13">
        <f t="shared" si="1"/>
        <v>5.4457173000000001</v>
      </c>
    </row>
    <row r="31" spans="1:12" x14ac:dyDescent="0.3">
      <c r="A31" s="9">
        <v>821</v>
      </c>
      <c r="B31" s="9">
        <v>1</v>
      </c>
      <c r="C31" s="9">
        <v>0</v>
      </c>
      <c r="D31" s="10">
        <v>0.65</v>
      </c>
      <c r="E31" s="10">
        <v>0.18249984599999999</v>
      </c>
      <c r="F31" s="9">
        <v>1</v>
      </c>
      <c r="G31" s="9">
        <v>0</v>
      </c>
      <c r="H31" s="9">
        <v>0</v>
      </c>
      <c r="I31" s="11">
        <v>0.2</v>
      </c>
      <c r="J31" s="9">
        <f t="shared" si="2"/>
        <v>2</v>
      </c>
      <c r="K31" s="12">
        <f t="shared" si="0"/>
        <v>65</v>
      </c>
      <c r="L31" s="13">
        <f t="shared" si="1"/>
        <v>18.249984599999998</v>
      </c>
    </row>
    <row r="32" spans="1:12" x14ac:dyDescent="0.3">
      <c r="A32" s="9">
        <v>822</v>
      </c>
      <c r="B32" s="9">
        <v>1</v>
      </c>
      <c r="C32" s="9">
        <v>1</v>
      </c>
      <c r="D32" s="10">
        <v>0.33750000000000002</v>
      </c>
      <c r="E32" s="10">
        <v>1.6908073999999999E-2</v>
      </c>
      <c r="F32" s="9">
        <v>0</v>
      </c>
      <c r="G32" s="9">
        <v>0</v>
      </c>
      <c r="H32" s="9">
        <v>1</v>
      </c>
      <c r="I32" s="11">
        <v>0</v>
      </c>
      <c r="J32" s="9">
        <f t="shared" si="2"/>
        <v>0</v>
      </c>
      <c r="K32" s="12">
        <f t="shared" si="0"/>
        <v>33.75</v>
      </c>
      <c r="L32" s="13">
        <f t="shared" si="1"/>
        <v>1.6908074</v>
      </c>
    </row>
    <row r="33" spans="1:12" x14ac:dyDescent="0.3">
      <c r="A33" s="9">
        <v>823</v>
      </c>
      <c r="B33" s="9">
        <v>0</v>
      </c>
      <c r="C33" s="9">
        <v>1</v>
      </c>
      <c r="D33" s="10">
        <v>0.47499999999999998</v>
      </c>
      <c r="E33" s="10">
        <v>0</v>
      </c>
      <c r="F33" s="9">
        <v>1</v>
      </c>
      <c r="G33" s="9">
        <v>0</v>
      </c>
      <c r="H33" s="9">
        <v>0</v>
      </c>
      <c r="I33" s="11">
        <v>0</v>
      </c>
      <c r="J33" s="9">
        <f t="shared" si="2"/>
        <v>0</v>
      </c>
      <c r="K33" s="12">
        <f t="shared" si="0"/>
        <v>47.5</v>
      </c>
      <c r="L33" s="13">
        <f t="shared" si="1"/>
        <v>0</v>
      </c>
    </row>
    <row r="34" spans="1:12" x14ac:dyDescent="0.3">
      <c r="A34" s="9">
        <v>824</v>
      </c>
      <c r="B34" s="9">
        <v>1</v>
      </c>
      <c r="C34" s="9">
        <v>0</v>
      </c>
      <c r="D34" s="10">
        <v>0.33750000000000002</v>
      </c>
      <c r="E34" s="10">
        <v>2.4349578E-2</v>
      </c>
      <c r="F34" s="9">
        <v>0</v>
      </c>
      <c r="G34" s="9">
        <v>0</v>
      </c>
      <c r="H34" s="9">
        <v>1</v>
      </c>
      <c r="I34" s="11">
        <v>0.1</v>
      </c>
      <c r="J34" s="9">
        <f t="shared" si="2"/>
        <v>1</v>
      </c>
      <c r="K34" s="12">
        <f t="shared" si="0"/>
        <v>33.75</v>
      </c>
      <c r="L34" s="13">
        <f t="shared" si="1"/>
        <v>2.4349577999999998</v>
      </c>
    </row>
    <row r="35" spans="1:12" x14ac:dyDescent="0.3">
      <c r="A35" s="9">
        <v>825</v>
      </c>
      <c r="B35" s="9">
        <v>0</v>
      </c>
      <c r="C35" s="9">
        <v>1</v>
      </c>
      <c r="D35" s="10">
        <v>2.5000000000000001E-2</v>
      </c>
      <c r="E35" s="10">
        <v>7.7464841000000006E-2</v>
      </c>
      <c r="F35" s="9">
        <v>0</v>
      </c>
      <c r="G35" s="9">
        <v>0</v>
      </c>
      <c r="H35" s="9">
        <v>1</v>
      </c>
      <c r="I35" s="11">
        <v>0.5</v>
      </c>
      <c r="J35" s="9">
        <f t="shared" si="2"/>
        <v>5</v>
      </c>
      <c r="K35" s="12">
        <f t="shared" si="0"/>
        <v>2.5</v>
      </c>
      <c r="L35" s="13">
        <f t="shared" si="1"/>
        <v>7.7464841000000009</v>
      </c>
    </row>
    <row r="36" spans="1:12" x14ac:dyDescent="0.3">
      <c r="A36" s="9">
        <v>826</v>
      </c>
      <c r="B36" s="9">
        <v>0</v>
      </c>
      <c r="C36" s="9">
        <v>1</v>
      </c>
      <c r="D36" s="10">
        <v>0.35</v>
      </c>
      <c r="E36" s="10">
        <v>1.3565496999999999E-2</v>
      </c>
      <c r="F36" s="9">
        <v>0</v>
      </c>
      <c r="G36" s="9">
        <v>0</v>
      </c>
      <c r="H36" s="9">
        <v>1</v>
      </c>
      <c r="I36" s="11">
        <v>0</v>
      </c>
      <c r="J36" s="9">
        <f t="shared" si="2"/>
        <v>0</v>
      </c>
      <c r="K36" s="12">
        <f t="shared" si="0"/>
        <v>35</v>
      </c>
      <c r="L36" s="13">
        <f t="shared" si="1"/>
        <v>1.3565497</v>
      </c>
    </row>
    <row r="37" spans="1:12" x14ac:dyDescent="0.3">
      <c r="A37" s="9">
        <v>827</v>
      </c>
      <c r="B37" s="9">
        <v>0</v>
      </c>
      <c r="C37" s="9">
        <v>1</v>
      </c>
      <c r="D37" s="10">
        <v>0.35</v>
      </c>
      <c r="E37" s="10">
        <v>0.110272458</v>
      </c>
      <c r="F37" s="9">
        <v>0</v>
      </c>
      <c r="G37" s="9">
        <v>0</v>
      </c>
      <c r="H37" s="9">
        <v>1</v>
      </c>
      <c r="I37" s="11">
        <v>0</v>
      </c>
      <c r="J37" s="9">
        <f t="shared" si="2"/>
        <v>0</v>
      </c>
      <c r="K37" s="12">
        <f t="shared" si="0"/>
        <v>35</v>
      </c>
      <c r="L37" s="13">
        <f t="shared" si="1"/>
        <v>11.027245800000001</v>
      </c>
    </row>
    <row r="38" spans="1:12" x14ac:dyDescent="0.3">
      <c r="A38" s="9">
        <v>828</v>
      </c>
      <c r="B38" s="9">
        <v>1</v>
      </c>
      <c r="C38" s="9">
        <v>1</v>
      </c>
      <c r="D38" s="10">
        <v>1.2500000000000001E-2</v>
      </c>
      <c r="E38" s="10">
        <v>7.2227388000000003E-2</v>
      </c>
      <c r="F38" s="9">
        <v>0</v>
      </c>
      <c r="G38" s="9">
        <v>1</v>
      </c>
      <c r="H38" s="9">
        <v>0</v>
      </c>
      <c r="I38" s="11">
        <v>0.2</v>
      </c>
      <c r="J38" s="9">
        <f t="shared" si="2"/>
        <v>2</v>
      </c>
      <c r="K38" s="12">
        <f t="shared" si="0"/>
        <v>1.25</v>
      </c>
      <c r="L38" s="13">
        <f t="shared" si="1"/>
        <v>7.2227388000000001</v>
      </c>
    </row>
    <row r="39" spans="1:12" x14ac:dyDescent="0.3">
      <c r="A39" s="9">
        <v>829</v>
      </c>
      <c r="B39" s="9">
        <v>1</v>
      </c>
      <c r="C39" s="9">
        <v>1</v>
      </c>
      <c r="D39" s="10">
        <v>0.35</v>
      </c>
      <c r="E39" s="10">
        <v>1.5126993E-2</v>
      </c>
      <c r="F39" s="9">
        <v>0</v>
      </c>
      <c r="G39" s="9">
        <v>0</v>
      </c>
      <c r="H39" s="9">
        <v>1</v>
      </c>
      <c r="I39" s="11">
        <v>0</v>
      </c>
      <c r="J39" s="9">
        <f t="shared" si="2"/>
        <v>0</v>
      </c>
      <c r="K39" s="12">
        <f t="shared" si="0"/>
        <v>35</v>
      </c>
      <c r="L39" s="13">
        <f t="shared" si="1"/>
        <v>1.5126993</v>
      </c>
    </row>
    <row r="40" spans="1:12" x14ac:dyDescent="0.3">
      <c r="A40" s="9">
        <v>830</v>
      </c>
      <c r="B40" s="9">
        <v>1</v>
      </c>
      <c r="C40" s="9">
        <v>0</v>
      </c>
      <c r="D40" s="10">
        <v>0.77500000000000002</v>
      </c>
      <c r="E40" s="10">
        <v>0.156149601</v>
      </c>
      <c r="F40" s="9">
        <v>1</v>
      </c>
      <c r="G40" s="9">
        <v>0</v>
      </c>
      <c r="H40" s="9">
        <v>0</v>
      </c>
      <c r="I40" s="11">
        <v>0</v>
      </c>
      <c r="J40" s="9">
        <f t="shared" si="2"/>
        <v>0</v>
      </c>
      <c r="K40" s="12">
        <f t="shared" si="0"/>
        <v>77.5</v>
      </c>
      <c r="L40" s="13">
        <f t="shared" si="1"/>
        <v>15.614960099999999</v>
      </c>
    </row>
    <row r="41" spans="1:12" x14ac:dyDescent="0.3">
      <c r="A41" s="9">
        <v>831</v>
      </c>
      <c r="B41" s="9">
        <v>1</v>
      </c>
      <c r="C41" s="9">
        <v>0</v>
      </c>
      <c r="D41" s="10">
        <v>0.1875</v>
      </c>
      <c r="E41" s="10">
        <v>2.8212719000000001E-2</v>
      </c>
      <c r="F41" s="9">
        <v>0</v>
      </c>
      <c r="G41" s="9">
        <v>0</v>
      </c>
      <c r="H41" s="9">
        <v>1</v>
      </c>
      <c r="I41" s="11">
        <v>0.1</v>
      </c>
      <c r="J41" s="9">
        <f t="shared" si="2"/>
        <v>1</v>
      </c>
      <c r="K41" s="12">
        <f t="shared" si="0"/>
        <v>18.75</v>
      </c>
      <c r="L41" s="13">
        <f t="shared" si="1"/>
        <v>2.8212719000000002</v>
      </c>
    </row>
    <row r="42" spans="1:12" x14ac:dyDescent="0.3">
      <c r="A42" s="9">
        <v>832</v>
      </c>
      <c r="B42" s="9">
        <v>1</v>
      </c>
      <c r="C42" s="9">
        <v>1</v>
      </c>
      <c r="D42" s="10">
        <v>1.0375000000000001E-2</v>
      </c>
      <c r="E42" s="10">
        <v>3.6597563E-2</v>
      </c>
      <c r="F42" s="9">
        <v>0</v>
      </c>
      <c r="G42" s="9">
        <v>1</v>
      </c>
      <c r="H42" s="9">
        <v>0</v>
      </c>
      <c r="I42" s="11">
        <v>0.2</v>
      </c>
      <c r="J42" s="9">
        <f t="shared" si="2"/>
        <v>2</v>
      </c>
      <c r="K42" s="12">
        <f t="shared" si="0"/>
        <v>1.0375000000000001</v>
      </c>
      <c r="L42" s="13">
        <f t="shared" si="1"/>
        <v>3.6597562999999997</v>
      </c>
    </row>
    <row r="43" spans="1:12" x14ac:dyDescent="0.3">
      <c r="A43" s="9">
        <v>833</v>
      </c>
      <c r="B43" s="9">
        <v>0</v>
      </c>
      <c r="C43" s="9">
        <v>1</v>
      </c>
      <c r="D43" s="10">
        <v>0.35</v>
      </c>
      <c r="E43" s="10">
        <v>1.4110459000000001E-2</v>
      </c>
      <c r="F43" s="9">
        <v>0</v>
      </c>
      <c r="G43" s="9">
        <v>0</v>
      </c>
      <c r="H43" s="9">
        <v>1</v>
      </c>
      <c r="I43" s="11">
        <v>0</v>
      </c>
      <c r="J43" s="9">
        <f t="shared" si="2"/>
        <v>0</v>
      </c>
      <c r="K43" s="12">
        <f t="shared" si="0"/>
        <v>35</v>
      </c>
      <c r="L43" s="13">
        <f t="shared" si="1"/>
        <v>1.4110459</v>
      </c>
    </row>
    <row r="44" spans="1:12" x14ac:dyDescent="0.3">
      <c r="A44" s="9">
        <v>834</v>
      </c>
      <c r="B44" s="9">
        <v>0</v>
      </c>
      <c r="C44" s="9">
        <v>1</v>
      </c>
      <c r="D44" s="10">
        <v>0.28749999999999998</v>
      </c>
      <c r="E44" s="10">
        <v>1.5330376999999999E-2</v>
      </c>
      <c r="F44" s="9">
        <v>0</v>
      </c>
      <c r="G44" s="9">
        <v>0</v>
      </c>
      <c r="H44" s="9">
        <v>1</v>
      </c>
      <c r="I44" s="11">
        <v>0</v>
      </c>
      <c r="J44" s="9">
        <f t="shared" si="2"/>
        <v>0</v>
      </c>
      <c r="K44" s="12">
        <f t="shared" si="0"/>
        <v>28.749999999999996</v>
      </c>
      <c r="L44" s="13">
        <f t="shared" si="1"/>
        <v>1.5330376999999999</v>
      </c>
    </row>
    <row r="45" spans="1:12" x14ac:dyDescent="0.3">
      <c r="A45" s="9">
        <v>835</v>
      </c>
      <c r="B45" s="9">
        <v>0</v>
      </c>
      <c r="C45" s="9">
        <v>1</v>
      </c>
      <c r="D45" s="10">
        <v>0.22500000000000001</v>
      </c>
      <c r="E45" s="10">
        <v>1.6200520999999999E-2</v>
      </c>
      <c r="F45" s="9">
        <v>0</v>
      </c>
      <c r="G45" s="9">
        <v>0</v>
      </c>
      <c r="H45" s="9">
        <v>1</v>
      </c>
      <c r="I45" s="11">
        <v>0</v>
      </c>
      <c r="J45" s="9">
        <f t="shared" si="2"/>
        <v>0</v>
      </c>
      <c r="K45" s="12">
        <f t="shared" si="0"/>
        <v>22.5</v>
      </c>
      <c r="L45" s="13">
        <f t="shared" si="1"/>
        <v>1.6200520999999999</v>
      </c>
    </row>
    <row r="46" spans="1:12" x14ac:dyDescent="0.3">
      <c r="A46" s="9">
        <v>836</v>
      </c>
      <c r="B46" s="9">
        <v>1</v>
      </c>
      <c r="C46" s="9">
        <v>0</v>
      </c>
      <c r="D46" s="10">
        <v>0.48749999999999999</v>
      </c>
      <c r="E46" s="10">
        <v>0.162314192</v>
      </c>
      <c r="F46" s="9">
        <v>1</v>
      </c>
      <c r="G46" s="9">
        <v>0</v>
      </c>
      <c r="H46" s="9">
        <v>0</v>
      </c>
      <c r="I46" s="11">
        <v>0.2</v>
      </c>
      <c r="J46" s="9">
        <f t="shared" si="2"/>
        <v>2</v>
      </c>
      <c r="K46" s="12">
        <f t="shared" si="0"/>
        <v>48.75</v>
      </c>
      <c r="L46" s="13">
        <f t="shared" si="1"/>
        <v>16.231419200000001</v>
      </c>
    </row>
    <row r="47" spans="1:12" x14ac:dyDescent="0.3">
      <c r="A47" s="9">
        <v>837</v>
      </c>
      <c r="B47" s="9">
        <v>0</v>
      </c>
      <c r="C47" s="9">
        <v>1</v>
      </c>
      <c r="D47" s="10">
        <v>0.26250000000000001</v>
      </c>
      <c r="E47" s="10">
        <v>1.6908073999999999E-2</v>
      </c>
      <c r="F47" s="9">
        <v>0</v>
      </c>
      <c r="G47" s="9">
        <v>0</v>
      </c>
      <c r="H47" s="9">
        <v>1</v>
      </c>
      <c r="I47" s="11">
        <v>0</v>
      </c>
      <c r="J47" s="9">
        <f t="shared" si="2"/>
        <v>0</v>
      </c>
      <c r="K47" s="12">
        <f t="shared" si="0"/>
        <v>26.25</v>
      </c>
      <c r="L47" s="13">
        <f t="shared" si="1"/>
        <v>1.6908074</v>
      </c>
    </row>
    <row r="48" spans="1:12" x14ac:dyDescent="0.3">
      <c r="A48" s="9">
        <v>838</v>
      </c>
      <c r="B48" s="9">
        <v>0</v>
      </c>
      <c r="C48" s="9">
        <v>1</v>
      </c>
      <c r="D48" s="10">
        <v>0.35</v>
      </c>
      <c r="E48" s="10">
        <v>1.5712554E-2</v>
      </c>
      <c r="F48" s="9">
        <v>0</v>
      </c>
      <c r="G48" s="9">
        <v>0</v>
      </c>
      <c r="H48" s="9">
        <v>1</v>
      </c>
      <c r="I48" s="11">
        <v>0</v>
      </c>
      <c r="J48" s="9">
        <f t="shared" si="2"/>
        <v>0</v>
      </c>
      <c r="K48" s="12">
        <f t="shared" si="0"/>
        <v>35</v>
      </c>
      <c r="L48" s="13">
        <f t="shared" si="1"/>
        <v>1.5712554000000001</v>
      </c>
    </row>
    <row r="49" spans="1:12" x14ac:dyDescent="0.3">
      <c r="A49" s="9">
        <v>839</v>
      </c>
      <c r="B49" s="9">
        <v>1</v>
      </c>
      <c r="C49" s="9">
        <v>1</v>
      </c>
      <c r="D49" s="10">
        <v>0.4</v>
      </c>
      <c r="E49" s="10">
        <v>0.110272458</v>
      </c>
      <c r="F49" s="9">
        <v>0</v>
      </c>
      <c r="G49" s="9">
        <v>0</v>
      </c>
      <c r="H49" s="9">
        <v>1</v>
      </c>
      <c r="I49" s="11">
        <v>0</v>
      </c>
      <c r="J49" s="9">
        <f t="shared" si="2"/>
        <v>0</v>
      </c>
      <c r="K49" s="12">
        <f t="shared" si="0"/>
        <v>40</v>
      </c>
      <c r="L49" s="13">
        <f t="shared" si="1"/>
        <v>11.027245800000001</v>
      </c>
    </row>
    <row r="50" spans="1:12" x14ac:dyDescent="0.3">
      <c r="A50" s="9">
        <v>840</v>
      </c>
      <c r="B50" s="9">
        <v>1</v>
      </c>
      <c r="C50" s="9">
        <v>1</v>
      </c>
      <c r="D50" s="10">
        <v>0.35</v>
      </c>
      <c r="E50" s="10">
        <v>5.7970539000000001E-2</v>
      </c>
      <c r="F50" s="9">
        <v>1</v>
      </c>
      <c r="G50" s="9">
        <v>0</v>
      </c>
      <c r="H50" s="9">
        <v>0</v>
      </c>
      <c r="I50" s="11">
        <v>0</v>
      </c>
      <c r="J50" s="9">
        <f t="shared" si="2"/>
        <v>0</v>
      </c>
      <c r="K50" s="12">
        <f t="shared" si="0"/>
        <v>35</v>
      </c>
      <c r="L50" s="13">
        <f t="shared" si="1"/>
        <v>5.7970538999999999</v>
      </c>
    </row>
    <row r="51" spans="1:12" x14ac:dyDescent="0.3">
      <c r="A51" s="9">
        <v>841</v>
      </c>
      <c r="B51" s="9">
        <v>0</v>
      </c>
      <c r="C51" s="9">
        <v>1</v>
      </c>
      <c r="D51" s="10">
        <v>0.25</v>
      </c>
      <c r="E51" s="10">
        <v>1.5468569999999999E-2</v>
      </c>
      <c r="F51" s="9">
        <v>0</v>
      </c>
      <c r="G51" s="9">
        <v>0</v>
      </c>
      <c r="H51" s="9">
        <v>1</v>
      </c>
      <c r="I51" s="11">
        <v>0</v>
      </c>
      <c r="J51" s="9">
        <f t="shared" si="2"/>
        <v>0</v>
      </c>
      <c r="K51" s="12">
        <f t="shared" si="0"/>
        <v>25</v>
      </c>
      <c r="L51" s="13">
        <f t="shared" si="1"/>
        <v>1.5468569999999999</v>
      </c>
    </row>
    <row r="52" spans="1:12" x14ac:dyDescent="0.3">
      <c r="A52" s="9">
        <v>842</v>
      </c>
      <c r="B52" s="9">
        <v>0</v>
      </c>
      <c r="C52" s="9">
        <v>1</v>
      </c>
      <c r="D52" s="10">
        <v>0.2</v>
      </c>
      <c r="E52" s="10">
        <v>2.0494635000000001E-2</v>
      </c>
      <c r="F52" s="9">
        <v>0</v>
      </c>
      <c r="G52" s="9">
        <v>1</v>
      </c>
      <c r="H52" s="9">
        <v>0</v>
      </c>
      <c r="I52" s="11">
        <v>0</v>
      </c>
      <c r="J52" s="9">
        <f t="shared" si="2"/>
        <v>0</v>
      </c>
      <c r="K52" s="12">
        <f t="shared" si="0"/>
        <v>20</v>
      </c>
      <c r="L52" s="13">
        <f t="shared" si="1"/>
        <v>2.0494634999999999</v>
      </c>
    </row>
    <row r="53" spans="1:12" x14ac:dyDescent="0.3">
      <c r="A53" s="9">
        <v>843</v>
      </c>
      <c r="B53" s="9">
        <v>1</v>
      </c>
      <c r="C53" s="9">
        <v>0</v>
      </c>
      <c r="D53" s="10">
        <v>0.375</v>
      </c>
      <c r="E53" s="10">
        <v>6.0507970000000001E-2</v>
      </c>
      <c r="F53" s="9">
        <v>1</v>
      </c>
      <c r="G53" s="9">
        <v>0</v>
      </c>
      <c r="H53" s="9">
        <v>0</v>
      </c>
      <c r="I53" s="11">
        <v>0</v>
      </c>
      <c r="J53" s="9">
        <f t="shared" si="2"/>
        <v>0</v>
      </c>
      <c r="K53" s="12">
        <f t="shared" si="0"/>
        <v>37.5</v>
      </c>
      <c r="L53" s="13">
        <f t="shared" si="1"/>
        <v>6.0507970000000002</v>
      </c>
    </row>
    <row r="54" spans="1:12" x14ac:dyDescent="0.3">
      <c r="A54" s="9">
        <v>844</v>
      </c>
      <c r="B54" s="9">
        <v>0</v>
      </c>
      <c r="C54" s="9">
        <v>1</v>
      </c>
      <c r="D54" s="10">
        <v>0.43125000000000002</v>
      </c>
      <c r="E54" s="10">
        <v>1.2565163000000001E-2</v>
      </c>
      <c r="F54" s="9">
        <v>0</v>
      </c>
      <c r="G54" s="9">
        <v>0</v>
      </c>
      <c r="H54" s="9">
        <v>1</v>
      </c>
      <c r="I54" s="11">
        <v>0</v>
      </c>
      <c r="J54" s="9">
        <f t="shared" si="2"/>
        <v>0</v>
      </c>
      <c r="K54" s="12">
        <f t="shared" si="0"/>
        <v>43.125</v>
      </c>
      <c r="L54" s="13">
        <f t="shared" si="1"/>
        <v>1.2565163000000001</v>
      </c>
    </row>
    <row r="55" spans="1:12" x14ac:dyDescent="0.3">
      <c r="A55" s="9">
        <v>845</v>
      </c>
      <c r="B55" s="9">
        <v>0</v>
      </c>
      <c r="C55" s="9">
        <v>1</v>
      </c>
      <c r="D55" s="10">
        <v>0.21249999999999999</v>
      </c>
      <c r="E55" s="10">
        <v>1.6908073999999999E-2</v>
      </c>
      <c r="F55" s="9">
        <v>0</v>
      </c>
      <c r="G55" s="9">
        <v>0</v>
      </c>
      <c r="H55" s="9">
        <v>1</v>
      </c>
      <c r="I55" s="11">
        <v>0</v>
      </c>
      <c r="J55" s="9">
        <f t="shared" si="2"/>
        <v>0</v>
      </c>
      <c r="K55" s="12">
        <f t="shared" si="0"/>
        <v>21.25</v>
      </c>
      <c r="L55" s="13">
        <f t="shared" si="1"/>
        <v>1.6908074</v>
      </c>
    </row>
    <row r="56" spans="1:12" x14ac:dyDescent="0.3">
      <c r="A56" s="9">
        <v>846</v>
      </c>
      <c r="B56" s="9">
        <v>0</v>
      </c>
      <c r="C56" s="9">
        <v>1</v>
      </c>
      <c r="D56" s="10">
        <v>0.52500000000000002</v>
      </c>
      <c r="E56" s="10">
        <v>1.4736618999999999E-2</v>
      </c>
      <c r="F56" s="9">
        <v>0</v>
      </c>
      <c r="G56" s="9">
        <v>0</v>
      </c>
      <c r="H56" s="9">
        <v>1</v>
      </c>
      <c r="I56" s="11">
        <v>0</v>
      </c>
      <c r="J56" s="9">
        <f t="shared" si="2"/>
        <v>0</v>
      </c>
      <c r="K56" s="12">
        <f t="shared" si="0"/>
        <v>52.5</v>
      </c>
      <c r="L56" s="13">
        <f t="shared" si="1"/>
        <v>1.4736619</v>
      </c>
    </row>
    <row r="57" spans="1:12" x14ac:dyDescent="0.3">
      <c r="A57" s="9">
        <v>847</v>
      </c>
      <c r="B57" s="9">
        <v>0</v>
      </c>
      <c r="C57" s="9">
        <v>1</v>
      </c>
      <c r="D57" s="10">
        <v>0.35</v>
      </c>
      <c r="E57" s="10">
        <v>0.13575255899999999</v>
      </c>
      <c r="F57" s="9">
        <v>0</v>
      </c>
      <c r="G57" s="9">
        <v>0</v>
      </c>
      <c r="H57" s="9">
        <v>1</v>
      </c>
      <c r="I57" s="11">
        <v>1</v>
      </c>
      <c r="J57" s="9">
        <f t="shared" si="2"/>
        <v>1</v>
      </c>
      <c r="K57" s="12">
        <f t="shared" si="0"/>
        <v>35</v>
      </c>
      <c r="L57" s="13">
        <f t="shared" si="1"/>
        <v>13.5752559</v>
      </c>
    </row>
    <row r="58" spans="1:12" x14ac:dyDescent="0.3">
      <c r="A58" s="9">
        <v>848</v>
      </c>
      <c r="B58" s="9">
        <v>0</v>
      </c>
      <c r="C58" s="9">
        <v>1</v>
      </c>
      <c r="D58" s="10">
        <v>0.4375</v>
      </c>
      <c r="E58" s="10">
        <v>1.5411575E-2</v>
      </c>
      <c r="F58" s="9">
        <v>0</v>
      </c>
      <c r="G58" s="9">
        <v>0</v>
      </c>
      <c r="H58" s="9">
        <v>1</v>
      </c>
      <c r="I58" s="11">
        <v>0</v>
      </c>
      <c r="J58" s="9">
        <f t="shared" si="2"/>
        <v>0</v>
      </c>
      <c r="K58" s="12">
        <f t="shared" si="0"/>
        <v>43.75</v>
      </c>
      <c r="L58" s="13">
        <f t="shared" si="1"/>
        <v>1.5411575</v>
      </c>
    </row>
    <row r="59" spans="1:12" x14ac:dyDescent="0.3">
      <c r="A59" s="9">
        <v>849</v>
      </c>
      <c r="B59" s="9">
        <v>0</v>
      </c>
      <c r="C59" s="9">
        <v>1</v>
      </c>
      <c r="D59" s="10">
        <v>0.35</v>
      </c>
      <c r="E59" s="10">
        <v>6.4411709999999997E-2</v>
      </c>
      <c r="F59" s="9">
        <v>0</v>
      </c>
      <c r="G59" s="9">
        <v>1</v>
      </c>
      <c r="H59" s="9">
        <v>0</v>
      </c>
      <c r="I59" s="11">
        <v>0.1</v>
      </c>
      <c r="J59" s="9">
        <f t="shared" si="2"/>
        <v>1</v>
      </c>
      <c r="K59" s="12">
        <f t="shared" si="0"/>
        <v>35</v>
      </c>
      <c r="L59" s="13">
        <f t="shared" si="1"/>
        <v>6.4411709999999998</v>
      </c>
    </row>
    <row r="60" spans="1:12" x14ac:dyDescent="0.3">
      <c r="A60" s="9">
        <v>850</v>
      </c>
      <c r="B60" s="9">
        <v>1</v>
      </c>
      <c r="C60" s="9">
        <v>0</v>
      </c>
      <c r="D60" s="10">
        <v>0.35</v>
      </c>
      <c r="E60" s="10">
        <v>0.173919816</v>
      </c>
      <c r="F60" s="9">
        <v>1</v>
      </c>
      <c r="G60" s="9">
        <v>0</v>
      </c>
      <c r="H60" s="9">
        <v>0</v>
      </c>
      <c r="I60" s="11">
        <v>0.1</v>
      </c>
      <c r="J60" s="9">
        <f t="shared" si="2"/>
        <v>1</v>
      </c>
      <c r="K60" s="12">
        <f t="shared" si="0"/>
        <v>35</v>
      </c>
      <c r="L60" s="13">
        <f t="shared" si="1"/>
        <v>17.391981600000001</v>
      </c>
    </row>
    <row r="61" spans="1:12" x14ac:dyDescent="0.3">
      <c r="A61" s="9">
        <v>851</v>
      </c>
      <c r="B61" s="9">
        <v>0</v>
      </c>
      <c r="C61" s="9">
        <v>1</v>
      </c>
      <c r="D61" s="10">
        <v>0.05</v>
      </c>
      <c r="E61" s="10">
        <v>6.1044735000000003E-2</v>
      </c>
      <c r="F61" s="9">
        <v>0</v>
      </c>
      <c r="G61" s="9">
        <v>0</v>
      </c>
      <c r="H61" s="9">
        <v>1</v>
      </c>
      <c r="I61" s="11">
        <v>0.6</v>
      </c>
      <c r="J61" s="9">
        <f t="shared" si="2"/>
        <v>6</v>
      </c>
      <c r="K61" s="12">
        <f t="shared" si="0"/>
        <v>5</v>
      </c>
      <c r="L61" s="13">
        <f t="shared" si="1"/>
        <v>6.1044735000000001</v>
      </c>
    </row>
    <row r="62" spans="1:12" x14ac:dyDescent="0.3">
      <c r="A62" s="9">
        <v>852</v>
      </c>
      <c r="B62" s="9">
        <v>0</v>
      </c>
      <c r="C62" s="9">
        <v>1</v>
      </c>
      <c r="D62" s="10">
        <v>0.92500000000000004</v>
      </c>
      <c r="E62" s="10">
        <v>1.5175789E-2</v>
      </c>
      <c r="F62" s="9">
        <v>0</v>
      </c>
      <c r="G62" s="9">
        <v>0</v>
      </c>
      <c r="H62" s="9">
        <v>1</v>
      </c>
      <c r="I62" s="11">
        <v>0</v>
      </c>
      <c r="J62" s="9">
        <f t="shared" si="2"/>
        <v>0</v>
      </c>
      <c r="K62" s="12">
        <f t="shared" si="0"/>
        <v>92.5</v>
      </c>
      <c r="L62" s="13">
        <f t="shared" si="1"/>
        <v>1.5175789</v>
      </c>
    </row>
    <row r="63" spans="1:12" x14ac:dyDescent="0.3">
      <c r="A63" s="9">
        <v>853</v>
      </c>
      <c r="B63" s="9">
        <v>0</v>
      </c>
      <c r="C63" s="9">
        <v>0</v>
      </c>
      <c r="D63" s="10">
        <v>0.1125</v>
      </c>
      <c r="E63" s="10">
        <v>2.9757820000000001E-2</v>
      </c>
      <c r="F63" s="9">
        <v>0</v>
      </c>
      <c r="G63" s="9">
        <v>0</v>
      </c>
      <c r="H63" s="9">
        <v>1</v>
      </c>
      <c r="I63" s="11">
        <v>0.2</v>
      </c>
      <c r="J63" s="9">
        <f t="shared" si="2"/>
        <v>2</v>
      </c>
      <c r="K63" s="12">
        <f t="shared" si="0"/>
        <v>11.25</v>
      </c>
      <c r="L63" s="13">
        <f t="shared" si="1"/>
        <v>2.9757820000000001</v>
      </c>
    </row>
    <row r="64" spans="1:12" x14ac:dyDescent="0.3">
      <c r="A64" s="9">
        <v>854</v>
      </c>
      <c r="B64" s="9">
        <v>1</v>
      </c>
      <c r="C64" s="9">
        <v>0</v>
      </c>
      <c r="D64" s="10">
        <v>0.2</v>
      </c>
      <c r="E64" s="10">
        <v>7.6903678000000003E-2</v>
      </c>
      <c r="F64" s="9">
        <v>1</v>
      </c>
      <c r="G64" s="9">
        <v>0</v>
      </c>
      <c r="H64" s="9">
        <v>0</v>
      </c>
      <c r="I64" s="11">
        <v>0.1</v>
      </c>
      <c r="J64" s="9">
        <f t="shared" si="2"/>
        <v>1</v>
      </c>
      <c r="K64" s="12">
        <f t="shared" si="0"/>
        <v>20</v>
      </c>
      <c r="L64" s="13">
        <f t="shared" si="1"/>
        <v>7.6903678000000006</v>
      </c>
    </row>
    <row r="65" spans="1:12" x14ac:dyDescent="0.3">
      <c r="A65" s="9">
        <v>855</v>
      </c>
      <c r="B65" s="9">
        <v>0</v>
      </c>
      <c r="C65" s="9">
        <v>0</v>
      </c>
      <c r="D65" s="10">
        <v>0.55000000000000004</v>
      </c>
      <c r="E65" s="10">
        <v>5.0748620000000001E-2</v>
      </c>
      <c r="F65" s="9">
        <v>0</v>
      </c>
      <c r="G65" s="9">
        <v>1</v>
      </c>
      <c r="H65" s="9">
        <v>0</v>
      </c>
      <c r="I65" s="11">
        <v>0.1</v>
      </c>
      <c r="J65" s="9">
        <f t="shared" si="2"/>
        <v>1</v>
      </c>
      <c r="K65" s="12">
        <f t="shared" si="0"/>
        <v>55.000000000000007</v>
      </c>
      <c r="L65" s="13">
        <f t="shared" si="1"/>
        <v>5.0748620000000004</v>
      </c>
    </row>
    <row r="66" spans="1:12" x14ac:dyDescent="0.3">
      <c r="A66" s="9">
        <v>856</v>
      </c>
      <c r="B66" s="9">
        <v>1</v>
      </c>
      <c r="C66" s="9">
        <v>0</v>
      </c>
      <c r="D66" s="10">
        <v>0.22500000000000001</v>
      </c>
      <c r="E66" s="10">
        <v>1.8249985E-2</v>
      </c>
      <c r="F66" s="9">
        <v>0</v>
      </c>
      <c r="G66" s="9">
        <v>0</v>
      </c>
      <c r="H66" s="9">
        <v>1</v>
      </c>
      <c r="I66" s="11">
        <v>0.1</v>
      </c>
      <c r="J66" s="9">
        <f t="shared" si="2"/>
        <v>1</v>
      </c>
      <c r="K66" s="12">
        <f t="shared" si="0"/>
        <v>22.5</v>
      </c>
      <c r="L66" s="13">
        <f t="shared" si="1"/>
        <v>1.8249985</v>
      </c>
    </row>
    <row r="67" spans="1:12" x14ac:dyDescent="0.3">
      <c r="A67" s="9">
        <v>857</v>
      </c>
      <c r="B67" s="9">
        <v>1</v>
      </c>
      <c r="C67" s="9">
        <v>0</v>
      </c>
      <c r="D67" s="10">
        <v>0.5625</v>
      </c>
      <c r="E67" s="10">
        <v>0.32179836699999997</v>
      </c>
      <c r="F67" s="9">
        <v>1</v>
      </c>
      <c r="G67" s="9">
        <v>0</v>
      </c>
      <c r="H67" s="9">
        <v>0</v>
      </c>
      <c r="I67" s="11">
        <v>0.2</v>
      </c>
      <c r="J67" s="9">
        <f t="shared" si="2"/>
        <v>2</v>
      </c>
      <c r="K67" s="12">
        <f t="shared" ref="K67:K100" si="3">IF(D67&lt;1,D67*100,1)</f>
        <v>56.25</v>
      </c>
      <c r="L67" s="13">
        <f t="shared" ref="L67:L101" si="4">IF(E67&lt;1,E67*100,1)</f>
        <v>32.179836699999996</v>
      </c>
    </row>
    <row r="68" spans="1:12" x14ac:dyDescent="0.3">
      <c r="A68" s="9">
        <v>858</v>
      </c>
      <c r="B68" s="9">
        <v>1</v>
      </c>
      <c r="C68" s="9">
        <v>1</v>
      </c>
      <c r="D68" s="10">
        <v>0.63749999999999996</v>
      </c>
      <c r="E68" s="10">
        <v>5.1822148999999998E-2</v>
      </c>
      <c r="F68" s="9">
        <v>1</v>
      </c>
      <c r="G68" s="9">
        <v>0</v>
      </c>
      <c r="H68" s="9">
        <v>0</v>
      </c>
      <c r="I68" s="11">
        <v>0</v>
      </c>
      <c r="J68" s="9">
        <f t="shared" ref="J68:J101" si="5">IF(I68&lt;1,I68*10,1)</f>
        <v>0</v>
      </c>
      <c r="K68" s="12">
        <f t="shared" si="3"/>
        <v>63.749999999999993</v>
      </c>
      <c r="L68" s="13">
        <f t="shared" si="4"/>
        <v>5.1822149</v>
      </c>
    </row>
    <row r="69" spans="1:12" x14ac:dyDescent="0.3">
      <c r="A69" s="9">
        <v>859</v>
      </c>
      <c r="B69" s="9">
        <v>1</v>
      </c>
      <c r="C69" s="9">
        <v>0</v>
      </c>
      <c r="D69" s="10">
        <v>0.3</v>
      </c>
      <c r="E69" s="10">
        <v>3.7589697999999998E-2</v>
      </c>
      <c r="F69" s="9">
        <v>0</v>
      </c>
      <c r="G69" s="9">
        <v>0</v>
      </c>
      <c r="H69" s="9">
        <v>1</v>
      </c>
      <c r="I69" s="11">
        <v>0.3</v>
      </c>
      <c r="J69" s="9">
        <f t="shared" si="5"/>
        <v>3</v>
      </c>
      <c r="K69" s="12">
        <f t="shared" si="3"/>
        <v>30</v>
      </c>
      <c r="L69" s="13">
        <f t="shared" si="4"/>
        <v>3.7589697999999996</v>
      </c>
    </row>
    <row r="70" spans="1:12" x14ac:dyDescent="0.3">
      <c r="A70" s="9">
        <v>860</v>
      </c>
      <c r="B70" s="9">
        <v>0</v>
      </c>
      <c r="C70" s="9">
        <v>1</v>
      </c>
      <c r="D70" s="10">
        <v>0.35</v>
      </c>
      <c r="E70" s="10">
        <v>1.4110459000000001E-2</v>
      </c>
      <c r="F70" s="9">
        <v>0</v>
      </c>
      <c r="G70" s="9">
        <v>0</v>
      </c>
      <c r="H70" s="9">
        <v>1</v>
      </c>
      <c r="I70" s="11">
        <v>0</v>
      </c>
      <c r="J70" s="9">
        <f t="shared" si="5"/>
        <v>0</v>
      </c>
      <c r="K70" s="12">
        <f t="shared" si="3"/>
        <v>35</v>
      </c>
      <c r="L70" s="13">
        <f t="shared" si="4"/>
        <v>1.4110459</v>
      </c>
    </row>
    <row r="71" spans="1:12" x14ac:dyDescent="0.3">
      <c r="A71" s="9">
        <v>861</v>
      </c>
      <c r="B71" s="9">
        <v>0</v>
      </c>
      <c r="C71" s="9">
        <v>1</v>
      </c>
      <c r="D71" s="10">
        <v>0.51249999999999996</v>
      </c>
      <c r="E71" s="10">
        <v>2.7537567999999998E-2</v>
      </c>
      <c r="F71" s="9">
        <v>0</v>
      </c>
      <c r="G71" s="9">
        <v>0</v>
      </c>
      <c r="H71" s="9">
        <v>1</v>
      </c>
      <c r="I71" s="11">
        <v>0.2</v>
      </c>
      <c r="J71" s="9">
        <f t="shared" si="5"/>
        <v>2</v>
      </c>
      <c r="K71" s="12">
        <f t="shared" si="3"/>
        <v>51.249999999999993</v>
      </c>
      <c r="L71" s="13">
        <f t="shared" si="4"/>
        <v>2.7537567999999997</v>
      </c>
    </row>
    <row r="72" spans="1:12" x14ac:dyDescent="0.3">
      <c r="A72" s="9">
        <v>862</v>
      </c>
      <c r="B72" s="9">
        <v>0</v>
      </c>
      <c r="C72" s="9">
        <v>1</v>
      </c>
      <c r="D72" s="10">
        <v>0.26250000000000001</v>
      </c>
      <c r="E72" s="10">
        <v>2.2446504999999999E-2</v>
      </c>
      <c r="F72" s="9">
        <v>0</v>
      </c>
      <c r="G72" s="9">
        <v>1</v>
      </c>
      <c r="H72" s="9">
        <v>0</v>
      </c>
      <c r="I72" s="11">
        <v>0.1</v>
      </c>
      <c r="J72" s="9">
        <f t="shared" si="5"/>
        <v>1</v>
      </c>
      <c r="K72" s="12">
        <f t="shared" si="3"/>
        <v>26.25</v>
      </c>
      <c r="L72" s="13">
        <f t="shared" si="4"/>
        <v>2.2446504999999997</v>
      </c>
    </row>
    <row r="73" spans="1:12" x14ac:dyDescent="0.3">
      <c r="A73" s="9">
        <v>863</v>
      </c>
      <c r="B73" s="9">
        <v>1</v>
      </c>
      <c r="C73" s="9">
        <v>0</v>
      </c>
      <c r="D73" s="10">
        <v>0.6</v>
      </c>
      <c r="E73" s="10">
        <v>5.0610427999999999E-2</v>
      </c>
      <c r="F73" s="9">
        <v>1</v>
      </c>
      <c r="G73" s="9">
        <v>0</v>
      </c>
      <c r="H73" s="9">
        <v>0</v>
      </c>
      <c r="I73" s="11">
        <v>0</v>
      </c>
      <c r="J73" s="9">
        <f t="shared" si="5"/>
        <v>0</v>
      </c>
      <c r="K73" s="12">
        <f t="shared" si="3"/>
        <v>60</v>
      </c>
      <c r="L73" s="13">
        <f t="shared" si="4"/>
        <v>5.0610428000000001</v>
      </c>
    </row>
    <row r="74" spans="1:12" x14ac:dyDescent="0.3">
      <c r="A74" s="9">
        <v>864</v>
      </c>
      <c r="B74" s="9">
        <v>0</v>
      </c>
      <c r="C74" s="9">
        <v>0</v>
      </c>
      <c r="D74" s="10">
        <v>0.35</v>
      </c>
      <c r="E74" s="10">
        <v>0.13575255899999999</v>
      </c>
      <c r="F74" s="9">
        <v>0</v>
      </c>
      <c r="G74" s="9">
        <v>0</v>
      </c>
      <c r="H74" s="9">
        <v>1</v>
      </c>
      <c r="I74" s="11">
        <v>1</v>
      </c>
      <c r="J74" s="9">
        <f t="shared" si="5"/>
        <v>1</v>
      </c>
      <c r="K74" s="12">
        <f t="shared" si="3"/>
        <v>35</v>
      </c>
      <c r="L74" s="13">
        <f t="shared" si="4"/>
        <v>13.5752559</v>
      </c>
    </row>
    <row r="75" spans="1:12" x14ac:dyDescent="0.3">
      <c r="A75" s="9">
        <v>865</v>
      </c>
      <c r="B75" s="9">
        <v>0</v>
      </c>
      <c r="C75" s="9">
        <v>1</v>
      </c>
      <c r="D75" s="10">
        <v>0.3</v>
      </c>
      <c r="E75" s="10">
        <v>2.5374310000000001E-2</v>
      </c>
      <c r="F75" s="9">
        <v>0</v>
      </c>
      <c r="G75" s="9">
        <v>1</v>
      </c>
      <c r="H75" s="9">
        <v>0</v>
      </c>
      <c r="I75" s="11">
        <v>0</v>
      </c>
      <c r="J75" s="9">
        <f t="shared" si="5"/>
        <v>0</v>
      </c>
      <c r="K75" s="12">
        <f t="shared" si="3"/>
        <v>30</v>
      </c>
      <c r="L75" s="13">
        <f t="shared" si="4"/>
        <v>2.5374310000000002</v>
      </c>
    </row>
    <row r="76" spans="1:12" x14ac:dyDescent="0.3">
      <c r="A76" s="9">
        <v>866</v>
      </c>
      <c r="B76" s="9">
        <v>1</v>
      </c>
      <c r="C76" s="9">
        <v>0</v>
      </c>
      <c r="D76" s="10">
        <v>0.52500000000000002</v>
      </c>
      <c r="E76" s="10">
        <v>2.5374310000000001E-2</v>
      </c>
      <c r="F76" s="9">
        <v>0</v>
      </c>
      <c r="G76" s="9">
        <v>1</v>
      </c>
      <c r="H76" s="9">
        <v>0</v>
      </c>
      <c r="I76" s="11">
        <v>0</v>
      </c>
      <c r="J76" s="9">
        <f t="shared" si="5"/>
        <v>0</v>
      </c>
      <c r="K76" s="12">
        <f t="shared" si="3"/>
        <v>52.5</v>
      </c>
      <c r="L76" s="13">
        <f t="shared" si="4"/>
        <v>2.5374310000000002</v>
      </c>
    </row>
    <row r="77" spans="1:12" x14ac:dyDescent="0.3">
      <c r="A77" s="9">
        <v>867</v>
      </c>
      <c r="B77" s="9">
        <v>1</v>
      </c>
      <c r="C77" s="9">
        <v>0</v>
      </c>
      <c r="D77" s="10">
        <v>0.33750000000000002</v>
      </c>
      <c r="E77" s="10">
        <v>2.70496E-2</v>
      </c>
      <c r="F77" s="9">
        <v>0</v>
      </c>
      <c r="G77" s="9">
        <v>1</v>
      </c>
      <c r="H77" s="9">
        <v>0</v>
      </c>
      <c r="I77" s="11">
        <v>0.1</v>
      </c>
      <c r="J77" s="9">
        <f t="shared" si="5"/>
        <v>1</v>
      </c>
      <c r="K77" s="12">
        <f t="shared" si="3"/>
        <v>33.75</v>
      </c>
      <c r="L77" s="13">
        <f t="shared" si="4"/>
        <v>2.7049599999999998</v>
      </c>
    </row>
    <row r="78" spans="1:12" x14ac:dyDescent="0.3">
      <c r="A78" s="9">
        <v>868</v>
      </c>
      <c r="B78" s="9">
        <v>0</v>
      </c>
      <c r="C78" s="9">
        <v>1</v>
      </c>
      <c r="D78" s="10">
        <v>0.38750000000000001</v>
      </c>
      <c r="E78" s="10">
        <v>9.8561237999999995E-2</v>
      </c>
      <c r="F78" s="9">
        <v>1</v>
      </c>
      <c r="G78" s="9">
        <v>0</v>
      </c>
      <c r="H78" s="9">
        <v>0</v>
      </c>
      <c r="I78" s="11">
        <v>0</v>
      </c>
      <c r="J78" s="9">
        <f t="shared" si="5"/>
        <v>0</v>
      </c>
      <c r="K78" s="12">
        <f t="shared" si="3"/>
        <v>38.75</v>
      </c>
      <c r="L78" s="13">
        <f t="shared" si="4"/>
        <v>9.8561237999999989</v>
      </c>
    </row>
    <row r="79" spans="1:12" x14ac:dyDescent="0.3">
      <c r="A79" s="9">
        <v>869</v>
      </c>
      <c r="B79" s="9">
        <v>0</v>
      </c>
      <c r="C79" s="9">
        <v>1</v>
      </c>
      <c r="D79" s="10">
        <v>0.35</v>
      </c>
      <c r="E79" s="10">
        <v>1.8542764999999999E-2</v>
      </c>
      <c r="F79" s="9">
        <v>0</v>
      </c>
      <c r="G79" s="9">
        <v>0</v>
      </c>
      <c r="H79" s="9">
        <v>1</v>
      </c>
      <c r="I79" s="11">
        <v>0</v>
      </c>
      <c r="J79" s="9">
        <f t="shared" si="5"/>
        <v>0</v>
      </c>
      <c r="K79" s="12">
        <f t="shared" si="3"/>
        <v>35</v>
      </c>
      <c r="L79" s="13">
        <f t="shared" si="4"/>
        <v>1.8542764999999999</v>
      </c>
    </row>
    <row r="80" spans="1:12" x14ac:dyDescent="0.3">
      <c r="A80" s="9">
        <v>870</v>
      </c>
      <c r="B80" s="9">
        <v>1</v>
      </c>
      <c r="C80" s="9">
        <v>1</v>
      </c>
      <c r="D80" s="10">
        <v>0.05</v>
      </c>
      <c r="E80" s="10">
        <v>2.1730754000000001E-2</v>
      </c>
      <c r="F80" s="9">
        <v>0</v>
      </c>
      <c r="G80" s="9">
        <v>0</v>
      </c>
      <c r="H80" s="9">
        <v>1</v>
      </c>
      <c r="I80" s="11">
        <v>0.2</v>
      </c>
      <c r="J80" s="9">
        <f t="shared" si="5"/>
        <v>2</v>
      </c>
      <c r="K80" s="12">
        <f t="shared" si="3"/>
        <v>5</v>
      </c>
      <c r="L80" s="13">
        <f t="shared" si="4"/>
        <v>2.1730754000000001</v>
      </c>
    </row>
    <row r="81" spans="1:12" x14ac:dyDescent="0.3">
      <c r="A81" s="9">
        <v>871</v>
      </c>
      <c r="B81" s="9">
        <v>0</v>
      </c>
      <c r="C81" s="9">
        <v>1</v>
      </c>
      <c r="D81" s="10">
        <v>0.32500000000000001</v>
      </c>
      <c r="E81" s="10">
        <v>1.5411575E-2</v>
      </c>
      <c r="F81" s="9">
        <v>0</v>
      </c>
      <c r="G81" s="9">
        <v>0</v>
      </c>
      <c r="H81" s="9">
        <v>1</v>
      </c>
      <c r="I81" s="11">
        <v>0</v>
      </c>
      <c r="J81" s="9">
        <f t="shared" si="5"/>
        <v>0</v>
      </c>
      <c r="K81" s="12">
        <f t="shared" si="3"/>
        <v>32.5</v>
      </c>
      <c r="L81" s="13">
        <f t="shared" si="4"/>
        <v>1.5411575</v>
      </c>
    </row>
    <row r="82" spans="1:12" x14ac:dyDescent="0.3">
      <c r="A82" s="9">
        <v>872</v>
      </c>
      <c r="B82" s="9">
        <v>1</v>
      </c>
      <c r="C82" s="9">
        <v>0</v>
      </c>
      <c r="D82" s="10">
        <v>0.58750000000000002</v>
      </c>
      <c r="E82" s="10">
        <v>0.10257896699999999</v>
      </c>
      <c r="F82" s="9">
        <v>1</v>
      </c>
      <c r="G82" s="9">
        <v>0</v>
      </c>
      <c r="H82" s="9">
        <v>0</v>
      </c>
      <c r="I82" s="11">
        <v>0.2</v>
      </c>
      <c r="J82" s="9">
        <f t="shared" si="5"/>
        <v>2</v>
      </c>
      <c r="K82" s="12">
        <f t="shared" si="3"/>
        <v>58.75</v>
      </c>
      <c r="L82" s="13">
        <f t="shared" si="4"/>
        <v>10.2578967</v>
      </c>
    </row>
    <row r="83" spans="1:12" x14ac:dyDescent="0.3">
      <c r="A83" s="9">
        <v>873</v>
      </c>
      <c r="B83" s="9">
        <v>0</v>
      </c>
      <c r="C83" s="9">
        <v>1</v>
      </c>
      <c r="D83" s="10">
        <v>0.41249999999999998</v>
      </c>
      <c r="E83" s="10">
        <v>9.75935E-3</v>
      </c>
      <c r="F83" s="9">
        <v>1</v>
      </c>
      <c r="G83" s="9">
        <v>0</v>
      </c>
      <c r="H83" s="9">
        <v>0</v>
      </c>
      <c r="I83" s="11">
        <v>0</v>
      </c>
      <c r="J83" s="9">
        <f t="shared" si="5"/>
        <v>0</v>
      </c>
      <c r="K83" s="12">
        <f t="shared" si="3"/>
        <v>41.25</v>
      </c>
      <c r="L83" s="13">
        <f t="shared" si="4"/>
        <v>0.975935</v>
      </c>
    </row>
    <row r="84" spans="1:12" x14ac:dyDescent="0.3">
      <c r="A84" s="9">
        <v>874</v>
      </c>
      <c r="B84" s="9">
        <v>0</v>
      </c>
      <c r="C84" s="9">
        <v>1</v>
      </c>
      <c r="D84" s="10">
        <v>0.58750000000000002</v>
      </c>
      <c r="E84" s="10">
        <v>1.7566829999999999E-2</v>
      </c>
      <c r="F84" s="9">
        <v>0</v>
      </c>
      <c r="G84" s="9">
        <v>0</v>
      </c>
      <c r="H84" s="9">
        <v>1</v>
      </c>
      <c r="I84" s="11">
        <v>0</v>
      </c>
      <c r="J84" s="9">
        <f t="shared" si="5"/>
        <v>0</v>
      </c>
      <c r="K84" s="12">
        <f t="shared" si="3"/>
        <v>58.75</v>
      </c>
      <c r="L84" s="13">
        <f t="shared" si="4"/>
        <v>1.7566829999999998</v>
      </c>
    </row>
    <row r="85" spans="1:12" x14ac:dyDescent="0.3">
      <c r="A85" s="9">
        <v>875</v>
      </c>
      <c r="B85" s="9">
        <v>1</v>
      </c>
      <c r="C85" s="9">
        <v>0</v>
      </c>
      <c r="D85" s="10">
        <v>0.35</v>
      </c>
      <c r="E85" s="10">
        <v>4.6844879999999998E-2</v>
      </c>
      <c r="F85" s="9">
        <v>0</v>
      </c>
      <c r="G85" s="9">
        <v>1</v>
      </c>
      <c r="H85" s="9">
        <v>0</v>
      </c>
      <c r="I85" s="11">
        <v>0.1</v>
      </c>
      <c r="J85" s="9">
        <f t="shared" si="5"/>
        <v>1</v>
      </c>
      <c r="K85" s="12">
        <f t="shared" si="3"/>
        <v>35</v>
      </c>
      <c r="L85" s="13">
        <f t="shared" si="4"/>
        <v>4.684488</v>
      </c>
    </row>
    <row r="86" spans="1:12" x14ac:dyDescent="0.3">
      <c r="A86" s="9">
        <v>876</v>
      </c>
      <c r="B86" s="9">
        <v>1</v>
      </c>
      <c r="C86" s="9">
        <v>0</v>
      </c>
      <c r="D86" s="10">
        <v>0.1875</v>
      </c>
      <c r="E86" s="10">
        <v>1.4102261E-2</v>
      </c>
      <c r="F86" s="9">
        <v>0</v>
      </c>
      <c r="G86" s="9">
        <v>0</v>
      </c>
      <c r="H86" s="9">
        <v>1</v>
      </c>
      <c r="I86" s="11">
        <v>0</v>
      </c>
      <c r="J86" s="9">
        <f t="shared" si="5"/>
        <v>0</v>
      </c>
      <c r="K86" s="12">
        <f t="shared" si="3"/>
        <v>18.75</v>
      </c>
      <c r="L86" s="13">
        <f t="shared" si="4"/>
        <v>1.4102261</v>
      </c>
    </row>
    <row r="87" spans="1:12" x14ac:dyDescent="0.3">
      <c r="A87" s="9">
        <v>877</v>
      </c>
      <c r="B87" s="9">
        <v>0</v>
      </c>
      <c r="C87" s="9">
        <v>1</v>
      </c>
      <c r="D87" s="10">
        <v>0.25</v>
      </c>
      <c r="E87" s="10">
        <v>1.9217722E-2</v>
      </c>
      <c r="F87" s="9">
        <v>0</v>
      </c>
      <c r="G87" s="9">
        <v>0</v>
      </c>
      <c r="H87" s="9">
        <v>1</v>
      </c>
      <c r="I87" s="11">
        <v>0</v>
      </c>
      <c r="J87" s="9">
        <f t="shared" si="5"/>
        <v>0</v>
      </c>
      <c r="K87" s="12">
        <f t="shared" si="3"/>
        <v>25</v>
      </c>
      <c r="L87" s="13">
        <f t="shared" si="4"/>
        <v>1.9217721999999999</v>
      </c>
    </row>
    <row r="88" spans="1:12" x14ac:dyDescent="0.3">
      <c r="A88" s="9">
        <v>878</v>
      </c>
      <c r="B88" s="9">
        <v>0</v>
      </c>
      <c r="C88" s="9">
        <v>1</v>
      </c>
      <c r="D88" s="10">
        <v>0.23749999999999999</v>
      </c>
      <c r="E88" s="10">
        <v>1.5411575E-2</v>
      </c>
      <c r="F88" s="9">
        <v>0</v>
      </c>
      <c r="G88" s="9">
        <v>0</v>
      </c>
      <c r="H88" s="9">
        <v>1</v>
      </c>
      <c r="I88" s="11">
        <v>0</v>
      </c>
      <c r="J88" s="9">
        <f t="shared" si="5"/>
        <v>0</v>
      </c>
      <c r="K88" s="12">
        <f t="shared" si="3"/>
        <v>23.75</v>
      </c>
      <c r="L88" s="13">
        <f t="shared" si="4"/>
        <v>1.5411575</v>
      </c>
    </row>
    <row r="89" spans="1:12" x14ac:dyDescent="0.3">
      <c r="A89" s="9">
        <v>879</v>
      </c>
      <c r="B89" s="9">
        <v>0</v>
      </c>
      <c r="C89" s="9">
        <v>1</v>
      </c>
      <c r="D89" s="10">
        <v>0.35</v>
      </c>
      <c r="E89" s="10">
        <v>1.5411575E-2</v>
      </c>
      <c r="F89" s="9">
        <v>0</v>
      </c>
      <c r="G89" s="9">
        <v>0</v>
      </c>
      <c r="H89" s="9">
        <v>1</v>
      </c>
      <c r="I89" s="11">
        <v>0</v>
      </c>
      <c r="J89" s="9">
        <f t="shared" si="5"/>
        <v>0</v>
      </c>
      <c r="K89" s="12">
        <f t="shared" si="3"/>
        <v>35</v>
      </c>
      <c r="L89" s="13">
        <f t="shared" si="4"/>
        <v>1.5411575</v>
      </c>
    </row>
    <row r="90" spans="1:12" x14ac:dyDescent="0.3">
      <c r="A90" s="9">
        <v>880</v>
      </c>
      <c r="B90" s="9">
        <v>1</v>
      </c>
      <c r="C90" s="9">
        <v>0</v>
      </c>
      <c r="D90" s="10">
        <v>0.7</v>
      </c>
      <c r="E90" s="10">
        <v>0.162314192</v>
      </c>
      <c r="F90" s="9">
        <v>1</v>
      </c>
      <c r="G90" s="9">
        <v>0</v>
      </c>
      <c r="H90" s="9">
        <v>0</v>
      </c>
      <c r="I90" s="11">
        <v>0.1</v>
      </c>
      <c r="J90" s="9">
        <f t="shared" si="5"/>
        <v>1</v>
      </c>
      <c r="K90" s="12">
        <f t="shared" si="3"/>
        <v>70</v>
      </c>
      <c r="L90" s="13">
        <f t="shared" si="4"/>
        <v>16.231419200000001</v>
      </c>
    </row>
    <row r="91" spans="1:12" x14ac:dyDescent="0.3">
      <c r="A91" s="9">
        <v>881</v>
      </c>
      <c r="B91" s="9">
        <v>1</v>
      </c>
      <c r="C91" s="9">
        <v>0</v>
      </c>
      <c r="D91" s="10">
        <v>0.3125</v>
      </c>
      <c r="E91" s="10">
        <v>5.0748620000000001E-2</v>
      </c>
      <c r="F91" s="9">
        <v>0</v>
      </c>
      <c r="G91" s="9">
        <v>1</v>
      </c>
      <c r="H91" s="9">
        <v>0</v>
      </c>
      <c r="I91" s="11">
        <v>0.1</v>
      </c>
      <c r="J91" s="9">
        <f t="shared" si="5"/>
        <v>1</v>
      </c>
      <c r="K91" s="12">
        <f t="shared" si="3"/>
        <v>31.25</v>
      </c>
      <c r="L91" s="13">
        <f t="shared" si="4"/>
        <v>5.0748620000000004</v>
      </c>
    </row>
    <row r="92" spans="1:12" x14ac:dyDescent="0.3">
      <c r="A92" s="9">
        <v>882</v>
      </c>
      <c r="B92" s="9">
        <v>0</v>
      </c>
      <c r="C92" s="9">
        <v>1</v>
      </c>
      <c r="D92" s="10">
        <v>0.41249999999999998</v>
      </c>
      <c r="E92" s="10">
        <v>1.5411575E-2</v>
      </c>
      <c r="F92" s="9">
        <v>0</v>
      </c>
      <c r="G92" s="9">
        <v>0</v>
      </c>
      <c r="H92" s="9">
        <v>1</v>
      </c>
      <c r="I92" s="11">
        <v>0</v>
      </c>
      <c r="J92" s="9">
        <f t="shared" si="5"/>
        <v>0</v>
      </c>
      <c r="K92" s="12">
        <f t="shared" si="3"/>
        <v>41.25</v>
      </c>
      <c r="L92" s="13">
        <f t="shared" si="4"/>
        <v>1.5411575</v>
      </c>
    </row>
    <row r="93" spans="1:12" x14ac:dyDescent="0.3">
      <c r="A93" s="9">
        <v>883</v>
      </c>
      <c r="B93" s="9">
        <v>0</v>
      </c>
      <c r="C93" s="9">
        <v>0</v>
      </c>
      <c r="D93" s="10">
        <v>0.27500000000000002</v>
      </c>
      <c r="E93" s="10">
        <v>2.0527231E-2</v>
      </c>
      <c r="F93" s="9">
        <v>0</v>
      </c>
      <c r="G93" s="9">
        <v>0</v>
      </c>
      <c r="H93" s="9">
        <v>1</v>
      </c>
      <c r="I93" s="11">
        <v>0</v>
      </c>
      <c r="J93" s="9">
        <f t="shared" si="5"/>
        <v>0</v>
      </c>
      <c r="K93" s="12">
        <f t="shared" si="3"/>
        <v>27.500000000000004</v>
      </c>
      <c r="L93" s="13">
        <f t="shared" si="4"/>
        <v>2.0527231000000001</v>
      </c>
    </row>
    <row r="94" spans="1:12" x14ac:dyDescent="0.3">
      <c r="A94" s="9">
        <v>884</v>
      </c>
      <c r="B94" s="9">
        <v>0</v>
      </c>
      <c r="C94" s="9">
        <v>1</v>
      </c>
      <c r="D94" s="10">
        <v>0.35</v>
      </c>
      <c r="E94" s="10">
        <v>2.0494635000000001E-2</v>
      </c>
      <c r="F94" s="9">
        <v>0</v>
      </c>
      <c r="G94" s="9">
        <v>1</v>
      </c>
      <c r="H94" s="9">
        <v>0</v>
      </c>
      <c r="I94" s="11">
        <v>0</v>
      </c>
      <c r="J94" s="9">
        <f t="shared" si="5"/>
        <v>0</v>
      </c>
      <c r="K94" s="12">
        <f t="shared" si="3"/>
        <v>35</v>
      </c>
      <c r="L94" s="13">
        <f t="shared" si="4"/>
        <v>2.0494634999999999</v>
      </c>
    </row>
    <row r="95" spans="1:12" x14ac:dyDescent="0.3">
      <c r="A95" s="9">
        <v>885</v>
      </c>
      <c r="B95" s="9">
        <v>0</v>
      </c>
      <c r="C95" s="9">
        <v>1</v>
      </c>
      <c r="D95" s="10">
        <v>0.3125</v>
      </c>
      <c r="E95" s="10">
        <v>1.3760684E-2</v>
      </c>
      <c r="F95" s="9">
        <v>0</v>
      </c>
      <c r="G95" s="9">
        <v>0</v>
      </c>
      <c r="H95" s="9">
        <v>1</v>
      </c>
      <c r="I95" s="11">
        <v>0</v>
      </c>
      <c r="J95" s="9">
        <f t="shared" si="5"/>
        <v>0</v>
      </c>
      <c r="K95" s="12">
        <f t="shared" si="3"/>
        <v>31.25</v>
      </c>
      <c r="L95" s="13">
        <f t="shared" si="4"/>
        <v>1.3760684000000001</v>
      </c>
    </row>
    <row r="96" spans="1:12" x14ac:dyDescent="0.3">
      <c r="A96" s="9">
        <v>886</v>
      </c>
      <c r="B96" s="9">
        <v>0</v>
      </c>
      <c r="C96" s="9">
        <v>0</v>
      </c>
      <c r="D96" s="10">
        <v>0.48749999999999999</v>
      </c>
      <c r="E96" s="10">
        <v>5.6848214000000001E-2</v>
      </c>
      <c r="F96" s="9">
        <v>0</v>
      </c>
      <c r="G96" s="9">
        <v>0</v>
      </c>
      <c r="H96" s="9">
        <v>1</v>
      </c>
      <c r="I96" s="11">
        <v>0.5</v>
      </c>
      <c r="J96" s="9">
        <f t="shared" si="5"/>
        <v>5</v>
      </c>
      <c r="K96" s="12">
        <f t="shared" si="3"/>
        <v>48.75</v>
      </c>
      <c r="L96" s="13">
        <f t="shared" si="4"/>
        <v>5.6848213999999997</v>
      </c>
    </row>
    <row r="97" spans="1:12" x14ac:dyDescent="0.3">
      <c r="A97" s="9">
        <v>887</v>
      </c>
      <c r="B97" s="9">
        <v>0</v>
      </c>
      <c r="C97" s="9">
        <v>1</v>
      </c>
      <c r="D97" s="10">
        <v>0.33750000000000002</v>
      </c>
      <c r="E97" s="10">
        <v>2.5374310000000001E-2</v>
      </c>
      <c r="F97" s="9">
        <v>0</v>
      </c>
      <c r="G97" s="9">
        <v>1</v>
      </c>
      <c r="H97" s="9">
        <v>0</v>
      </c>
      <c r="I97" s="11">
        <v>0</v>
      </c>
      <c r="J97" s="9">
        <f t="shared" si="5"/>
        <v>0</v>
      </c>
      <c r="K97" s="12">
        <f t="shared" si="3"/>
        <v>33.75</v>
      </c>
      <c r="L97" s="13">
        <f t="shared" si="4"/>
        <v>2.5374310000000002</v>
      </c>
    </row>
    <row r="98" spans="1:12" x14ac:dyDescent="0.3">
      <c r="A98" s="9">
        <v>888</v>
      </c>
      <c r="B98" s="9">
        <v>1</v>
      </c>
      <c r="C98" s="9">
        <v>0</v>
      </c>
      <c r="D98" s="10">
        <v>0.23749999999999999</v>
      </c>
      <c r="E98" s="10">
        <v>5.85561E-2</v>
      </c>
      <c r="F98" s="9">
        <v>1</v>
      </c>
      <c r="G98" s="9">
        <v>0</v>
      </c>
      <c r="H98" s="9">
        <v>0</v>
      </c>
      <c r="I98" s="11">
        <v>0</v>
      </c>
      <c r="J98" s="9">
        <f t="shared" si="5"/>
        <v>0</v>
      </c>
      <c r="K98" s="12">
        <f t="shared" si="3"/>
        <v>23.75</v>
      </c>
      <c r="L98" s="13">
        <f t="shared" si="4"/>
        <v>5.8556100000000004</v>
      </c>
    </row>
    <row r="99" spans="1:12" x14ac:dyDescent="0.3">
      <c r="A99" s="9">
        <v>889</v>
      </c>
      <c r="B99" s="9">
        <v>0</v>
      </c>
      <c r="C99" s="9">
        <v>0</v>
      </c>
      <c r="D99" s="10">
        <v>0.35</v>
      </c>
      <c r="E99" s="10">
        <v>4.5771352000000001E-2</v>
      </c>
      <c r="F99" s="9">
        <v>0</v>
      </c>
      <c r="G99" s="9">
        <v>0</v>
      </c>
      <c r="H99" s="9">
        <v>1</v>
      </c>
      <c r="I99" s="11">
        <v>0.3</v>
      </c>
      <c r="J99" s="9">
        <f t="shared" si="5"/>
        <v>3</v>
      </c>
      <c r="K99" s="12">
        <f t="shared" si="3"/>
        <v>35</v>
      </c>
      <c r="L99" s="13">
        <f t="shared" si="4"/>
        <v>4.5771351999999998</v>
      </c>
    </row>
    <row r="100" spans="1:12" x14ac:dyDescent="0.3">
      <c r="A100" s="9">
        <v>890</v>
      </c>
      <c r="B100" s="9">
        <v>1</v>
      </c>
      <c r="C100" s="9">
        <v>1</v>
      </c>
      <c r="D100" s="10">
        <v>0.32500000000000001</v>
      </c>
      <c r="E100" s="10">
        <v>5.85561E-2</v>
      </c>
      <c r="F100" s="9">
        <v>1</v>
      </c>
      <c r="G100" s="9">
        <v>0</v>
      </c>
      <c r="H100" s="9">
        <v>0</v>
      </c>
      <c r="I100" s="11">
        <v>0</v>
      </c>
      <c r="J100" s="9">
        <f t="shared" si="5"/>
        <v>0</v>
      </c>
      <c r="K100" s="12">
        <f t="shared" si="3"/>
        <v>32.5</v>
      </c>
      <c r="L100" s="13">
        <f t="shared" si="4"/>
        <v>5.8556100000000004</v>
      </c>
    </row>
    <row r="101" spans="1:12" x14ac:dyDescent="0.3">
      <c r="A101" s="9">
        <v>891</v>
      </c>
      <c r="B101" s="9">
        <v>0</v>
      </c>
      <c r="C101" s="9">
        <v>1</v>
      </c>
      <c r="D101" s="10">
        <v>0.4</v>
      </c>
      <c r="E101" s="10">
        <v>1.5126993E-2</v>
      </c>
      <c r="F101" s="9">
        <v>0</v>
      </c>
      <c r="G101" s="9">
        <v>0</v>
      </c>
      <c r="H101" s="9">
        <v>1</v>
      </c>
      <c r="I101" s="11">
        <v>0</v>
      </c>
      <c r="J101" s="9">
        <f t="shared" si="5"/>
        <v>0</v>
      </c>
      <c r="K101" s="12">
        <f>IF(D101&lt;1,D101*100,1)</f>
        <v>40</v>
      </c>
      <c r="L101" s="13">
        <f t="shared" si="4"/>
        <v>1.5126993</v>
      </c>
    </row>
    <row r="102" spans="1:12" x14ac:dyDescent="0.3">
      <c r="I102" s="1"/>
    </row>
  </sheetData>
  <mergeCells count="1">
    <mergeCell ref="N1:O1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5</vt:lpstr>
      <vt:lpstr>Question 4</vt:lpstr>
      <vt:lpstr>Question 3</vt:lpstr>
      <vt:lpstr>Question 2</vt:lpstr>
      <vt:lpstr>Question 1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Baicich</dc:creator>
  <cp:lastModifiedBy>Randy Baicich</cp:lastModifiedBy>
  <dcterms:created xsi:type="dcterms:W3CDTF">2023-05-04T03:05:58Z</dcterms:created>
  <dcterms:modified xsi:type="dcterms:W3CDTF">2023-05-04T04:43:58Z</dcterms:modified>
</cp:coreProperties>
</file>