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Urgency Grant\"/>
    </mc:Choice>
  </mc:AlternateContent>
  <xr:revisionPtr revIDLastSave="0" documentId="13_ncr:1_{19175786-45DE-4614-BB82-EA3C93C2CB5F}" xr6:coauthVersionLast="45" xr6:coauthVersionMax="45" xr10:uidLastSave="{00000000-0000-0000-0000-000000000000}"/>
  <bookViews>
    <workbookView xWindow="-108" yWindow="-108" windowWidth="23256" windowHeight="12576" xr2:uid="{7296E72C-9E07-4DDC-A000-2F927F105249}"/>
  </bookViews>
  <sheets>
    <sheet name="New analys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2" i="2" l="1"/>
  <c r="H15" i="2"/>
</calcChain>
</file>

<file path=xl/sharedStrings.xml><?xml version="1.0" encoding="utf-8"?>
<sst xmlns="http://schemas.openxmlformats.org/spreadsheetml/2006/main" count="82" uniqueCount="56">
  <si>
    <t xml:space="preserve"> </t>
  </si>
  <si>
    <t>Estimate</t>
  </si>
  <si>
    <t>Std.Error</t>
  </si>
  <si>
    <t>(Intercept)</t>
  </si>
  <si>
    <t>***</t>
  </si>
  <si>
    <t>Model m1</t>
  </si>
  <si>
    <t>Model m2</t>
  </si>
  <si>
    <t xml:space="preserve">Deviance Residuals: </t>
  </si>
  <si>
    <t xml:space="preserve">    Min       1Q   Median       3Q      Max  </t>
  </si>
  <si>
    <t>Coefficients:</t>
  </si>
  <si>
    <t>Call:</t>
  </si>
  <si>
    <t>---</t>
  </si>
  <si>
    <t>Signif. codes:  0 ‘***’ 0.001 ‘**’ 0.01 ‘*’ 0.05 ‘.’ 0.1 ‘ ’ 1</t>
  </si>
  <si>
    <t>Number of Fisher Scoring iterations: 5</t>
  </si>
  <si>
    <t>Number of Fisher Scoring iterations: 4</t>
  </si>
  <si>
    <t>*</t>
  </si>
  <si>
    <t>Test Statistic</t>
  </si>
  <si>
    <t>Sig.</t>
  </si>
  <si>
    <t>Public Observers</t>
  </si>
  <si>
    <t>Vessel Pilots</t>
  </si>
  <si>
    <t>Total N of Observers</t>
  </si>
  <si>
    <t>AIC: NA</t>
  </si>
  <si>
    <t>t-value</t>
  </si>
  <si>
    <t xml:space="preserve">Pr(&gt;|t|)    </t>
  </si>
  <si>
    <t>% Change pre vs. during lockdown</t>
  </si>
  <si>
    <t xml:space="preserve">glm(formula = Obs ~ Vessels + Lockdown, family = stats::quasipoisson, </t>
  </si>
  <si>
    <t>**</t>
  </si>
  <si>
    <t xml:space="preserve">glm(formula = Vessels ~ Lockdown, family = stats::quasipoisson, </t>
  </si>
  <si>
    <t xml:space="preserve">    data = Thames_New)</t>
  </si>
  <si>
    <t xml:space="preserve">-3.9275  -0.8638  -0.1704   1.2721   2.6380  </t>
  </si>
  <si>
    <t>(Dispersion parameter for quasipoisson family taken to be 2.775964)</t>
  </si>
  <si>
    <t xml:space="preserve">    Null deviance: 109.574  on 28  degrees of freedom</t>
  </si>
  <si>
    <t>Residual deviance:  76.515  on 27  degrees of freedom</t>
  </si>
  <si>
    <t>&lt; 2e-16</t>
  </si>
  <si>
    <t xml:space="preserve">LockdownDuring       </t>
  </si>
  <si>
    <t>[Response 1] Change in marine traffic during Covid lockdown, versus the same period pre-lockdown</t>
  </si>
  <si>
    <t>[Response 2] Change in marine mammal observations in relation to marine traffic, during Covid lockdown, versus the same period pre-lockdown</t>
  </si>
  <si>
    <t xml:space="preserve">-5.7673  -1.5227  -0.0416   1.1363   3.4330  </t>
  </si>
  <si>
    <t>(Dispersion parameter for quasipoisson family taken to be 3.741137)</t>
  </si>
  <si>
    <t xml:space="preserve">    Null deviance: 151.79  on 28  degrees of freedom</t>
  </si>
  <si>
    <t>Residual deviance: 111.35  on 26  degrees of freedom</t>
  </si>
  <si>
    <t xml:space="preserve">LockdownDuring  </t>
  </si>
  <si>
    <t xml:space="preserve">Vessels          </t>
  </si>
  <si>
    <t xml:space="preserve">(Intercept)       </t>
  </si>
  <si>
    <t>Independent-Samples Kruskal-Wallis Test Summary</t>
  </si>
  <si>
    <t>Total N</t>
  </si>
  <si>
    <t>Degree Of Freedom</t>
  </si>
  <si>
    <t>Asymptotic Sig.(2-sided test)</t>
  </si>
  <si>
    <r>
      <t>8.940</t>
    </r>
    <r>
      <rPr>
        <b/>
        <vertAlign val="superscript"/>
        <sz val="7"/>
        <color indexed="8"/>
        <rFont val="Arial Bold"/>
      </rPr>
      <t>a,b</t>
    </r>
  </si>
  <si>
    <r>
      <t>7.911</t>
    </r>
    <r>
      <rPr>
        <b/>
        <vertAlign val="superscript"/>
        <sz val="7"/>
        <color indexed="8"/>
        <rFont val="Arial Bold"/>
      </rPr>
      <t>a,b</t>
    </r>
  </si>
  <si>
    <t>Averaged weekly marine vessel traffic, focusing on 2020 only (January-July) (pre-Covid: 05.01.2020-21.03.2020; During Covid: 22.03.2020-25.07.2020)</t>
  </si>
  <si>
    <t>Averaged weekly marine mammal sightings focusing on 2020 only (January-July) in relation to marine traffic before and during Covid-19 (pre-Covid: 05.01.2020-21.03.2020; During Covid: 22.03.2020-25.07.2020)</t>
  </si>
  <si>
    <t>Observation effort</t>
  </si>
  <si>
    <t>Marine Mammal Observations across across different phases Covid19 lockdown</t>
  </si>
  <si>
    <t>Marine Mammal Observations aggregated by month, for the last 6 years</t>
  </si>
  <si>
    <t>No sig. differences between different months (adj. significance values for Kruskal-Wallis pairwise comparisons)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</si>
</sst>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0"/>
    <numFmt numFmtId="165" formatCode="#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"/>
      <name val="Arial Bold"/>
    </font>
    <font>
      <sz val="7"/>
      <color indexed="8"/>
      <name val="Arial"/>
      <family val="2"/>
    </font>
    <font>
      <b/>
      <u/>
      <sz val="11"/>
      <color theme="1"/>
      <name val="Calibri"/>
      <family val="2"/>
      <scheme val="minor"/>
    </font>
    <font>
      <b/>
      <sz val="7"/>
      <color indexed="8"/>
      <name val="Arial Bold"/>
    </font>
    <font>
      <b/>
      <vertAlign val="superscript"/>
      <sz val="7"/>
      <color indexed="8"/>
      <name val="Arial Bold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/>
      <right/>
      <top/>
      <bottom style="medium">
        <color indexed="64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/>
    <xf numFmtId="0" fontId="0" fillId="0" borderId="4" xfId="0" applyBorder="1"/>
    <xf numFmtId="17" fontId="1" fillId="0" borderId="0" xfId="0" applyNumberFormat="1" applyFont="1" applyAlignment="1">
      <alignment horizontal="left" vertical="top"/>
    </xf>
    <xf numFmtId="17" fontId="1" fillId="0" borderId="4" xfId="0" applyNumberFormat="1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Border="1"/>
    <xf numFmtId="0" fontId="3" fillId="0" borderId="0" xfId="1"/>
    <xf numFmtId="0" fontId="5" fillId="0" borderId="1" xfId="1" applyFont="1" applyBorder="1" applyAlignment="1">
      <alignment horizontal="left" vertical="top" wrapText="1"/>
    </xf>
    <xf numFmtId="165" fontId="7" fillId="0" borderId="1" xfId="1" applyNumberFormat="1" applyFont="1" applyBorder="1" applyAlignment="1">
      <alignment horizontal="right" vertical="top"/>
    </xf>
    <xf numFmtId="0" fontId="5" fillId="0" borderId="2" xfId="1" applyFont="1" applyBorder="1" applyAlignment="1">
      <alignment horizontal="left" vertical="top" wrapText="1"/>
    </xf>
    <xf numFmtId="0" fontId="7" fillId="0" borderId="2" xfId="1" applyFont="1" applyBorder="1" applyAlignment="1">
      <alignment horizontal="right" vertical="top"/>
    </xf>
    <xf numFmtId="165" fontId="7" fillId="0" borderId="2" xfId="1" applyNumberFormat="1" applyFont="1" applyBorder="1" applyAlignment="1">
      <alignment horizontal="right" vertical="top"/>
    </xf>
    <xf numFmtId="164" fontId="7" fillId="0" borderId="3" xfId="1" applyNumberFormat="1" applyFont="1" applyBorder="1" applyAlignment="1">
      <alignment horizontal="right" vertical="top"/>
    </xf>
    <xf numFmtId="165" fontId="7" fillId="0" borderId="1" xfId="1" applyNumberFormat="1" applyFont="1" applyBorder="1" applyAlignment="1">
      <alignment horizontal="right" vertical="top" wrapText="1"/>
    </xf>
    <xf numFmtId="0" fontId="7" fillId="0" borderId="2" xfId="1" applyFont="1" applyBorder="1" applyAlignment="1">
      <alignment horizontal="right" vertical="top" wrapText="1"/>
    </xf>
    <xf numFmtId="0" fontId="0" fillId="0" borderId="0" xfId="0" applyAlignment="1"/>
    <xf numFmtId="0" fontId="5" fillId="0" borderId="1" xfId="1" applyFont="1" applyBorder="1" applyAlignment="1">
      <alignment horizontal="left" vertical="top"/>
    </xf>
    <xf numFmtId="0" fontId="5" fillId="0" borderId="2" xfId="1" applyFont="1" applyBorder="1" applyAlignment="1">
      <alignment horizontal="left" vertical="top"/>
    </xf>
    <xf numFmtId="0" fontId="5" fillId="0" borderId="3" xfId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 wrapText="1"/>
    </xf>
    <xf numFmtId="164" fontId="7" fillId="0" borderId="5" xfId="1" applyNumberFormat="1" applyFont="1" applyBorder="1" applyAlignment="1">
      <alignment horizontal="right" vertical="top" wrapText="1"/>
    </xf>
    <xf numFmtId="0" fontId="5" fillId="0" borderId="6" xfId="1" applyFont="1" applyBorder="1" applyAlignment="1">
      <alignment horizontal="left" vertical="top" wrapText="1"/>
    </xf>
    <xf numFmtId="165" fontId="7" fillId="0" borderId="6" xfId="1" applyNumberFormat="1" applyFont="1" applyBorder="1" applyAlignment="1">
      <alignment horizontal="right" vertical="top" wrapText="1"/>
    </xf>
    <xf numFmtId="0" fontId="6" fillId="0" borderId="0" xfId="0" applyFont="1"/>
    <xf numFmtId="0" fontId="4" fillId="0" borderId="0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left" vertical="top" wrapText="1"/>
    </xf>
    <xf numFmtId="0" fontId="4" fillId="0" borderId="0" xfId="1" applyFont="1" applyBorder="1" applyAlignment="1">
      <alignment horizontal="center" vertical="center"/>
    </xf>
  </cellXfs>
  <cellStyles count="2">
    <cellStyle name="Normal" xfId="0" builtinId="0"/>
    <cellStyle name="Normal_New analyses" xfId="1" xr:uid="{702BCACB-26F1-4FE8-BA35-87D8A3149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480060</xdr:colOff>
      <xdr:row>31</xdr:row>
      <xdr:rowOff>45720</xdr:rowOff>
    </xdr:from>
    <xdr:to>
      <xdr:col>16</xdr:col>
      <xdr:colOff>353786</xdr:colOff>
      <xdr:row>49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3D21D-5CBF-46E5-A2DE-F0039CBBB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1160" y="6301740"/>
          <a:ext cx="4140926" cy="3375660"/>
        </a:xfrm>
        <a:prstGeom prst="rect">
          <a:avLst/>
        </a:prstGeom>
      </xdr:spPr>
    </xdr:pic>
    <xdr:clientData/>
  </xdr:twoCellAnchor>
  <xdr:twoCellAnchor editAs="oneCell">
    <xdr:from>
      <xdr:col>11</xdr:col>
      <xdr:colOff>53340</xdr:colOff>
      <xdr:row>0</xdr:row>
      <xdr:rowOff>0</xdr:rowOff>
    </xdr:from>
    <xdr:to>
      <xdr:col>17</xdr:col>
      <xdr:colOff>533400</xdr:colOff>
      <xdr:row>17</xdr:row>
      <xdr:rowOff>22241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61B1CC-17FB-421A-BBAC-C62CAA7C9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73640" y="0"/>
          <a:ext cx="4137660" cy="3314081"/>
        </a:xfrm>
        <a:prstGeom prst="rect">
          <a:avLst/>
        </a:prstGeom>
      </xdr:spPr>
    </xdr:pic>
    <xdr:clientData/>
  </xdr:twoCellAnchor>
  <xdr:twoCellAnchor editAs="oneCell">
    <xdr:from>
      <xdr:col>16</xdr:col>
      <xdr:colOff>544285</xdr:colOff>
      <xdr:row>29</xdr:row>
      <xdr:rowOff>15594</xdr:rowOff>
    </xdr:from>
    <xdr:to>
      <xdr:col>24</xdr:col>
      <xdr:colOff>152399</xdr:colOff>
      <xdr:row>48</xdr:row>
      <xdr:rowOff>134165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82ADE8-A115-4281-B5D3-E9AE2D7E6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18028" y="5980965"/>
          <a:ext cx="4484914" cy="3634657"/>
        </a:xfrm>
        <a:prstGeom prst="rect">
          <a:avLst/>
        </a:prstGeom>
      </xdr:spPr>
    </xdr:pic>
    <xdr:clientData/>
  </xdr:twoCellAnchor>
  <xdr:twoCellAnchor editAs="oneCell">
    <xdr:from>
      <xdr:col>0</xdr:col>
      <xdr:colOff>43543</xdr:colOff>
      <xdr:row>68</xdr:row>
      <xdr:rowOff>99060</xdr:rowOff>
    </xdr:from>
    <xdr:to>
      <xdr:col>3</xdr:col>
      <xdr:colOff>234288</xdr:colOff>
      <xdr:row>92</xdr:row>
      <xdr:rowOff>45448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D9CC28-7421-4555-9F34-6B3E1799F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543" y="13575574"/>
          <a:ext cx="5339688" cy="4387760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476250</xdr:colOff>
      <xdr:row>71</xdr:row>
      <xdr:rowOff>57150</xdr:rowOff>
    </xdr:from>
    <xdr:to>
      <xdr:col>12</xdr:col>
      <xdr:colOff>320802</xdr:colOff>
      <xdr:row>89</xdr:row>
      <xdr:rowOff>115062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40825D8-D10C-4E3F-9D00-2A5FD636A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8950" y="14363700"/>
          <a:ext cx="4370832" cy="34869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D02-71D8-48C3-82CF-5FD929767897}">
  <dimension ref="A1:V95"/>
  <sheetViews>
    <sheetView tabSelected="1" topLeftCell="A31" zoomScaleNormal="100" workbookViewId="0">
      <selection activeCell="F45" sqref="F45"/>
    </sheetView>
  </sheetViews>
  <sheetFormatPr defaultRowHeight="14.4" x14ac:dyDescent="0.3"/>
  <cols>
    <col min="1" max="1" width="57.21875" customWidth="1"/>
    <col min="7" max="7" width="12.6640625" bestFit="1" customWidth="1"/>
  </cols>
  <sheetData>
    <row r="1" spans="1:22" ht="28.8" x14ac:dyDescent="0.3">
      <c r="A1" s="12" t="s">
        <v>35</v>
      </c>
    </row>
    <row r="2" spans="1:22" x14ac:dyDescent="0.3">
      <c r="A2" s="4" t="s">
        <v>5</v>
      </c>
    </row>
    <row r="3" spans="1:22" x14ac:dyDescent="0.3">
      <c r="A3" s="2" t="s">
        <v>50</v>
      </c>
    </row>
    <row r="4" spans="1:22" x14ac:dyDescent="0.3">
      <c r="V4" s="14"/>
    </row>
    <row r="5" spans="1:22" x14ac:dyDescent="0.3">
      <c r="A5" t="s">
        <v>10</v>
      </c>
      <c r="V5" s="14"/>
    </row>
    <row r="6" spans="1:22" x14ac:dyDescent="0.3">
      <c r="A6" t="s">
        <v>27</v>
      </c>
      <c r="V6" s="14"/>
    </row>
    <row r="7" spans="1:22" x14ac:dyDescent="0.3">
      <c r="A7" t="s">
        <v>28</v>
      </c>
      <c r="V7" s="14"/>
    </row>
    <row r="8" spans="1:22" x14ac:dyDescent="0.3">
      <c r="V8" s="14"/>
    </row>
    <row r="9" spans="1:22" x14ac:dyDescent="0.3">
      <c r="A9" t="s">
        <v>7</v>
      </c>
      <c r="T9" s="33" t="s">
        <v>0</v>
      </c>
      <c r="U9" s="33"/>
      <c r="V9" s="14"/>
    </row>
    <row r="10" spans="1:22" x14ac:dyDescent="0.3">
      <c r="A10" t="s">
        <v>8</v>
      </c>
      <c r="T10" s="33" t="s">
        <v>0</v>
      </c>
      <c r="U10" s="33"/>
      <c r="V10" s="14"/>
    </row>
    <row r="11" spans="1:22" x14ac:dyDescent="0.3">
      <c r="A11" t="s">
        <v>29</v>
      </c>
    </row>
    <row r="13" spans="1:22" x14ac:dyDescent="0.3">
      <c r="A13" t="s">
        <v>9</v>
      </c>
    </row>
    <row r="14" spans="1:22" x14ac:dyDescent="0.3">
      <c r="A14" t="s">
        <v>0</v>
      </c>
      <c r="B14" s="9" t="s">
        <v>1</v>
      </c>
      <c r="C14" s="9" t="s">
        <v>2</v>
      </c>
      <c r="D14" s="9" t="s">
        <v>22</v>
      </c>
      <c r="E14" s="9" t="s">
        <v>23</v>
      </c>
      <c r="F14" s="10" t="s">
        <v>17</v>
      </c>
      <c r="H14" s="13" t="s">
        <v>24</v>
      </c>
    </row>
    <row r="15" spans="1:22" x14ac:dyDescent="0.3">
      <c r="A15" t="s">
        <v>3</v>
      </c>
      <c r="B15">
        <v>5.2069999999999999</v>
      </c>
      <c r="C15">
        <v>3.7179999999999998E-2</v>
      </c>
      <c r="D15">
        <v>140.04300000000001</v>
      </c>
      <c r="E15" t="s">
        <v>33</v>
      </c>
      <c r="F15" t="s">
        <v>4</v>
      </c>
      <c r="H15" s="13">
        <f>EXP(5.207-0.16933*29)/(EXP(5.207-0.16933*29)-EXP(5.207))</f>
        <v>-7.4229818728494762E-3</v>
      </c>
    </row>
    <row r="16" spans="1:22" x14ac:dyDescent="0.3">
      <c r="A16" t="s">
        <v>34</v>
      </c>
      <c r="B16">
        <v>-0.16933000000000001</v>
      </c>
      <c r="C16">
        <v>4.8820000000000002E-2</v>
      </c>
      <c r="D16">
        <v>-3.4689999999999999</v>
      </c>
      <c r="E16">
        <v>1.7700000000000001E-3</v>
      </c>
      <c r="F16" t="s">
        <v>26</v>
      </c>
    </row>
    <row r="17" spans="1:15" s="23" customFormat="1" x14ac:dyDescent="0.3">
      <c r="A17" s="23" t="s">
        <v>11</v>
      </c>
    </row>
    <row r="18" spans="1:15" s="23" customFormat="1" x14ac:dyDescent="0.3">
      <c r="A18" s="23" t="s">
        <v>12</v>
      </c>
    </row>
    <row r="19" spans="1:15" s="23" customFormat="1" ht="15" thickBot="1" x14ac:dyDescent="0.35">
      <c r="N19" s="34" t="s">
        <v>44</v>
      </c>
      <c r="O19" s="34"/>
    </row>
    <row r="20" spans="1:15" s="23" customFormat="1" ht="15" thickTop="1" x14ac:dyDescent="0.3">
      <c r="A20" s="23" t="s">
        <v>30</v>
      </c>
      <c r="N20" s="24" t="s">
        <v>45</v>
      </c>
      <c r="O20" s="16">
        <v>29</v>
      </c>
    </row>
    <row r="21" spans="1:15" s="23" customFormat="1" x14ac:dyDescent="0.3">
      <c r="N21" s="25" t="s">
        <v>16</v>
      </c>
      <c r="O21" s="18" t="s">
        <v>48</v>
      </c>
    </row>
    <row r="22" spans="1:15" s="23" customFormat="1" x14ac:dyDescent="0.3">
      <c r="A22" s="23" t="s">
        <v>31</v>
      </c>
      <c r="N22" s="25" t="s">
        <v>46</v>
      </c>
      <c r="O22" s="19">
        <v>1</v>
      </c>
    </row>
    <row r="23" spans="1:15" ht="15" thickBot="1" x14ac:dyDescent="0.35">
      <c r="A23" t="s">
        <v>32</v>
      </c>
      <c r="N23" s="26" t="s">
        <v>47</v>
      </c>
      <c r="O23" s="20">
        <v>2.7892481818812E-3</v>
      </c>
    </row>
    <row r="24" spans="1:15" ht="15" thickTop="1" x14ac:dyDescent="0.3">
      <c r="A24" t="s">
        <v>21</v>
      </c>
    </row>
    <row r="26" spans="1:15" s="5" customFormat="1" ht="15" thickBot="1" x14ac:dyDescent="0.35">
      <c r="A26" s="5" t="s">
        <v>14</v>
      </c>
    </row>
    <row r="27" spans="1:15" ht="43.2" x14ac:dyDescent="0.3">
      <c r="A27" s="12" t="s">
        <v>36</v>
      </c>
    </row>
    <row r="28" spans="1:15" x14ac:dyDescent="0.3">
      <c r="A28" s="4" t="s">
        <v>6</v>
      </c>
    </row>
    <row r="30" spans="1:15" x14ac:dyDescent="0.3">
      <c r="A30" s="2" t="s">
        <v>51</v>
      </c>
    </row>
    <row r="32" spans="1:15" x14ac:dyDescent="0.3">
      <c r="A32" t="s">
        <v>10</v>
      </c>
    </row>
    <row r="33" spans="1:7" x14ac:dyDescent="0.3">
      <c r="A33" t="s">
        <v>25</v>
      </c>
    </row>
    <row r="34" spans="1:7" x14ac:dyDescent="0.3">
      <c r="A34" t="s">
        <v>28</v>
      </c>
    </row>
    <row r="36" spans="1:7" x14ac:dyDescent="0.3">
      <c r="A36" t="s">
        <v>7</v>
      </c>
    </row>
    <row r="37" spans="1:7" x14ac:dyDescent="0.3">
      <c r="A37" t="s">
        <v>8</v>
      </c>
    </row>
    <row r="38" spans="1:7" x14ac:dyDescent="0.3">
      <c r="A38" t="s">
        <v>37</v>
      </c>
    </row>
    <row r="40" spans="1:7" x14ac:dyDescent="0.3">
      <c r="A40" t="s">
        <v>9</v>
      </c>
    </row>
    <row r="41" spans="1:7" x14ac:dyDescent="0.3">
      <c r="A41" t="s">
        <v>0</v>
      </c>
      <c r="B41" s="9" t="s">
        <v>1</v>
      </c>
      <c r="C41" s="9" t="s">
        <v>2</v>
      </c>
      <c r="D41" s="9" t="s">
        <v>22</v>
      </c>
      <c r="E41" s="9" t="s">
        <v>23</v>
      </c>
      <c r="F41" s="10" t="s">
        <v>17</v>
      </c>
      <c r="G41" s="13" t="s">
        <v>24</v>
      </c>
    </row>
    <row r="42" spans="1:7" x14ac:dyDescent="0.3">
      <c r="A42" t="s">
        <v>43</v>
      </c>
      <c r="B42">
        <v>2.7584629999999999</v>
      </c>
      <c r="C42">
        <v>0.82722499999999999</v>
      </c>
      <c r="D42">
        <v>3.335</v>
      </c>
      <c r="E42">
        <v>2.5799999999999998E-3</v>
      </c>
      <c r="F42" t="s">
        <v>26</v>
      </c>
      <c r="G42" s="13">
        <f>EXP(2.758463+0.584892*29)/(EXP(2.758463+0.584892*29)-EXP(2.758463))</f>
        <v>1.0000000430085048</v>
      </c>
    </row>
    <row r="43" spans="1:7" x14ac:dyDescent="0.3">
      <c r="A43" t="s">
        <v>42</v>
      </c>
      <c r="B43">
        <v>-2.9729999999999999E-3</v>
      </c>
      <c r="C43">
        <v>4.4299999999999999E-3</v>
      </c>
      <c r="D43">
        <v>-0.67100000000000004</v>
      </c>
      <c r="E43">
        <v>0.50812999999999997</v>
      </c>
      <c r="G43" s="13"/>
    </row>
    <row r="44" spans="1:7" x14ac:dyDescent="0.3">
      <c r="A44" t="s">
        <v>41</v>
      </c>
      <c r="B44">
        <v>0.58786499999999997</v>
      </c>
      <c r="C44">
        <v>0.25500600000000001</v>
      </c>
      <c r="D44">
        <v>2.3050000000000002</v>
      </c>
      <c r="E44">
        <v>2.9389999999999999E-2</v>
      </c>
      <c r="F44" t="s">
        <v>15</v>
      </c>
    </row>
    <row r="45" spans="1:7" x14ac:dyDescent="0.3">
      <c r="A45" t="s">
        <v>11</v>
      </c>
    </row>
    <row r="46" spans="1:7" x14ac:dyDescent="0.3">
      <c r="A46" t="s">
        <v>12</v>
      </c>
    </row>
    <row r="48" spans="1:7" x14ac:dyDescent="0.3">
      <c r="A48" t="s">
        <v>38</v>
      </c>
    </row>
    <row r="50" spans="1:21" x14ac:dyDescent="0.3">
      <c r="A50" t="s">
        <v>39</v>
      </c>
      <c r="R50" s="11"/>
      <c r="S50" s="11"/>
    </row>
    <row r="51" spans="1:21" ht="15" thickBot="1" x14ac:dyDescent="0.35">
      <c r="A51" t="s">
        <v>40</v>
      </c>
      <c r="T51" s="32" t="s">
        <v>44</v>
      </c>
      <c r="U51" s="32"/>
    </row>
    <row r="52" spans="1:21" ht="15" thickTop="1" x14ac:dyDescent="0.3">
      <c r="A52" t="s">
        <v>21</v>
      </c>
      <c r="T52" s="15" t="s">
        <v>45</v>
      </c>
      <c r="U52" s="21">
        <v>29</v>
      </c>
    </row>
    <row r="53" spans="1:21" x14ac:dyDescent="0.3">
      <c r="T53" s="17" t="s">
        <v>16</v>
      </c>
      <c r="U53" s="22" t="s">
        <v>49</v>
      </c>
    </row>
    <row r="54" spans="1:21" s="5" customFormat="1" ht="19.8" thickBot="1" x14ac:dyDescent="0.35">
      <c r="A54" s="5" t="s">
        <v>13</v>
      </c>
      <c r="T54" s="29" t="s">
        <v>46</v>
      </c>
      <c r="U54" s="30">
        <v>1</v>
      </c>
    </row>
    <row r="55" spans="1:21" ht="29.4" thickBot="1" x14ac:dyDescent="0.35">
      <c r="T55" s="27" t="s">
        <v>47</v>
      </c>
      <c r="U55" s="28">
        <v>4.91378413392363E-3</v>
      </c>
    </row>
    <row r="56" spans="1:21" ht="15" thickTop="1" x14ac:dyDescent="0.3">
      <c r="A56" s="31" t="s">
        <v>52</v>
      </c>
      <c r="R56" s="33" t="s">
        <v>0</v>
      </c>
      <c r="S56" s="33"/>
      <c r="T56" s="14"/>
    </row>
    <row r="57" spans="1:21" x14ac:dyDescent="0.3">
      <c r="A57" s="3" t="s">
        <v>0</v>
      </c>
      <c r="B57" s="3" t="s">
        <v>20</v>
      </c>
      <c r="C57" s="3" t="s">
        <v>18</v>
      </c>
      <c r="D57" s="3" t="s">
        <v>19</v>
      </c>
      <c r="R57" s="33" t="s">
        <v>0</v>
      </c>
      <c r="S57" s="33"/>
      <c r="T57" s="14"/>
    </row>
    <row r="58" spans="1:21" x14ac:dyDescent="0.3">
      <c r="A58" s="6">
        <v>43831</v>
      </c>
      <c r="B58" s="1">
        <v>37</v>
      </c>
      <c r="C58" s="1">
        <v>31</v>
      </c>
      <c r="D58" s="1">
        <v>6</v>
      </c>
    </row>
    <row r="59" spans="1:21" x14ac:dyDescent="0.3">
      <c r="A59" s="6">
        <v>43862</v>
      </c>
      <c r="B59" s="1">
        <v>38</v>
      </c>
      <c r="C59" s="1">
        <v>35</v>
      </c>
      <c r="D59" s="1">
        <v>3</v>
      </c>
    </row>
    <row r="60" spans="1:21" x14ac:dyDescent="0.3">
      <c r="A60" s="6">
        <v>43891</v>
      </c>
      <c r="B60" s="1">
        <v>18</v>
      </c>
      <c r="C60" s="1">
        <v>16</v>
      </c>
      <c r="D60" s="1">
        <v>2</v>
      </c>
    </row>
    <row r="61" spans="1:21" x14ac:dyDescent="0.3">
      <c r="A61" s="6">
        <v>43922</v>
      </c>
      <c r="B61" s="1">
        <v>57</v>
      </c>
      <c r="C61" s="1">
        <v>47</v>
      </c>
      <c r="D61" s="1">
        <v>10</v>
      </c>
    </row>
    <row r="62" spans="1:21" x14ac:dyDescent="0.3">
      <c r="A62" s="6">
        <v>43952</v>
      </c>
      <c r="B62" s="1">
        <v>104</v>
      </c>
      <c r="C62" s="1">
        <v>98</v>
      </c>
      <c r="D62" s="1">
        <v>6</v>
      </c>
    </row>
    <row r="63" spans="1:21" x14ac:dyDescent="0.3">
      <c r="A63" s="6">
        <v>43983</v>
      </c>
      <c r="B63" s="1">
        <v>63</v>
      </c>
      <c r="C63" s="1">
        <v>56</v>
      </c>
      <c r="D63" s="1">
        <v>7</v>
      </c>
    </row>
    <row r="64" spans="1:21" s="5" customFormat="1" ht="15" thickBot="1" x14ac:dyDescent="0.35">
      <c r="A64" s="7">
        <v>44013</v>
      </c>
      <c r="B64" s="8">
        <v>77</v>
      </c>
      <c r="C64" s="8">
        <v>74</v>
      </c>
      <c r="D64" s="8">
        <v>3</v>
      </c>
    </row>
    <row r="68" spans="1:7" x14ac:dyDescent="0.3">
      <c r="A68" s="31" t="s">
        <v>54</v>
      </c>
      <c r="G68" s="31" t="s">
        <v>53</v>
      </c>
    </row>
    <row r="95" spans="1:1" x14ac:dyDescent="0.3">
      <c r="A95" t="s">
        <v>55</v>
      </c>
    </row>
  </sheetData>
  <mergeCells count="6">
    <mergeCell ref="T51:U51"/>
    <mergeCell ref="R56:S56"/>
    <mergeCell ref="R57:S57"/>
    <mergeCell ref="N19:O19"/>
    <mergeCell ref="T9:U9"/>
    <mergeCell ref="T10:U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analyses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PVS</dc:creator>
  <cp:lastModifiedBy>PVS</cp:lastModifiedBy>
  <dcterms:created xsi:type="dcterms:W3CDTF">2020-08-04T15:08:00Z</dcterms:created>
  <dcterms:modified xsi:type="dcterms:W3CDTF">2020-09-07T07:32:17Z</dcterms:modified>
</cp:coreProperties>
</file>