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jean\Downloads\UCF BOOTCAMP\"/>
    </mc:Choice>
  </mc:AlternateContent>
  <xr:revisionPtr revIDLastSave="0" documentId="8_{B9BFDC81-615E-4218-9FE3-47FF21CAB598}" xr6:coauthVersionLast="47" xr6:coauthVersionMax="47" xr10:uidLastSave="{00000000-0000-0000-0000-000000000000}"/>
  <bookViews>
    <workbookView xWindow="8590" yWindow="550" windowWidth="10390" windowHeight="9590" firstSheet="3" activeTab="3" xr2:uid="{00000000-000D-0000-FFFF-FFFF00000000}"/>
  </bookViews>
  <sheets>
    <sheet name="CategoryPivot&amp;Table" sheetId="4" r:id="rId1"/>
    <sheet name="Sub-CategoryPivot&amp;Table" sheetId="6" r:id="rId2"/>
    <sheet name="Date Created Outcome" sheetId="8" r:id="rId3"/>
    <sheet name="Crowdfunding" sheetId="1" r:id="rId4"/>
    <sheet name="Statistical Analysis" sheetId="10" r:id="rId5"/>
    <sheet name="Goal Analysis" sheetId="9" r:id="rId6"/>
  </sheets>
  <definedNames>
    <definedName name="Outcome">Crowdfunding!$G:$G</definedName>
  </definedNames>
  <calcPr calcId="191029"/>
  <pivotCaches>
    <pivotCache cacheId="1" r:id="rId7"/>
    <pivotCache cacheId="2" r:id="rId8"/>
  </pivotCaches>
  <fileRecoveryPr repairLoad="1"/>
</workbook>
</file>

<file path=xl/calcChain.xml><?xml version="1.0" encoding="utf-8"?>
<calcChain xmlns="http://schemas.openxmlformats.org/spreadsheetml/2006/main">
  <c r="L8" i="10" l="1"/>
  <c r="L19" i="10"/>
  <c r="L18" i="10"/>
  <c r="L17" i="10"/>
  <c r="L16" i="10"/>
  <c r="L15" i="10"/>
  <c r="L14" i="10"/>
  <c r="L9" i="10"/>
  <c r="L7" i="10"/>
  <c r="L6" i="10"/>
  <c r="L5" i="10"/>
  <c r="L4" i="10"/>
  <c r="H3" i="9"/>
  <c r="H4" i="9"/>
  <c r="H5" i="9"/>
  <c r="H6" i="9"/>
  <c r="H7" i="9"/>
  <c r="H8" i="9"/>
  <c r="H9" i="9"/>
  <c r="H10" i="9"/>
  <c r="H11" i="9"/>
  <c r="H12" i="9"/>
  <c r="H13" i="9"/>
  <c r="H2" i="9"/>
  <c r="E3" i="9"/>
  <c r="E4" i="9"/>
  <c r="E5" i="9"/>
  <c r="E6" i="9"/>
  <c r="E7" i="9"/>
  <c r="E8" i="9"/>
  <c r="G8" i="9" s="1"/>
  <c r="E9" i="9"/>
  <c r="E10" i="9"/>
  <c r="E11" i="9"/>
  <c r="E12" i="9"/>
  <c r="E13" i="9"/>
  <c r="E2" i="9"/>
  <c r="C4" i="9"/>
  <c r="C5" i="9"/>
  <c r="C6" i="9"/>
  <c r="C7" i="9"/>
  <c r="C9" i="9"/>
  <c r="C10" i="9"/>
  <c r="C11" i="9"/>
  <c r="C12" i="9"/>
  <c r="C13" i="9"/>
  <c r="C3" i="9"/>
  <c r="B2" i="9"/>
  <c r="D8" i="9"/>
  <c r="C8" i="9"/>
  <c r="B8" i="9"/>
  <c r="D13" i="9"/>
  <c r="D12" i="9"/>
  <c r="D11" i="9"/>
  <c r="D10" i="9"/>
  <c r="D9" i="9"/>
  <c r="D7" i="9"/>
  <c r="D6" i="9"/>
  <c r="D5" i="9"/>
  <c r="D4" i="9"/>
  <c r="D2" i="9"/>
  <c r="D3" i="9"/>
  <c r="C2" i="9"/>
  <c r="B13" i="9"/>
  <c r="B12" i="9"/>
  <c r="B11" i="9"/>
  <c r="B10" i="9"/>
  <c r="B9" i="9"/>
  <c r="B7" i="9"/>
  <c r="B6" i="9"/>
  <c r="B5" i="9"/>
  <c r="B4" i="9"/>
  <c r="B3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C1004" i="1"/>
  <c r="C100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F8" i="9" l="1"/>
  <c r="F4" i="9"/>
  <c r="G4" i="9"/>
  <c r="F6" i="9"/>
  <c r="G6" i="9"/>
  <c r="F7" i="9"/>
  <c r="G7" i="9"/>
  <c r="G9" i="9"/>
  <c r="G11" i="9"/>
  <c r="F12" i="9"/>
  <c r="G12" i="9"/>
  <c r="F13" i="9"/>
  <c r="G13" i="9"/>
  <c r="G3" i="9"/>
  <c r="C1005" i="1"/>
  <c r="F5" i="9" l="1"/>
  <c r="G5" i="9"/>
  <c r="F9" i="9"/>
  <c r="F10" i="9"/>
  <c r="G10" i="9"/>
  <c r="F11" i="9"/>
  <c r="F3" i="9"/>
  <c r="G2" i="9"/>
  <c r="F2" i="9"/>
</calcChain>
</file>

<file path=xl/sharedStrings.xml><?xml version="1.0" encoding="utf-8"?>
<sst xmlns="http://schemas.openxmlformats.org/spreadsheetml/2006/main" count="9078" uniqueCount="2120">
  <si>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</si>
  <si>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</si>
  <si>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</si>
  <si>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</si>
  <si>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</si>
  <si>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</si>
  <si>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</si>
  <si>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</si>
  <si>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</si>
  <si>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</si>
  <si>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</si>
  <si>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</si>
  <si>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</si>
  <si>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</si>
  <si>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</si>
  <si>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</si>
  <si>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</si>
  <si>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</si>
  <si>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</si>
  <si>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</si>
  <si>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</si>
  <si>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</si>
  <si>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</si>
  <si>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</si>
  <si>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</si>
  <si>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</si>
  <si>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</si>
  <si>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</si>
  <si>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</si>
  <si>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</si>
  <si>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</si>
  <si>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</si>
  <si>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</si>
  <si>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</si>
  <si>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</si>
  <si>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</si>
  <si>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</si>
  <si>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</si>
  <si>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</si>
  <si>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</si>
  <si>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</si>
  <si>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</si>
  <si>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</si>
  <si>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</si>
  <si>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</si>
  <si>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</si>
  <si>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</si>
  <si>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</si>
  <si>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</si>
  <si>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</si>
  <si>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</si>
  <si>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</si>
  <si>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</si>
  <si>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</si>
  <si>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</si>
  <si>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</si>
  <si>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</si>
  <si>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</si>
  <si>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</si>
  <si>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</si>
  <si>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</si>
  <si>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</si>
  <si>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</si>
  <si>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</si>
  <si>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</si>
  <si>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</si>
  <si>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</si>
  <si>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</si>
  <si>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</si>
  <si>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</si>
  <si>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</si>
  <si>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</si>
  <si>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</si>
  <si>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</si>
  <si>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</si>
  <si>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</si>
  <si>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</si>
  <si>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</si>
  <si>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</si>
  <si>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</si>
  <si>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</si>
  <si>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</si>
  <si>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</si>
  <si>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</si>
  <si>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</si>
  <si>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</si>
  <si>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</si>
  <si>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</si>
  <si>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</si>
  <si>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</si>
  <si>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</si>
  <si>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</si>
  <si>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</si>
  <si>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</si>
  <si>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</si>
  <si>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</si>
  <si>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</si>
  <si>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</si>
  <si>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</si>
  <si>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</si>
  <si>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</si>
  <si>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</si>
  <si>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</si>
  <si>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</si>
  <si>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</si>
  <si>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</si>
  <si>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</si>
  <si>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</si>
  <si>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</si>
  <si>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</si>
  <si>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</si>
  <si>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</si>
  <si>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</si>
  <si>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</si>
  <si>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</si>
  <si>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</si>
  <si>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</si>
  <si>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</si>
  <si>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</si>
  <si>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</si>
  <si>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</si>
  <si>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</si>
  <si>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</si>
  <si>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</si>
  <si>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</si>
  <si>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</si>
  <si>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</si>
  <si>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</si>
  <si>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</si>
  <si>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</si>
  <si>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</si>
  <si>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</si>
  <si>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</si>
  <si>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</si>
  <si>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</si>
  <si>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</si>
  <si>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</si>
  <si>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</si>
  <si>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</si>
  <si>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</si>
  <si>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</si>
  <si>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</si>
  <si>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</si>
  <si>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</si>
  <si>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</si>
  <si>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</si>
  <si>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</si>
  <si>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</si>
  <si>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</si>
  <si>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</si>
  <si>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</si>
  <si>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</si>
  <si>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</si>
  <si>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</si>
  <si>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</si>
  <si>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</si>
  <si>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</si>
  <si>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</si>
  <si>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</si>
  <si>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</si>
  <si>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</si>
  <si>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</si>
  <si>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</si>
  <si>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</si>
  <si>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</si>
  <si>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</si>
  <si>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</si>
  <si>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</si>
  <si>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</si>
  <si>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</si>
  <si>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</si>
  <si>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</si>
  <si>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</si>
  <si>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</si>
  <si>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</si>
  <si>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</si>
  <si>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</si>
  <si>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</si>
  <si>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</si>
  <si>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</si>
  <si>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</si>
  <si>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</si>
  <si>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</si>
  <si>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</si>
  <si>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</si>
  <si>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</si>
  <si>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</si>
  <si>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</si>
  <si>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</si>
  <si>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</si>
  <si>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</si>
  <si>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</si>
  <si>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</si>
  <si>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</si>
  <si>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</si>
  <si>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</si>
  <si>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</si>
  <si>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</si>
  <si>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</si>
  <si>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</si>
  <si>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</si>
  <si>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</si>
  <si>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</si>
  <si>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</si>
  <si>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</si>
  <si>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</si>
  <si>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</si>
  <si>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</si>
  <si>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</si>
  <si>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</si>
  <si>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</si>
  <si>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</si>
  <si>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</si>
  <si>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</si>
  <si>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</si>
  <si>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</si>
  <si>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</si>
  <si>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</si>
  <si>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</si>
  <si>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</si>
  <si>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</si>
  <si>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</si>
  <si>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</si>
  <si>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</si>
  <si>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</si>
  <si>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</si>
  <si>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</si>
  <si>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</si>
  <si>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</si>
  <si>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</si>
  <si>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</si>
  <si>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</si>
  <si>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</si>
  <si>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</si>
  <si>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</si>
  <si>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</si>
  <si>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</si>
  <si>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</si>
  <si>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</si>
  <si>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</si>
  <si>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</si>
  <si>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</si>
  <si>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</si>
  <si>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</si>
  <si>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</si>
  <si>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</si>
  <si>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</si>
  <si>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</si>
  <si>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</si>
  <si>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</si>
  <si>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</si>
  <si>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</si>
  <si>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</si>
  <si>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</si>
  <si>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</si>
  <si>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</si>
  <si>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</si>
  <si>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</si>
  <si>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</si>
  <si>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</si>
  <si>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</si>
  <si>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</si>
  <si>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</si>
  <si>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</si>
  <si>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</si>
  <si>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</si>
  <si>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</si>
  <si>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</si>
  <si>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</si>
  <si>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</si>
  <si>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</si>
  <si>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</si>
  <si>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</si>
  <si>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</si>
  <si>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</si>
  <si>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</si>
  <si>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</si>
  <si>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</si>
  <si>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</si>
  <si>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</si>
  <si>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</si>
  <si>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</si>
  <si>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</si>
  <si>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</si>
  <si>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</si>
  <si>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</si>
  <si>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</si>
  <si>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</si>
  <si>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</si>
  <si>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</si>
  <si>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</si>
  <si>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</si>
  <si>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</si>
  <si>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</si>
  <si>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</si>
  <si>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</si>
  <si>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</si>
  <si>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</si>
  <si>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</si>
  <si>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</si>
  <si>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</si>
  <si>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</si>
  <si>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</si>
  <si>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</si>
  <si>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</si>
  <si>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</si>
  <si>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</si>
  <si>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</si>
  <si>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</si>
  <si>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</si>
  <si>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</si>
  <si>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</si>
  <si>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</si>
  <si>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</si>
  <si>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</si>
  <si>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</si>
  <si>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</si>
  <si>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</si>
  <si>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</si>
  <si>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</si>
  <si>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</si>
  <si>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</si>
  <si>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</si>
  <si>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</si>
  <si>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</si>
  <si>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</si>
  <si>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</si>
  <si>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</si>
  <si>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</si>
  <si>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</si>
  <si>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</si>
  <si>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</si>
  <si>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</si>
  <si>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</si>
  <si>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</si>
  <si>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</si>
  <si>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</si>
  <si>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</si>
  <si>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</si>
  <si>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</si>
  <si>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</si>
  <si>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</si>
  <si>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</si>
  <si>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</si>
  <si>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</si>
  <si>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</si>
  <si>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</si>
  <si>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</si>
  <si>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</si>
  <si>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</si>
  <si>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</si>
  <si>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</si>
  <si>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</si>
  <si>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</si>
  <si>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</si>
  <si>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</si>
  <si>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</si>
  <si>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</si>
  <si>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</si>
  <si>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</si>
  <si>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</si>
  <si>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</si>
  <si>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</si>
  <si>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</si>
  <si>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</si>
  <si>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</si>
  <si>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</si>
  <si>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</si>
  <si>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</si>
  <si>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</si>
  <si>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</si>
  <si>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</si>
  <si>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</si>
  <si>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</si>
  <si>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</si>
  <si>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</si>
  <si>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</si>
  <si>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</si>
  <si>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</si>
  <si>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</si>
  <si>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</si>
  <si>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</si>
  <si>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</si>
  <si>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</si>
  <si>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</si>
  <si>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</si>
  <si>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</si>
  <si>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</si>
  <si>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</si>
  <si>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</si>
  <si>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</si>
  <si>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</si>
  <si>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</si>
  <si>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</si>
  <si>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</si>
  <si>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</si>
  <si>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</si>
  <si>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</si>
  <si>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</si>
  <si>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</si>
  <si>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</si>
  <si>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</si>
  <si>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</si>
  <si>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</si>
  <si>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</si>
  <si>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</si>
  <si>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</si>
  <si>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</si>
  <si>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</si>
  <si>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</si>
  <si>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</si>
  <si>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</si>
  <si>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</si>
  <si>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</si>
  <si>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</si>
  <si>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</si>
  <si>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</si>
  <si>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</si>
  <si>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</si>
  <si>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</si>
  <si>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</si>
  <si>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</si>
  <si>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</si>
  <si>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</si>
  <si>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</si>
  <si>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</si>
  <si>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</si>
  <si>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</si>
  <si>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</si>
  <si>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</si>
  <si>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</si>
  <si>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</si>
  <si>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</si>
  <si>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</si>
  <si>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</si>
  <si>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</si>
  <si>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</si>
  <si>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</si>
  <si>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</si>
  <si>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</si>
  <si>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</si>
  <si>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</si>
  <si>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</si>
  <si>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</si>
  <si>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</si>
  <si>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</si>
  <si>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</si>
  <si>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</si>
  <si>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</si>
  <si>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</si>
  <si>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</si>
  <si>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</si>
  <si>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</si>
  <si>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</si>
  <si>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</si>
  <si>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</si>
  <si>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</si>
  <si>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</si>
  <si>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</si>
  <si>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</si>
  <si>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</si>
  <si>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</si>
  <si>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</si>
  <si>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</si>
  <si>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</si>
  <si>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</si>
  <si>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</si>
  <si>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</si>
  <si>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</si>
  <si>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</si>
  <si>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</si>
  <si>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</si>
  <si>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</si>
  <si>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</si>
  <si>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</si>
  <si>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</si>
  <si>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</si>
  <si>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</si>
  <si>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</si>
  <si>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</si>
  <si>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</si>
  <si>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</si>
  <si>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</si>
  <si>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</si>
  <si>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</si>
  <si>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</si>
  <si>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</si>
  <si>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</si>
  <si>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</si>
  <si>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</si>
  <si>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</si>
  <si>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</si>
  <si>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</si>
  <si>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</si>
  <si>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</si>
  <si>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</si>
  <si>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</si>
  <si>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</si>
  <si>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</si>
  <si>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</si>
  <si>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</si>
  <si>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</si>
  <si>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</si>
  <si>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</si>
  <si>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</si>
  <si>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</si>
  <si>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</si>
  <si>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</si>
  <si>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</si>
  <si>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</si>
  <si>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</si>
  <si>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</si>
  <si>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</si>
  <si>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</si>
  <si>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</si>
  <si>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</si>
  <si>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</si>
  <si>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</si>
  <si>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</si>
  <si>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</si>
  <si>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</si>
  <si>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</si>
  <si>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</si>
  <si>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</si>
  <si>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</si>
  <si>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</si>
  <si>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</si>
  <si>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</si>
  <si>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</si>
  <si>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</si>
  <si>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</si>
  <si>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</si>
  <si>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</si>
  <si>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</si>
  <si>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</si>
  <si>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</si>
  <si>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</si>
  <si>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</si>
  <si>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</si>
  <si>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</si>
  <si>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</si>
  <si>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</si>
  <si>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</si>
  <si>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</si>
  <si>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</si>
  <si>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</si>
  <si>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</si>
  <si>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</si>
  <si>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</si>
  <si>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</si>
  <si>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</si>
  <si>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</si>
  <si>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</si>
  <si>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</si>
  <si>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</si>
  <si>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</si>
  <si>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</si>
  <si>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</si>
  <si>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</si>
  <si>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</si>
  <si>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</si>
  <si>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</si>
  <si>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</si>
  <si>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</si>
  <si>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</si>
  <si>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</si>
  <si>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</si>
  <si>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</si>
  <si>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</si>
  <si>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</si>
  <si>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</si>
  <si>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</si>
  <si>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</si>
  <si>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</si>
  <si>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</si>
  <si>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</si>
  <si>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</si>
  <si>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</si>
  <si>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</si>
  <si>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</si>
  <si>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</si>
  <si>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</si>
  <si>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</si>
  <si>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</si>
  <si>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</si>
  <si>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</si>
  <si>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</si>
  <si>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</si>
  <si>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</si>
  <si>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</si>
  <si>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</si>
  <si>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</si>
  <si>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</si>
  <si>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</si>
  <si>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</si>
  <si>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</si>
  <si>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</si>
  <si>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</si>
  <si>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</si>
  <si>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</si>
  <si>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</si>
  <si>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</si>
  <si>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</si>
  <si>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</si>
  <si>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</si>
  <si>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</si>
  <si>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</si>
  <si>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</si>
  <si>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</si>
  <si>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</si>
  <si>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</si>
  <si>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</si>
  <si>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</si>
  <si>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</si>
  <si>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</si>
  <si>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</si>
  <si>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</si>
  <si>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</si>
  <si>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</si>
  <si>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</si>
  <si>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</si>
  <si>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</si>
  <si>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</si>
  <si>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</si>
  <si>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</si>
  <si>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</si>
  <si>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</si>
  <si>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</si>
  <si>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</si>
  <si>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</si>
  <si>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</si>
  <si>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</si>
  <si>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</si>
  <si>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</si>
  <si>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</si>
  <si>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</si>
  <si>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</si>
  <si>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</si>
  <si>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</si>
  <si>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</si>
  <si>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</si>
  <si>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</si>
  <si>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</si>
  <si>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</si>
  <si>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</si>
  <si>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</si>
  <si>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</si>
  <si>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</si>
  <si>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</si>
  <si>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</si>
  <si>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</si>
  <si>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</si>
  <si>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</si>
  <si>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</si>
  <si>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</si>
  <si>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</si>
  <si>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</si>
  <si>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</si>
  <si>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</si>
  <si>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</si>
  <si>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</si>
  <si>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</si>
  <si>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</si>
  <si>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</si>
  <si>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</si>
  <si>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</si>
  <si>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</si>
  <si>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</si>
  <si>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</si>
  <si>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</si>
  <si>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</si>
  <si>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</si>
  <si>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</si>
  <si>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</si>
  <si>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</si>
  <si>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</si>
  <si>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</si>
  <si>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</si>
  <si>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</si>
  <si>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</si>
  <si>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</si>
  <si>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</si>
  <si>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</si>
  <si>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</si>
  <si>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</si>
  <si>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</si>
  <si>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</si>
  <si>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</si>
  <si>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</si>
  <si>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</si>
  <si>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</si>
  <si>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</si>
  <si>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</si>
  <si>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</si>
  <si>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</si>
  <si>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</si>
  <si>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</si>
  <si>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</si>
  <si>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</si>
  <si>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</si>
  <si>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</si>
  <si>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</si>
  <si>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</si>
  <si>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</si>
  <si>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</si>
  <si>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</si>
  <si>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</si>
  <si>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</si>
  <si>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</si>
  <si>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</si>
  <si>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</si>
  <si>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</si>
  <si>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</si>
  <si>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</si>
  <si>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</si>
  <si>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</si>
  <si>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</si>
  <si>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</si>
  <si>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</si>
  <si>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</si>
  <si>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</si>
  <si>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</si>
  <si>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</si>
  <si>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</si>
  <si>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</si>
  <si>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</si>
  <si>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</si>
  <si>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</si>
  <si>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</si>
  <si>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</si>
  <si>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</si>
  <si>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</si>
  <si>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</si>
  <si>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</si>
  <si>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</si>
  <si>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</si>
  <si>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</si>
  <si>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</si>
  <si>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</si>
  <si>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</si>
  <si>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</si>
  <si>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</si>
  <si>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</si>
  <si>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</si>
  <si>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</si>
  <si>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</si>
  <si>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</si>
  <si>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</si>
  <si>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</si>
  <si>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</si>
  <si>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</si>
  <si>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</si>
  <si>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</si>
  <si>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</si>
  <si>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</si>
  <si>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</si>
  <si>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</si>
  <si>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</si>
  <si>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</si>
  <si>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</si>
  <si>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</si>
  <si>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</si>
  <si>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</si>
  <si>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</si>
  <si>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</si>
  <si>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</si>
  <si>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</si>
  <si>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</si>
  <si>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</si>
  <si>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</si>
  <si>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</si>
  <si>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</si>
  <si>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</si>
  <si>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</si>
  <si>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</si>
  <si>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</si>
  <si>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</si>
  <si>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</si>
  <si>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</si>
  <si>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</si>
  <si>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</si>
  <si>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</si>
  <si>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</si>
  <si>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</si>
  <si>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</si>
  <si>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</si>
  <si>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</si>
  <si>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</si>
  <si>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</si>
  <si>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</si>
  <si>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</si>
  <si>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</si>
  <si>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</si>
  <si>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</si>
  <si>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</si>
  <si>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</si>
  <si>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</si>
  <si>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</si>
  <si>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</si>
  <si>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</si>
  <si>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</si>
  <si>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</si>
  <si>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</si>
  <si>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</si>
  <si>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</si>
  <si>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</si>
  <si>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</si>
  <si>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</si>
  <si>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</si>
  <si>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</si>
  <si>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</si>
  <si>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</si>
  <si>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</si>
  <si>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</si>
  <si>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</si>
  <si>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</si>
  <si>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</si>
  <si>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</si>
  <si>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</si>
  <si>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</si>
  <si>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</si>
  <si>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</si>
  <si>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</si>
  <si>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</si>
  <si>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</si>
  <si>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</si>
  <si>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</si>
  <si>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</si>
  <si>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</si>
  <si>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</si>
  <si>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</si>
  <si>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</si>
  <si>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</si>
  <si>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</si>
  <si>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</si>
  <si>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</si>
  <si>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</si>
  <si>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</si>
  <si>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</si>
  <si>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</si>
  <si>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</si>
  <si>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</si>
  <si>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</si>
  <si>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</si>
  <si>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</si>
  <si>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</si>
  <si>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</si>
  <si>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</si>
  <si>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</si>
  <si>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</si>
  <si>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</si>
  <si>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</si>
  <si>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</si>
  <si>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</si>
  <si>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</si>
  <si>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</si>
  <si>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</si>
  <si>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</si>
  <si>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</si>
  <si>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</si>
  <si>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</si>
  <si>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</si>
  <si>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</si>
  <si>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</si>
  <si>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</si>
  <si>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</si>
  <si>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</si>
  <si>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</si>
  <si>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</si>
  <si>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</si>
  <si>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</si>
  <si>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</si>
  <si>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</si>
  <si>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</si>
  <si>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</si>
  <si>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</si>
  <si>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</si>
  <si>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</si>
  <si>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</si>
  <si>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</si>
  <si>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</si>
  <si>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</si>
  <si>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</si>
  <si>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</si>
  <si>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</si>
  <si>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</si>
  <si>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</si>
  <si>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</si>
  <si>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</si>
  <si>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</si>
  <si>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</si>
  <si>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</si>
  <si>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</si>
  <si>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</si>
  <si>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</si>
  <si>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</si>
  <si>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</si>
  <si>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</si>
  <si>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</si>
  <si>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</si>
  <si>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</si>
  <si>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</si>
  <si>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</si>
  <si>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</si>
  <si>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</si>
  <si>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</si>
  <si>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</si>
  <si>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</si>
  <si>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</si>
  <si>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</si>
  <si>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</si>
  <si>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</si>
  <si>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</si>
  <si>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</si>
  <si>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</si>
  <si>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</si>
  <si>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</si>
  <si>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</si>
  <si>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</si>
  <si>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</si>
  <si>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</si>
  <si>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</si>
  <si>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</si>
  <si>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</si>
  <si>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</si>
  <si>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</si>
  <si>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</si>
  <si>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</si>
  <si>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</si>
  <si>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</si>
  <si>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</si>
  <si>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</si>
  <si>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</si>
  <si>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</si>
  <si>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</si>
  <si>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</si>
  <si>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</si>
  <si>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</si>
  <si>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</si>
  <si>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</si>
  <si>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</si>
  <si>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</si>
  <si>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</si>
  <si>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</si>
  <si>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</si>
  <si>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</si>
  <si>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</si>
  <si>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</si>
  <si>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</si>
  <si>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</si>
  <si>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</si>
  <si>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</si>
  <si>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</si>
  <si>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</si>
  <si>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</si>
  <si>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</si>
  <si>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</si>
  <si>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</si>
  <si>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</si>
  <si>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</si>
  <si>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</si>
  <si>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</si>
  <si>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</si>
  <si>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</si>
  <si>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</si>
  <si>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</si>
  <si>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</si>
  <si>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</si>
  <si>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</si>
  <si>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</si>
  <si>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</si>
  <si>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</si>
  <si>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</si>
  <si>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</si>
  <si>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</si>
  <si>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</si>
  <si>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</si>
  <si>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</si>
  <si>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</si>
  <si>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</si>
  <si>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</si>
  <si>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</si>
  <si>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</si>
  <si>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</si>
  <si>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</si>
  <si>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</si>
  <si>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</si>
  <si>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</si>
  <si>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</si>
  <si>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</si>
  <si>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</si>
  <si>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</si>
  <si>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</si>
  <si>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</si>
  <si>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</si>
  <si>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</si>
  <si>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</si>
  <si>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</si>
  <si>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</si>
  <si>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</si>
  <si>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</si>
  <si>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</si>
  <si>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</si>
  <si>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</si>
  <si>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</si>
  <si>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</si>
  <si>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</si>
  <si>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</si>
  <si>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</si>
  <si>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</si>
  <si>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</si>
  <si>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</si>
  <si>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</si>
  <si>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</si>
  <si>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</si>
  <si>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</si>
  <si>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</si>
  <si>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</si>
  <si>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</si>
  <si>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</si>
  <si>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</si>
  <si>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</si>
  <si>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</si>
  <si>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</si>
  <si>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</si>
  <si>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</si>
  <si>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</si>
  <si>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</si>
  <si>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</si>
  <si>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</si>
  <si>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</si>
  <si>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</si>
  <si>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</si>
  <si>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</si>
  <si>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</si>
  <si>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</si>
  <si>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</si>
  <si>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</si>
  <si>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</si>
  <si>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</si>
  <si>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</si>
  <si>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</si>
  <si>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</si>
  <si>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</si>
  <si>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</si>
  <si>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</si>
  <si>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</si>
  <si>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</si>
  <si>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</si>
  <si>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</si>
  <si>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</si>
  <si>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</si>
  <si>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</si>
  <si>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</si>
  <si>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</si>
  <si>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</si>
  <si>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</si>
  <si>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</si>
  <si>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</si>
  <si>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</si>
  <si>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</si>
  <si>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</si>
  <si>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</si>
  <si>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</si>
  <si>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</si>
  <si>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</si>
  <si>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</si>
  <si>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</si>
  <si>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</si>
  <si>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</si>
  <si>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</si>
  <si>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</si>
  <si>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</si>
  <si>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</si>
  <si>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</si>
  <si>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</si>
  <si>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</si>
  <si>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</si>
  <si>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</si>
  <si>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</si>
  <si>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</si>
  <si>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</si>
  <si>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</si>
  <si>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</si>
  <si>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</si>
  <si>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</si>
  <si>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</si>
  <si>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</si>
  <si>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</si>
  <si>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</si>
  <si>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</si>
  <si>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</si>
  <si>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</si>
  <si>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</si>
  <si>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</si>
  <si>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</si>
  <si>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</si>
  <si>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</si>
  <si>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</si>
  <si>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</si>
  <si>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</si>
  <si>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</si>
  <si>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</si>
  <si>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</si>
  <si>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</si>
  <si>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</si>
  <si>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</si>
  <si>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</si>
  <si>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</si>
  <si>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</si>
  <si>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</si>
  <si>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</si>
  <si>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</si>
  <si>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</si>
  <si>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</si>
  <si>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</si>
  <si>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</si>
  <si>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</si>
  <si>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</si>
  <si>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</si>
  <si>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</si>
  <si>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</si>
  <si>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</si>
  <si>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</si>
  <si>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</si>
  <si>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</si>
  <si>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</si>
  <si>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</si>
  <si>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</si>
  <si>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</si>
  <si>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</si>
  <si>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</si>
  <si>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</si>
  <si>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</si>
  <si>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</si>
  <si>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</si>
  <si>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</si>
  <si>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</si>
  <si>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</si>
  <si>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</si>
  <si>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</si>
  <si>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</si>
  <si>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</si>
  <si>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</si>
  <si>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</si>
  <si>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</si>
  <si>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</si>
  <si>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</si>
  <si>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</si>
  <si>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</si>
  <si>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</si>
  <si>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</si>
  <si>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</si>
  <si>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</si>
  <si>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</si>
  <si>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</si>
  <si>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</si>
  <si>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</si>
  <si>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</si>
  <si>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</si>
  <si>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</si>
  <si>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</si>
  <si>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</si>
  <si>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</si>
  <si>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</si>
  <si>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</si>
  <si>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</si>
  <si>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</si>
  <si>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</si>
  <si>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</si>
  <si>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</si>
  <si>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</si>
  <si>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</si>
  <si>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</si>
  <si>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</si>
  <si>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</si>
  <si>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</si>
  <si>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</si>
  <si>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</si>
  <si>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</si>
  <si>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</si>
  <si>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</si>
  <si>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</si>
  <si>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</si>
  <si>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</si>
  <si>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</si>
  <si>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</si>
  <si>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</si>
  <si>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</si>
  <si>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</si>
  <si>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</si>
  <si>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</si>
  <si>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</si>
  <si>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</si>
  <si>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</si>
  <si>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</si>
  <si>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</si>
  <si>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</si>
  <si>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</si>
  <si>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</si>
  <si>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</si>
  <si>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</si>
  <si>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</si>
  <si>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</si>
  <si>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</si>
  <si>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</si>
  <si>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</si>
  <si>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</si>
  <si>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</si>
  <si>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</si>
  <si>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</si>
  <si>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</si>
  <si>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</si>
  <si>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</si>
  <si>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</si>
  <si>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</si>
  <si>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</si>
  <si>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</si>
  <si>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</si>
  <si>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</si>
  <si>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</si>
  <si>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</si>
  <si>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</si>
  <si>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</si>
  <si>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</si>
  <si>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</si>
  <si>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</si>
  <si>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</si>
  <si>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</si>
  <si>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</si>
  <si>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</si>
  <si>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</si>
  <si>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</si>
  <si>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</si>
  <si>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</si>
  <si>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</si>
  <si>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</si>
  <si>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</si>
  <si>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</si>
  <si>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</si>
  <si>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</si>
  <si>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</si>
  <si>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</si>
  <si>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</si>
  <si>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</si>
  <si>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</si>
  <si>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</si>
  <si>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</si>
  <si>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</si>
  <si>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</si>
  <si>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</si>
  <si>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</si>
  <si>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</si>
  <si>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</si>
  <si>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</si>
  <si>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</si>
  <si>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</si>
  <si>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</si>
  <si>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</si>
  <si>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</si>
  <si>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</si>
  <si>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</si>
  <si>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</si>
  <si>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</si>
  <si>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</si>
  <si>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</si>
  <si>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</si>
  <si>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</si>
  <si>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</si>
  <si>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</si>
  <si>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</si>
  <si>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</si>
  <si>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</si>
  <si>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</si>
  <si>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</si>
  <si>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</si>
  <si>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</si>
  <si>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</si>
  <si>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</si>
  <si>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</si>
  <si>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</si>
  <si>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</si>
  <si>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</si>
  <si>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</si>
  <si>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</si>
  <si>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</si>
  <si>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</si>
  <si>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</si>
  <si>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</si>
  <si>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</si>
  <si>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</si>
  <si>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</si>
  <si>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</si>
  <si>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</si>
  <si>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</si>
  <si>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</si>
  <si>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</si>
  <si>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</si>
  <si>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</si>
  <si>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</si>
  <si>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</si>
  <si>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</si>
  <si>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</si>
  <si>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</si>
  <si>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</si>
  <si>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</si>
  <si>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</si>
  <si>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</si>
  <si>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</si>
  <si>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</si>
  <si>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</si>
  <si>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</si>
  <si>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</si>
  <si>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</si>
  <si>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</si>
  <si>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</si>
  <si>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</si>
  <si>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</si>
  <si>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</si>
  <si>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</si>
  <si>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</si>
  <si>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</si>
  <si>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</si>
  <si>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</si>
  <si>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</si>
  <si>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</si>
  <si>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</si>
  <si>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</si>
  <si>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</si>
  <si>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</si>
  <si>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</si>
  <si>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</si>
  <si>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</si>
  <si>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</si>
  <si>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</si>
  <si>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</si>
  <si>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</si>
  <si>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</si>
  <si>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</si>
  <si>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</si>
  <si>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</si>
  <si>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</si>
  <si>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</si>
  <si>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</si>
  <si>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</si>
  <si>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</si>
  <si>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</si>
  <si>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</si>
  <si>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</si>
  <si>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</si>
  <si>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</si>
  <si>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</si>
  <si>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</si>
  <si>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</si>
  <si>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</si>
  <si>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</si>
  <si>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</si>
  <si>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</si>
  <si>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</si>
  <si>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</si>
  <si>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</si>
  <si>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</si>
  <si>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</si>
  <si>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</si>
  <si>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</si>
  <si>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</si>
  <si>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</si>
  <si>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</si>
  <si>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</si>
  <si>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</si>
  <si>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</si>
  <si>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</si>
  <si>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</si>
  <si>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</si>
  <si>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</si>
  <si>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</si>
  <si>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</si>
  <si>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</si>
  <si>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</si>
  <si>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</si>
  <si>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</si>
  <si>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</si>
  <si>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</si>
  <si>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</si>
  <si>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</si>
  <si>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</si>
  <si>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</si>
  <si>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</si>
  <si>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</si>
  <si>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</si>
  <si>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</si>
  <si>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</si>
  <si>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</si>
  <si>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</si>
  <si>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</si>
  <si>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</si>
  <si>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</si>
  <si>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</si>
  <si>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</si>
  <si>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</si>
  <si>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</si>
  <si>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</si>
  <si>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</si>
  <si>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</si>
  <si>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</si>
  <si>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</si>
  <si>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</si>
  <si>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</si>
  <si>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</si>
  <si>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</si>
  <si>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</si>
  <si>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</si>
  <si>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</si>
  <si>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</si>
  <si>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</si>
  <si>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</si>
  <si>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</si>
  <si>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</si>
  <si>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</si>
  <si>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</si>
  <si>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</si>
  <si>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</si>
  <si>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</si>
  <si>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</si>
  <si>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</si>
  <si>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</si>
  <si>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</si>
  <si>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</si>
  <si>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</si>
  <si>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</si>
  <si>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</si>
  <si>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</si>
  <si>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</si>
  <si>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</si>
  <si>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</si>
  <si>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</si>
  <si>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</si>
  <si>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</si>
  <si>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</si>
  <si>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</si>
  <si>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</si>
  <si>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</si>
  <si>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</si>
  <si>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</si>
  <si>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</si>
  <si>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</si>
  <si>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</si>
  <si>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</si>
  <si>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</si>
  <si>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</si>
  <si>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</si>
  <si>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</si>
  <si>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</si>
  <si>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</si>
  <si>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</si>
  <si>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</si>
  <si>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</si>
  <si>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</si>
  <si>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</si>
  <si>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</si>
  <si>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</si>
  <si>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</si>
  <si>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</si>
  <si>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</si>
  <si>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</si>
  <si>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</si>
  <si>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</si>
  <si>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</si>
  <si>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</si>
  <si>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</si>
  <si>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</si>
  <si>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</si>
  <si>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</si>
  <si>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</si>
  <si>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</si>
  <si>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</si>
  <si>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</si>
  <si>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</si>
  <si>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</si>
  <si>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</si>
  <si>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</si>
  <si>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</si>
  <si>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</si>
  <si>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</si>
  <si>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</si>
  <si>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</si>
  <si>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</si>
  <si>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</si>
  <si>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</si>
  <si>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</si>
  <si>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</si>
  <si>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</si>
  <si>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</si>
  <si>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</si>
  <si>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</si>
  <si>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</si>
  <si>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</si>
  <si>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</si>
  <si>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</si>
  <si>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</si>
  <si>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</si>
  <si>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</si>
  <si>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</si>
  <si>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</si>
  <si>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</si>
  <si>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</si>
  <si>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</si>
  <si>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</si>
  <si>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</si>
  <si>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</si>
  <si>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</si>
  <si>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</si>
  <si>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</si>
  <si>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</si>
  <si>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</si>
  <si>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</si>
  <si>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</si>
  <si>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</si>
  <si>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</si>
  <si>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</si>
  <si>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</si>
  <si>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</si>
  <si>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</si>
  <si>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</si>
  <si>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</si>
  <si>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</si>
  <si>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</si>
  <si>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</si>
  <si>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</si>
  <si>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</si>
  <si>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</si>
  <si>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</si>
  <si>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</si>
  <si>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</si>
  <si>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</si>
  <si>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</si>
  <si>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</si>
  <si>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</si>
  <si>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</si>
  <si>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</si>
  <si>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</si>
  <si>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</si>
  <si>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</si>
  <si>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</si>
  <si>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</si>
  <si>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</si>
  <si>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</si>
  <si>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</si>
  <si>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</si>
  <si>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</si>
  <si>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</si>
  <si>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</si>
  <si>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</si>
  <si>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</si>
  <si>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</si>
  <si>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</si>
  <si>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</si>
  <si>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</si>
  <si>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</si>
  <si>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</si>
  <si>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</si>
  <si>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</si>
  <si>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</si>
  <si>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</si>
  <si>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</si>
  <si>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</si>
  <si>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</si>
  <si>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</si>
  <si>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</si>
  <si>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</si>
  <si>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</si>
  <si>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</si>
  <si>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</si>
  <si>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</si>
  <si>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</si>
  <si>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</si>
  <si>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</si>
  <si>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</si>
  <si>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</si>
  <si>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</si>
  <si>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</si>
  <si>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</si>
  <si>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</si>
  <si>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</si>
  <si>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</si>
  <si>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</si>
  <si>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</si>
  <si>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</si>
  <si>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</si>
  <si>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</si>
  <si>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</si>
  <si>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</si>
  <si>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</si>
  <si>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</si>
  <si>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</si>
  <si>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</si>
  <si>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</si>
  <si>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</si>
  <si>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</si>
  <si>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</si>
  <si>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</si>
  <si>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</si>
  <si>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</si>
  <si>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</si>
  <si>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</si>
  <si>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</si>
  <si>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</si>
  <si>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</si>
  <si>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</si>
  <si>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</si>
  <si>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</si>
  <si>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</si>
  <si>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</si>
  <si>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</si>
  <si>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</si>
  <si>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</si>
  <si>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</si>
  <si>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</si>
  <si>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</si>
  <si>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</si>
  <si>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</si>
  <si>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</si>
  <si>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</si>
  <si>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</si>
  <si>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</si>
  <si>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</si>
  <si>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</si>
  <si>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</si>
  <si>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</si>
  <si>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</si>
  <si>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</si>
  <si>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</si>
  <si>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</si>
  <si>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</si>
  <si>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</si>
  <si>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</si>
  <si>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</si>
  <si>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</si>
  <si>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</si>
  <si>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</si>
  <si>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</si>
  <si>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</si>
  <si>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</si>
  <si>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</si>
  <si>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</si>
  <si>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</si>
  <si>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</si>
  <si>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</si>
  <si>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</si>
  <si>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</si>
  <si>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</si>
  <si>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</si>
  <si>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</si>
  <si>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</si>
  <si>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</si>
  <si>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</si>
  <si>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</si>
  <si>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</si>
  <si>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</si>
  <si>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</si>
  <si>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</si>
  <si>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</si>
  <si>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</si>
  <si>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</si>
  <si>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</si>
  <si>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</si>
  <si>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</si>
  <si>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</si>
  <si>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</si>
  <si>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</si>
  <si>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</si>
  <si>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</si>
  <si>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</si>
  <si>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</si>
  <si>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</si>
  <si>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</si>
  <si>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</si>
  <si>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</si>
  <si>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</si>
  <si>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</si>
  <si>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</si>
  <si>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</si>
  <si>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</si>
  <si>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</si>
  <si>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</si>
  <si>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</si>
  <si>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</si>
  <si>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</si>
  <si>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</si>
  <si>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</si>
  <si>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</si>
  <si>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</si>
  <si>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</si>
  <si>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</si>
  <si>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</si>
  <si>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</si>
  <si>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</si>
  <si>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</si>
  <si>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</si>
  <si>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</si>
  <si>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</si>
  <si>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</si>
  <si>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</si>
  <si>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</si>
  <si>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</si>
  <si>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</si>
  <si>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</si>
  <si>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</si>
  <si>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</si>
  <si>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</si>
  <si>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</si>
  <si>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</si>
  <si>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</si>
  <si>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</si>
  <si>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</si>
  <si>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</si>
  <si>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</si>
  <si>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</si>
  <si>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</si>
  <si>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</si>
  <si>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</si>
  <si>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</si>
  <si>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</si>
  <si>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</si>
  <si>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</si>
  <si>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</si>
  <si>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</si>
  <si>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</si>
  <si>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</si>
  <si>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</si>
  <si>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</si>
  <si>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</si>
  <si>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</si>
  <si>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</si>
  <si>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</si>
  <si>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</si>
  <si>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</si>
  <si>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</si>
  <si>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</si>
  <si>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</si>
  <si>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</si>
  <si>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</si>
  <si>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</si>
  <si>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</si>
  <si>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</si>
  <si>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</si>
  <si>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</si>
  <si>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</si>
  <si>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</si>
  <si>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</si>
  <si>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</si>
  <si>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</si>
  <si>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</si>
  <si>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</si>
  <si>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</si>
  <si>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</si>
  <si>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</si>
  <si>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</si>
  <si>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</si>
  <si>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</si>
  <si>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</si>
  <si>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</si>
  <si>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</si>
  <si>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</si>
  <si>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</si>
  <si>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</si>
  <si>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</si>
  <si>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</si>
  <si>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</si>
  <si>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</si>
  <si>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</si>
  <si>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</si>
  <si>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</si>
  <si>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</si>
  <si>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</si>
  <si>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</si>
  <si>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</si>
  <si>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</si>
  <si>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</si>
  <si>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</si>
  <si>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</si>
  <si>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</si>
  <si>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</si>
  <si>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</si>
  <si>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</si>
  <si>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</si>
  <si>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</si>
  <si>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</si>
  <si>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</si>
  <si>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</si>
  <si>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</si>
  <si>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</si>
  <si>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</si>
  <si>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</si>
  <si>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</si>
  <si>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</si>
  <si>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</si>
  <si>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</si>
  <si>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</si>
  <si>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</si>
  <si>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</si>
  <si>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</si>
  <si>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</si>
  <si>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</si>
  <si>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</si>
  <si>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</si>
  <si>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</si>
  <si>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</si>
  <si>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</si>
  <si>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</si>
  <si>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</si>
  <si>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</si>
  <si>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</si>
  <si>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</si>
  <si>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</si>
  <si>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</si>
  <si>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</si>
  <si>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</si>
  <si>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</si>
  <si>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</si>
  <si>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</si>
  <si>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</si>
  <si>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</si>
  <si>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</si>
  <si>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</si>
  <si>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</si>
  <si>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</si>
  <si>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</si>
  <si>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</si>
  <si>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</si>
  <si>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</si>
  <si>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</si>
  <si>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</si>
  <si>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</si>
  <si>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</si>
  <si>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</si>
  <si>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</si>
  <si>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</si>
  <si>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</si>
  <si>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</si>
  <si>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</si>
  <si>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</si>
  <si>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</si>
  <si>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</si>
  <si>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</si>
  <si>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</si>
  <si>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</si>
  <si>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</si>
  <si>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</si>
  <si>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</si>
  <si>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</si>
  <si>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</si>
  <si>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</si>
  <si>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</si>
  <si>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</si>
  <si>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</si>
  <si>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</si>
  <si>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</si>
  <si>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</si>
  <si>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</si>
  <si>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</si>
  <si>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</si>
  <si>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</si>
  <si>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</si>
  <si>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</si>
  <si>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</si>
  <si>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</si>
  <si>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</si>
  <si>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</si>
  <si>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</si>
  <si>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</si>
  <si>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</si>
  <si>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</si>
  <si>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</si>
  <si>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</si>
  <si>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</si>
  <si>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</si>
  <si>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</si>
  <si>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</si>
  <si>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</si>
  <si>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</si>
  <si>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</si>
  <si>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</si>
  <si>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</si>
  <si>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</si>
  <si>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</si>
  <si>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</si>
  <si>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</si>
  <si>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</si>
  <si>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</si>
  <si>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</si>
  <si>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</si>
  <si>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</si>
  <si>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</si>
  <si>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</si>
  <si>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</si>
  <si>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</si>
  <si>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</si>
  <si>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</si>
  <si>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</si>
  <si>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</si>
  <si>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</si>
  <si>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</si>
  <si>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</si>
  <si>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</si>
  <si>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</si>
  <si>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</si>
  <si>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</si>
  <si>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</si>
  <si>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</si>
  <si>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</si>
  <si>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</si>
  <si>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</si>
  <si>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</si>
  <si>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</si>
  <si>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</si>
  <si>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</si>
  <si>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</si>
  <si>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</si>
  <si>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</si>
  <si>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</si>
  <si>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</si>
  <si>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</si>
  <si>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</si>
  <si>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</si>
  <si>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</si>
  <si>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</si>
  <si>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</si>
  <si>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</si>
  <si>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</si>
  <si>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</si>
  <si>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</si>
  <si>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</si>
  <si>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</si>
  <si>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</si>
  <si>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</si>
  <si>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</si>
  <si>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</si>
  <si>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</si>
  <si>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</si>
  <si>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</si>
  <si>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</si>
  <si>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</si>
  <si>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</si>
  <si>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</si>
  <si>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</si>
  <si>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</si>
  <si>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</si>
  <si>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</si>
  <si>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</si>
  <si>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</si>
  <si>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</si>
  <si>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</si>
  <si>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</si>
  <si>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</si>
  <si>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</si>
  <si>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</si>
  <si>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</si>
  <si>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</si>
  <si>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</si>
  <si>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</si>
  <si>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</si>
  <si>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</si>
  <si>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</si>
  <si>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</si>
  <si>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</si>
  <si>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</si>
  <si>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</si>
  <si>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</si>
  <si>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</si>
  <si>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</si>
  <si>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</si>
  <si>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</si>
  <si>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</si>
  <si>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</si>
  <si>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</si>
  <si>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</si>
  <si>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</si>
  <si>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</si>
  <si>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</si>
  <si>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</si>
  <si>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</si>
  <si>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</si>
  <si>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</si>
  <si>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</si>
  <si>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</si>
  <si>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</si>
  <si>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</si>
  <si>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</si>
  <si>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</si>
  <si>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</si>
  <si>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</si>
  <si>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</si>
  <si>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</si>
  <si>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</si>
  <si>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</si>
  <si>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</si>
  <si>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</si>
  <si>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</si>
  <si>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</si>
  <si>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</si>
  <si>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</si>
  <si>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</si>
  <si>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</si>
  <si>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</si>
  <si>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</si>
  <si>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</si>
  <si>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</si>
  <si>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</si>
  <si>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</si>
  <si>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</si>
  <si>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</si>
  <si>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</si>
  <si>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</si>
  <si>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</si>
  <si>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</si>
  <si>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</si>
  <si>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</si>
  <si>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</si>
  <si>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</si>
  <si>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</si>
  <si>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</si>
  <si>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</si>
  <si>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</si>
  <si>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</si>
  <si>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</si>
  <si>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</si>
  <si>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</si>
  <si>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% Funded </t>
  </si>
  <si>
    <t>Aver. Donation</t>
  </si>
  <si>
    <t>Total AVERAGE DONATION</t>
  </si>
  <si>
    <t>Total AVERAGE BACKERS</t>
  </si>
  <si>
    <t>Total AVERAGE PER BACKER</t>
  </si>
  <si>
    <t>Parent Category</t>
  </si>
  <si>
    <t>Sub-Category</t>
  </si>
  <si>
    <t>Category/Sub-Category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</si>
  <si>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</si>
  <si>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</si>
  <si>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</si>
  <si>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</si>
  <si>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</si>
  <si>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</si>
  <si>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</si>
  <si>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</si>
  <si>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</si>
  <si>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</si>
  <si>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</si>
  <si>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</si>
  <si>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</si>
  <si>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</si>
  <si>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</si>
  <si>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</si>
  <si>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</si>
  <si>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</si>
  <si>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</si>
  <si>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</si>
  <si>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</si>
  <si>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</si>
  <si>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</si>
  <si>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</si>
  <si>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</si>
  <si>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</si>
  <si>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</si>
  <si>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</si>
  <si>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</si>
  <si>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</si>
  <si>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</si>
  <si>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</si>
  <si>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</si>
  <si>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</si>
  <si>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</si>
  <si>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</si>
  <si>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</si>
  <si>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</si>
  <si>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</si>
  <si>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</si>
  <si>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</si>
  <si>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</si>
  <si>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</si>
  <si>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</si>
  <si>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</si>
  <si>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</si>
  <si>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</si>
  <si>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</si>
  <si>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</si>
  <si>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</si>
  <si>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</si>
  <si>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</si>
  <si>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</si>
  <si>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</si>
  <si>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</si>
  <si>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</si>
  <si>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</si>
  <si>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Total Projects</t>
  </si>
  <si>
    <t>Percentage Canceled</t>
  </si>
  <si>
    <t>Percentage Failed</t>
  </si>
  <si>
    <t>Percentage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</si>
  <si>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</si>
  <si>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</si>
  <si>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</si>
  <si>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</si>
  <si>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</si>
  <si>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</si>
  <si>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</si>
  <si>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</si>
  <si>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</si>
  <si>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</si>
  <si>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</si>
  <si>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</si>
  <si>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Number Canceled</t>
  </si>
  <si>
    <t>Outcome</t>
  </si>
  <si>
    <t>Successful</t>
  </si>
  <si>
    <t>Failed</t>
  </si>
  <si>
    <t>Average # of backers</t>
  </si>
  <si>
    <t>Median # of backers</t>
  </si>
  <si>
    <t>Minimum # of backers</t>
  </si>
  <si>
    <t>Maximum # of backers</t>
  </si>
  <si>
    <t>Varience # of backers</t>
  </si>
  <si>
    <t>Standard Deviation # of backers</t>
  </si>
  <si>
    <t xml:space="preserve">Unsuccessful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</si>
</sst>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8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9966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66"/>
      <color rgb="FFFFFF99"/>
      <color rgb="FFFFCCFF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[Activity1-Crowdfunding(AutoRecovered).xlsx]CategoryPivot&amp;Table!PivotTable1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CE3-82B4-C7B0938111FB}"/>
            </c:ext>
          </c:extLst>
        </c:ser>
        <c:ser>
          <c:idx val="1"/>
          <c:order val="1"/>
          <c:tx>
            <c:strRef>
              <c:f>'CategoryPivot&amp;Table'!$C$4:$C$5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CE3-82B4-C7B0938111FB}"/>
            </c:ext>
          </c:extLst>
        </c:ser>
        <c:ser>
          <c:idx val="2"/>
          <c:order val="2"/>
          <c:tx>
            <c:strRef>
              <c:f>'CategoryPivot&amp;Table'!$D$4:$D$5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CE3-82B4-C7B0938111FB}"/>
            </c:ext>
          </c:extLst>
        </c:ser>
        <c:ser>
          <c:idx val="3"/>
          <c:order val="3"/>
          <c:tx>
            <c:strRef>
              <c:f>'CategoryPivot&amp;Table'!$E$4:$E$5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CE3-82B4-C7B09381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245343"/>
        <c:axId val="1104239103"/>
      </c:barChart>
      <c:catAx>
        <c:axId val="11042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39103"/>
        <c:crosses val="autoZero"/>
        <c:auto val="1"/>
        <c:lblAlgn val="ctr"/>
        <c:lblOffset val="100"/>
        <c:noMultiLvlLbl val="0"/>
      </c:catAx>
      <c:valAx>
        <c:axId val="1104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[Activity1-Crowdfunding(AutoRecovered).xlsx]Sub-CategoryPivot&amp;Table!PivotTable4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885-8AB3-2007858E36FA}"/>
            </c:ext>
          </c:extLst>
        </c:ser>
        <c:ser>
          <c:idx val="1"/>
          <c:order val="1"/>
          <c:tx>
            <c:strRef>
              <c:f>'Sub-CategoryPivot&amp;Table'!$C$4:$C$5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C-4885-8AB3-2007858E36FA}"/>
            </c:ext>
          </c:extLst>
        </c:ser>
        <c:ser>
          <c:idx val="2"/>
          <c:order val="2"/>
          <c:tx>
            <c:strRef>
              <c:f>'Sub-CategoryPivot&amp;Table'!$D$4:$D$5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C-4885-8AB3-2007858E36FA}"/>
            </c:ext>
          </c:extLst>
        </c:ser>
        <c:ser>
          <c:idx val="3"/>
          <c:order val="3"/>
          <c:tx>
            <c:strRef>
              <c:f>'Sub-CategoryPivot&amp;Table'!$E$4:$E$5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C-4885-8AB3-2007858E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779631"/>
        <c:axId val="989781295"/>
      </c:barChart>
      <c:catAx>
        <c:axId val="9897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1295"/>
        <c:crosses val="autoZero"/>
        <c:auto val="1"/>
        <c:lblAlgn val="ctr"/>
        <c:lblOffset val="100"/>
        <c:noMultiLvlLbl val="0"/>
      </c:catAx>
      <c:valAx>
        <c:axId val="989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[Activity1-Crowdfunding(AutoRecovered).xlsx]Date Created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1-4240-9560-D04627CEAFC5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1-4240-9560-D04627CEAFC5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1-4240-9560-D04627CEAFC5}"/>
            </c:ext>
          </c:extLst>
        </c:ser>
        <c:ser>
          <c:idx val="3"/>
          <c:order val="3"/>
          <c:tx>
            <c:strRef>
              <c:f>'Date Created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1-4240-9560-D04627CEAFC5}"/>
            </c:ext>
          </c:extLst>
        </c:ser>
        <c:ser>
          <c:idx val="4"/>
          <c:order val="4"/>
          <c:tx>
            <c:strRef>
              <c:f>'Date Created Outcome'!$F$4:$F$5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1-4240-9560-D04627CE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30928"/>
        <c:axId val="488737584"/>
      </c:lineChart>
      <c:catAx>
        <c:axId val="4887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7584"/>
        <c:crosses val="autoZero"/>
        <c:auto val="1"/>
        <c:lblAlgn val="ctr"/>
        <c:lblOffset val="100"/>
        <c:noMultiLvlLbl val="0"/>
      </c:catAx>
      <c:valAx>
        <c:axId val="488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Analysis'!$F$2:$F$14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0.81818181818181823</c:v>
                </c:pt>
                <c:pt idx="1">
                  <c:v>0.51428571428571423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0.36928104575163401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0-4F46-9692-0D51CD78B4C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Analysis'!$G$2:$G$14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0.17316017316017315</c:v>
                </c:pt>
                <c:pt idx="1">
                  <c:v>0.40634920634920635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0.53921568627450978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0-4F46-9692-0D51CD78B4C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Analysis'!$H$2:$H$14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9.1503267973856203E-2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0-4F46-9692-0D51CD78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40208"/>
        <c:axId val="902620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 Analysis'!$B$2:$B$14</c15:sqref>
                        </c15:fullRef>
                        <c15:formulaRef>
                          <c15:sqref>'Goal Analysis'!$B$3:$B$13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189</c:v>
                      </c:pt>
                      <c:pt idx="1">
                        <c:v>162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90-4F46-9692-0D51CD78B4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Analysis'!$C$2:$C$14</c15:sqref>
                        </c15:fullRef>
                        <c15:formulaRef>
                          <c15:sqref>'Goal Analysis'!$C$3:$C$13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128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90-4F46-9692-0D51CD78B4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Analysis'!$D$2:$D$14</c15:sqref>
                        </c15:fullRef>
                        <c15:formulaRef>
                          <c15:sqref>'Goal Analysis'!$D$3:$D$13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90-4F46-9692-0D51CD78B4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Analysis'!$E$2:$E$14</c15:sqref>
                        </c15:fullRef>
                        <c15:formulaRef>
                          <c15:sqref>'Goal Analysis'!$E$3:$E$13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90-4F46-9692-0D51CD78B4CE}"/>
                  </c:ext>
                </c:extLst>
              </c15:ser>
            </c15:filteredLineSeries>
          </c:ext>
        </c:extLst>
      </c:lineChart>
      <c:catAx>
        <c:axId val="9026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20240"/>
        <c:crosses val="autoZero"/>
        <c:auto val="1"/>
        <c:lblAlgn val="ctr"/>
        <c:lblOffset val="100"/>
        <c:noMultiLvlLbl val="0"/>
      </c:catAx>
      <c:valAx>
        <c:axId val="9026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878415</xdr:colOff>
      <xdr:row>1</xdr:row>
      <xdr:rowOff>58208</xdr:rowOff>
    </xdr:from>
    <xdr:to>
      <xdr:col>9</xdr:col>
      <xdr:colOff>1375832</xdr:colOff>
      <xdr:row>22</xdr:row>
      <xdr:rowOff>20266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FDE6E-D462-7EAA-439B-DDF75954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7209</xdr:colOff>
      <xdr:row>2</xdr:row>
      <xdr:rowOff>57485</xdr:rowOff>
    </xdr:from>
    <xdr:to>
      <xdr:col>21</xdr:col>
      <xdr:colOff>451827</xdr:colOff>
      <xdr:row>26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24D5D-33E9-852A-CF2A-505437A8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</xdr:colOff>
      <xdr:row>2</xdr:row>
      <xdr:rowOff>79374</xdr:rowOff>
    </xdr:from>
    <xdr:to>
      <xdr:col>15</xdr:col>
      <xdr:colOff>590549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961B-B096-7E12-7C34-22F81806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111124</xdr:rowOff>
    </xdr:from>
    <xdr:to>
      <xdr:col>8</xdr:col>
      <xdr:colOff>152400</xdr:colOff>
      <xdr:row>31</xdr:row>
      <xdr:rowOff>146049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3726BE-9CF8-1FF4-9A4D-5273F0EC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3.803278587962" createdVersion="8" refreshedVersion="8" minRefreshableVersion="3" recordCount="1000" xr:uid="{A0EFEFCA-2837-44C2-9E91-070467E21A0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. Donation" numFmtId="0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/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7.652964583336" createdVersion="8" refreshedVersion="8" minRefreshableVersion="3" recordCount="1005" xr:uid="{40935CE7-4FC8-40DD-96AB-5525C7F4BE7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ntainsMixedTypes="1" containsNumber="1" containsInteger="1" minValue="727005" maxValue="42748055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 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. Donation" numFmtId="0">
      <sharedItems containsString="0" containsBlank="1" containsNumber="1" minValue="0" maxValue="102127.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/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735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71974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250.5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2659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6684.5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554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748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11327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1626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n v="220"/>
    <n v="702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528.5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2842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5196.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0.66769503546099296"/>
    <x v="0"/>
    <n v="200"/>
    <n v="9514.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n v="452"/>
    <n v="19433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n v="100"/>
    <n v="5570.5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n v="1249"/>
    <n v="68047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n v="135"/>
    <n v="3112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15502.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74666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n v="558"/>
    <n v="19545.5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38290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7542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5346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.1643636363636363"/>
    <x v="1"/>
    <n v="163"/>
    <n v="6033.5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2664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80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9927.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76285.5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n v="129"/>
    <n v="7292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.1"/>
    <x v="1"/>
    <n v="226"/>
    <n v="5538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n v="2307"/>
    <n v="44991.5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97542.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709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296.5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n v="16"/>
    <n v="558.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5723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n v="134"/>
    <n v="5109.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n v="88"/>
    <n v="2557.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38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n v="111"/>
    <n v="6017.5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4106.5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86964.5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n v="98"/>
    <n v="5319.5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2289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2169.5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3639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65646.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6978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1.5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n v="1467"/>
    <n v="73355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0.34152777777777776"/>
    <x v="0"/>
    <n v="75"/>
    <n v="1267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6282.5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n v="120"/>
    <n v="2756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n v="131"/>
    <n v="5938.5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n v="164"/>
    <n v="5828.5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n v="201"/>
    <n v="3222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n v="211"/>
    <n v="3171.5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1989.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68798.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93501.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7350.5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281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1386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7320.5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659.5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60978.5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n v="246"/>
    <n v="7377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959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80432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3280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203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n v="88"/>
    <n v="4670.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n v="85"/>
    <n v="2430.5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n v="170"/>
    <n v="7388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48838.5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2258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.008"/>
    <x v="1"/>
    <n v="330"/>
    <n v="6933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n v="838"/>
    <n v="20533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3569.5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n v="411"/>
    <n v="19134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7576.5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n v="1000"/>
    <n v="20498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n v="374"/>
    <n v="20969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n v="71"/>
    <n v="3250.5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.6763513513513513"/>
    <x v="1"/>
    <n v="203"/>
    <n v="6304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62261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6314.5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n v="96"/>
    <n v="4342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3119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37683.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n v="498"/>
    <n v="26136.5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n v="610"/>
    <n v="33243.5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493.5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522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76922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6080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17085.5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n v="164"/>
    <n v="7557.5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4678.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n v="336"/>
    <n v="5379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n v="37"/>
    <n v="1249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6270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n v="95"/>
    <n v="4962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7076.5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3306.5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4506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1569.5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10801.5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37164.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n v="361"/>
    <n v="6498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628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6971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74343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n v="73"/>
    <n v="3204.5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43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n v="67"/>
    <n v="320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n v="154"/>
    <n v="5451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57027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n v="903"/>
    <n v="5013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n v="3387"/>
    <n v="45721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n v="662"/>
    <n v="16877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4828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n v="180"/>
    <n v="4327.5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35195.5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26869.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21564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2405.5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772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84279.5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1961.5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7072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n v="940"/>
    <n v="45114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2802.5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1389.5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n v="50"/>
    <n v="2381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0.96"/>
    <x v="0"/>
    <n v="115"/>
    <n v="4665.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n v="326"/>
    <n v="9786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230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33197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5809.5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369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n v="135"/>
    <n v="587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29948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n v="51"/>
    <n v="784.5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768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5681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n v="195"/>
    <n v="6913.5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44752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89474.5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n v="5681"/>
    <n v="90896.5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50854.5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45950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13646.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1121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n v="41"/>
    <n v="2340.5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96521.5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6574.5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2187.5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4645.5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4555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76075.5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56392.5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6841.5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n v="146"/>
    <n v="5475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20531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n v="1267"/>
    <n v="50039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n v="67"/>
    <n v="2797.5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263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n v="26"/>
    <n v="344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795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2708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n v="1130"/>
    <n v="24294.5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43421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82166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568.5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8136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7421.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n v="136"/>
    <n v="2725.5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99534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1805.5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5445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68.5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n v="886"/>
    <n v="14622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69913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n v="35"/>
    <n v="1330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22722.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281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163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4380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1538.5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n v="126"/>
    <n v="4421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n v="524"/>
    <n v="28840.5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n v="100"/>
    <n v="2639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553.5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n v="168"/>
    <n v="3104.5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n v="13"/>
    <n v="490.5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1.5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723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3312.5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98955.5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1284.5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.3184615384615386"/>
    <x v="1"/>
    <n v="80"/>
    <n v="284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1776.5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n v="43"/>
    <n v="2150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100581.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21010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3282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50362.5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623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87919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n v="165"/>
    <n v="7244.5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3083.5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9526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29422.5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n v="397"/>
    <n v="6353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70018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n v="17"/>
    <n v="342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61004.5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3380.5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n v="931"/>
    <n v="41414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95239.5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91139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5555.5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51847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n v="2468"/>
    <n v="83910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n v="2551"/>
    <n v="84174.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n v="101"/>
    <n v="5092.5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n v="67"/>
    <n v="2795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2957.5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3031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.0908"/>
    <x v="1"/>
    <n v="149"/>
    <n v="4165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1840.5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n v="57"/>
    <n v="2190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7575.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n v="97"/>
    <n v="5117.5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1584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2454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86706.5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.2772619047619047"/>
    <x v="1"/>
    <n v="250"/>
    <n v="5489.5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5239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2020.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7492.5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7435.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327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n v="218"/>
    <n v="6660.5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n v="6465"/>
    <n v="87280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0.03"/>
    <x v="0"/>
    <n v="1"/>
    <n v="2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1970.5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3161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54748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n v="88"/>
    <n v="4296.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4921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487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420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6805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5446.5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n v="261"/>
    <n v="5098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13378.5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2717.5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n v="199"/>
    <n v="5477.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n v="5512"/>
    <n v="85443.5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3058.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4454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n v="2768"/>
    <n v="7333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1378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4464.5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4575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1007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n v="1894"/>
    <n v="78621.5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5493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394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4767.5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n v="133"/>
    <n v="2728.5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377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4445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71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7464.5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6307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4604.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773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4142.5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3305.5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9870.5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6694.5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0.97785714285714287"/>
    <x v="0"/>
    <n v="137"/>
    <n v="2806.5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6905.5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4631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4163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363.5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548.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110.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5339.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1695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3444.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2554.5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1001.5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3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n v="295"/>
    <n v="6198.5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12239.5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1420.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n v="142"/>
    <n v="5805.5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4049.5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260.5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22066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n v="803"/>
    <n v="44181.5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1581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n v="16"/>
    <n v="801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n v="121"/>
    <n v="6466.5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93543.5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4460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2129.5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625.5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3254.5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649.5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460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1657.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4086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8144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100772.5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1087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5977.5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298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1727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n v="33"/>
    <n v="517.5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67133.5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844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31857.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416.5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20933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n v="253"/>
    <n v="6076.5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62325.5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100455.5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34837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58579.5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63366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55135.5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17678.5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49017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n v="328"/>
    <n v="16096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2500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41894.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n v="331"/>
    <n v="11745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0.34475"/>
    <x v="0"/>
    <n v="25"/>
    <n v="1391.5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n v="191"/>
    <n v="6399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73153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48440.5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3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n v="2013"/>
    <n v="48322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505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69832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3814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1163.5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n v="40"/>
    <n v="1735.5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214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n v="23"/>
    <n v="584.5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n v="187"/>
    <n v="6067.5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69003.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4817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6973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4234.5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366.5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n v="112"/>
    <n v="5923.5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5379.5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972.5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7300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7448.5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92465.5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65293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7246.5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83198.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11257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752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.6102941176470589"/>
    <x v="1"/>
    <n v="131"/>
    <n v="6203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2612.5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12618.5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1478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2046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4952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2935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n v="189"/>
    <n v="7194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100789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28998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52311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21609.5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n v="145"/>
    <n v="6541.5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n v="1152"/>
    <n v="51252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2263.5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n v="151"/>
    <n v="2272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34577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n v="3059"/>
    <n v="73423.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n v="34"/>
    <n v="1894.5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72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3930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n v="454"/>
    <n v="7268.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6162.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n v="941"/>
    <n v="31534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0.02"/>
    <x v="0"/>
    <n v="1"/>
    <n v="1.5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n v="299"/>
    <n v="7035.5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1493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n v="3015"/>
    <n v="85917.5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78279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1348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36114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6292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6141.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31759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28323.5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n v="82"/>
    <n v="4121.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7090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n v="1089"/>
    <n v="59358.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82451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6485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30223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479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98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72836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3258.5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3066.5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640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7942.5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1073.5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n v="92"/>
    <n v="3929.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n v="219"/>
    <n v="5266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99772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23892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7664.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n v="84"/>
    <n v="2785.5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4955.5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3230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33273.5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456.5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89916.5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6963.5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n v="192"/>
    <n v="5080.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7537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51596.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n v="3131"/>
    <n v="84542.5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n v="32"/>
    <n v="888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n v="143"/>
    <n v="5437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166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5617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5454.5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882.5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19096.5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22994.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.67"/>
    <x v="1"/>
    <n v="86"/>
    <n v="4394.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0.04"/>
    <x v="0"/>
    <n v="1"/>
    <n v="2.5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n v="6286"/>
    <n v="94294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1538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51965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n v="39"/>
    <n v="90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n v="3727"/>
    <n v="70815.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77021.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n v="46"/>
    <n v="689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60413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2889.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2084.5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7071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n v="535"/>
    <n v="29134.5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7368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48728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4454.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.32"/>
    <x v="1"/>
    <n v="42"/>
    <n v="2013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4096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818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5243.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.8580555555555556"/>
    <x v="1"/>
    <n v="381"/>
    <n v="5335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.19"/>
    <x v="1"/>
    <n v="194"/>
    <n v="5041.5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30458.5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4506.5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.6515"/>
    <x v="1"/>
    <n v="142"/>
    <n v="7374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4321.5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2912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n v="113"/>
    <n v="2363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n v="2756"/>
    <n v="82679.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n v="173"/>
    <n v="6241.5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4371.5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80734.5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349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24395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39296.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14246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61.5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n v="2346"/>
    <n v="99685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5889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47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.915"/>
    <x v="1"/>
    <n v="144"/>
    <n v="2370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87940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2321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n v="64"/>
    <n v="3289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697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n v="195"/>
    <n v="6729.5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860.5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n v="120"/>
    <n v="1734.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n v="579"/>
    <n v="23448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40407.5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4769.5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537.5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23221.5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n v="62"/>
    <n v="3493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6422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84701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28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98738.5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60384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4710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n v="362"/>
    <n v="17930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6458.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n v="35"/>
    <n v="1647.5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n v="528"/>
    <n v="15825.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2465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27085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n v="78"/>
    <n v="3343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316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n v="1773"/>
    <n v="91287.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719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5715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290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n v="89"/>
    <n v="3196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n v="1979"/>
    <n v="41557.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915.5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6545.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97280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n v="80"/>
    <n v="3653.5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n v="9"/>
    <n v="291.5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49056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9098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n v="126"/>
    <n v="40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93152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n v="243"/>
    <n v="6814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n v="202"/>
    <n v="6367.5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7418.5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49993.5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2916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n v="77"/>
    <n v="3598.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7172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21740.5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n v="49"/>
    <n v="989.5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n v="180"/>
    <n v="702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n v="84"/>
    <n v="3913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83399.5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3479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6376.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n v="2985"/>
    <n v="91029.5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42302.5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0.04"/>
    <x v="3"/>
    <n v="1"/>
    <n v="2.5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54188.5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4479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38025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748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.2363492063492063"/>
    <x v="1"/>
    <n v="135"/>
    <n v="7112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6294.5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n v="221"/>
    <n v="6090.5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n v="126"/>
    <n v="4046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53671.5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81004.5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n v="198"/>
    <n v="5644.5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647.5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2596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1591.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98881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2080.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7554.5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6993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24147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n v="2725"/>
    <n v="49044.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166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n v="94"/>
    <n v="2495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389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.6914814814814814"/>
    <x v="1"/>
    <n v="144"/>
    <n v="5055.5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26489.5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318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791.5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n v="245"/>
    <n v="8206.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n v="87"/>
    <n v="3178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n v="3116"/>
    <n v="76347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195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2286.5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30921.5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52434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6600.5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n v="130"/>
    <n v="3392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3504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62942.5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2607.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2955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n v="102"/>
    <n v="316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10248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961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5662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74112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029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n v="2188"/>
    <n v="75483.5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89138.5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2597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3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606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4615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3222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77147.5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3142.5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n v="160"/>
    <n v="3282.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91448.5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5695.5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n v="117"/>
    <n v="6079.5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92881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575.5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418.5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.74"/>
    <x v="1"/>
    <n v="26"/>
    <n v="970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20964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7329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6183.5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n v="55"/>
    <n v="1775.5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49117.5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n v="648"/>
    <n v="28202.5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5826.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80406.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2990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n v="2693"/>
    <n v="76749.5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7340.5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2932.5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69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5631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1490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n v="750"/>
    <n v="28113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3030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93409.5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5590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2837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n v="1658"/>
    <n v="47241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n v="2266"/>
    <n v="80428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n v="2604"/>
    <n v="65097.5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n v="65"/>
    <n v="3407.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4706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2438.5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10013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735.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6755.5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n v="375"/>
    <n v="16680.5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42456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91590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45181.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n v="18"/>
    <n v="940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n v="723"/>
    <n v="31448.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29802.5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1.5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n v="3868"/>
    <n v="88953.5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.2684"/>
    <x v="1"/>
    <n v="409"/>
    <n v="6546.5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7133.5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90476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n v="264"/>
    <n v="6738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25191.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41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15992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28880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3757.5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29312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n v="131"/>
    <n v="4518.5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3905.5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13817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n v="272"/>
    <n v="6245.5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1005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6287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2834.5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88320.5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38528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60100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57558.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1251.5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n v="1218"/>
    <n v="29234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n v="331"/>
    <n v="6130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59692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n v="111"/>
    <n v="2271.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n v="215"/>
    <n v="9047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.365"/>
    <x v="1"/>
    <n v="363"/>
    <n v="743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72388.5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80347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4106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4195.5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3855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n v="926"/>
    <n v="47713.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7257.5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.32"/>
    <x v="1"/>
    <n v="269"/>
    <n v="7124.5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631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n v="69"/>
    <n v="3708.5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17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678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2757.5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5857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3867.5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59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48888.5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102127.5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.466912114014252"/>
    <x v="1"/>
    <n v="2893"/>
    <n v="9547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n v="56"/>
    <n v="3150.5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0.03"/>
    <x v="0"/>
    <n v="1"/>
    <n v="2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n v="820"/>
    <n v="4591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2396.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n v="2038"/>
    <n v="99883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539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n v="2025"/>
    <n v="85036.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69965.5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5873.5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n v="137"/>
    <n v="6078.5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070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3241.5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637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463.5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5638.5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91910.5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1476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n v="157"/>
    <n v="5255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7211.5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4307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.53"/>
    <x v="1"/>
    <n v="123"/>
    <n v="5340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1632.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2744.5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39471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6697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5691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49482.5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24375.5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743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372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5259.5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n v="1071"/>
    <n v="59959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n v="219"/>
    <n v="3719.5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54371.5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42123.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n v="536"/>
    <n v="6970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6697.5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n v="29"/>
    <n v="1281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60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786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45.5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n v="16"/>
    <n v="804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7140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6817.5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60.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7190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1062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n v="3388"/>
    <n v="60984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574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34375.5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n v="366"/>
    <n v="6946.5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n v="270"/>
    <n v="4316.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n v="114"/>
    <n v="2738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6101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n v="3205"/>
    <n v="60904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3892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5092.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2905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n v="1518"/>
    <n v="84261.5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57944.5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0.34351966873706002"/>
    <x v="0"/>
    <n v="210"/>
    <n v="8401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n v="166"/>
    <n v="7293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3152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n v="235"/>
    <n v="3286.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4079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61.5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6950.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27942.5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.31"/>
    <x v="1"/>
    <n v="150"/>
    <n v="5619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56258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92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397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87362.5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n v="2353"/>
    <n v="5176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3426.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489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7412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23331.5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208.5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n v="831"/>
    <n v="4406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2792.5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n v="56"/>
    <n v="2235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5571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n v="138"/>
    <n v="5294.5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52921.5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653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n v="207"/>
    <n v="5576.5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n v="859"/>
    <n v="30926.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602.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n v="45"/>
    <n v="1698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28943.5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273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343.5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661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.2539393939393939"/>
    <x v="1"/>
    <n v="110"/>
    <n v="4193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526.5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n v="78"/>
    <n v="2176.5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n v="185"/>
    <n v="4258.5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3264.5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37373.5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2386.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6179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.07"/>
    <x v="1"/>
    <n v="233"/>
    <n v="3380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602.5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2499.5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4169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.64"/>
    <x v="1"/>
    <n v="43"/>
    <n v="945.5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01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532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6290.5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35999.5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n v="2805"/>
    <n v="68722.5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.3940625"/>
    <x v="1"/>
    <n v="68"/>
    <n v="3864.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0.921875"/>
    <x v="0"/>
    <n v="36"/>
    <n v="149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5952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7141.5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95840.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.948571428571428"/>
    <x v="1"/>
    <n v="69"/>
    <n v="3866.5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227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n v="279"/>
    <n v="614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7241.5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9554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7446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54398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.875"/>
    <x v="1"/>
    <n v="157"/>
    <n v="7053.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495.5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310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n v="70"/>
    <n v="2484.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2541.5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72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550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68726.5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n v="165"/>
    <n v="5444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n v="119"/>
    <n v="5673.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39556.5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3090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76378.5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n v="261"/>
    <n v="4575.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7400.5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6005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6573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4289.5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1368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n v="94"/>
    <n v="4420.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69720.5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2566.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5642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5501.5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n v="307"/>
    <n v="4612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6314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n v="31"/>
    <n v="1268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n v="1467"/>
    <n v="56484.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98485.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n v="452"/>
    <n v="12204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4358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819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1406.5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1328.5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254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n v="163"/>
    <n v="4740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3322.5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81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n v="150"/>
    <n v="7363.5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76893.5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39971.5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4048.5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6532.5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19451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n v="121"/>
    <n v="3520.5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98616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4036.5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0577.5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n v="4358"/>
    <n v="71913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n v="67"/>
    <n v="2766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108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63928.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512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n v="53"/>
    <n v="2745.5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97757.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n v="452"/>
    <n v="16058.5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1520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4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n v="1886"/>
    <n v="55630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1090.5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4785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n v="31"/>
    <n v="1160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6232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4815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n v="1470"/>
    <n v="78659.5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3961.5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008.5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n v="199"/>
    <n v="5484.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1632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5607.5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77399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123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47606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6371.5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0.02"/>
    <x v="0"/>
    <n v="1"/>
    <n v="1.5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4452.5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1822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361.5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0.12230769230769231"/>
    <x v="0"/>
    <n v="16"/>
    <n v="405.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n v="236"/>
    <n v="6595.5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577.5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942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62942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n v="80"/>
    <n v="4350.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5255.5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6000.5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244.5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n v="523"/>
    <n v="18029.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n v="141"/>
    <n v="1908.5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98901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697.5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n v="27"/>
    <n v="1062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.3739473684210526"/>
    <x v="1"/>
    <n v="156"/>
    <n v="4588.5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n v="225"/>
    <n v="10570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4965.5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62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6350.5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n v="40"/>
    <n v="2042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97290.5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3393.5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796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1669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100081.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068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2007.5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2920.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2513.5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88458.5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5692.5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5072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55.5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42933.5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5094.5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195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n v="66"/>
    <n v="3113.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2846.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3136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6041.5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4202.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28748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7709.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487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03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861.5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3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80307.5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52126.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1000.5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78966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3921.5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18264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n v="131"/>
    <n v="6282.5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4096.5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n v="130"/>
    <n v="3380.5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n v="55"/>
    <n v="2366.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3477.5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n v="266"/>
    <n v="5461.5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2555.5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n v="155"/>
    <n v="6659.5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35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6856.5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61355.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4115.5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4321.5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29126.5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719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49602.5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3214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1511.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n v="135"/>
    <n v="4250.5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6513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2622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4366.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43629.5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39686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n v="323"/>
    <n v="6132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3095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9536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5145.5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59464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161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6960.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2481.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n v="226"/>
    <n v="6108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n v="64"/>
    <n v="3451.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n v="241"/>
    <n v="5666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6677.5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n v="75"/>
    <n v="3841.5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37457.5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7629.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2463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2371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9098.5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n v="1122"/>
    <n v="31970.5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735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71974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250.5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2659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6684.5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554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748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11327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1626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702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528.5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2842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5196.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514.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9433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5570.5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68047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3112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15502.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7466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9545.5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382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75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5346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6033.5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2664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807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9927.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76285.5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7292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553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44991.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97542.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709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296.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558.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5723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5109.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2557.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3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6017.5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4106.5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86964.5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5319.5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2289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169.5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363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65646.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6978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1.5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73355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1267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6282.5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756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5938.5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5828.5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222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3171.5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1989.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68798.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93501.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7350.5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281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386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7320.5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659.5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60978.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7377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959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80432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3280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203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4670.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2430.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7388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48838.5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2258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693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2053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3569.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19134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7576.5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20498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20969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3250.5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304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62261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6314.5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4342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3119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37683.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26136.5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33243.5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493.5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522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76922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6080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17085.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7557.5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4678.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5379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249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6270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4962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7076.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3306.5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4506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569.5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0801.5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37164.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6498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628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6971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74343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3204.5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43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320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5451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57027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5013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45721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168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4828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327.5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35195.5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26869.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21564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2405.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772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84279.5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1961.5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7072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45114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2802.5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1389.5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2381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4665.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978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230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33197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5809.5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369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587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2994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784.5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768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5681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13.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44752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89474.5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90896.5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50854.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45950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13646.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121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2340.5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6521.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6574.5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2187.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4645.5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4555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76075.5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56392.5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6841.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5475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2053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50039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2797.5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263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344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795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270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4294.5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43421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82166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568.5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8136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7421.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725.5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99534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1805.5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5445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68.5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1462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6991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330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22722.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281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163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4380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1538.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4421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28840.5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2639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553.5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104.5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490.5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1.5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723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3312.5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98955.5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284.5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284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1776.5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2150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00581.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21010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3282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50362.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623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8791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7244.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3083.5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526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29422.5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6353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70018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42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61004.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3380.5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4141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95239.5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91139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5555.5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51847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83910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84174.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5092.5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2795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2957.5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3031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416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1840.5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2190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7575.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5117.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584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245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86706.5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5489.5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5239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2020.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7492.5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7435.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327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660.5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87280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2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1970.5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3161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54748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4296.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4921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487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420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6805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5446.5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5098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3378.5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717.5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77.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85443.5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3058.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4454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7333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37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4464.5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457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1007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78621.5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5493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394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4767.5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2728.5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377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4445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71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7464.5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630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4604.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773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4142.5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305.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9870.5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6694.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2806.5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6905.5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4631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4163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363.5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548.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110.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5339.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169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3444.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2554.5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1001.5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3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6198.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2239.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420.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5805.5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4049.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260.5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220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44181.5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1581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801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6466.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93543.5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4460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2129.5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625.5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3254.5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649.5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460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1657.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4086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8144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100772.5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08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5977.5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298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1727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517.5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67133.5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844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31857.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416.5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20933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6076.5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62325.5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00455.5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34837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58579.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63366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55135.5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7678.5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4901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6096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2500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41894.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11745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391.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399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7315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48440.5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3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8322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505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69832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381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1163.5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735.5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214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584.5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067.5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69003.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4817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6973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4234.5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366.5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5923.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5379.5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972.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7300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7448.5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92465.5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65293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7246.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83198.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1257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752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6203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612.5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2618.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478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046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4952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2935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194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10078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2899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52311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21609.5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6541.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512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2263.5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272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34577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73423.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894.5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72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3930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7268.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6162.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31534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1.5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7035.5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493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85917.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7827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348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36114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6292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6141.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31759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28323.5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4121.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7090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59358.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82451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6485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30223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479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98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72836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3258.5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3066.5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640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7942.5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1073.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3929.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5266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99772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2389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7664.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2785.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4955.5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323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33273.5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456.5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89916.5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6963.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080.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753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51596.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84542.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888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5437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166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561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5454.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882.5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19096.5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22994.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4394.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2.5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94294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538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51965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90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70815.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77021.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68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60413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2889.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2084.5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7071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29134.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7368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48728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4454.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2013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4096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818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5243.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5335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41.5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30458.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4506.5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7374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4321.5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2912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236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82679.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6241.5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4371.5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80734.5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34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24395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39296.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14246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61.5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99685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5889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47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2370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87940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2321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3289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697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729.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860.5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1734.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23448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40407.5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4769.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537.5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23221.5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3493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6422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84701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28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98738.5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60384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4710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7930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6458.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1647.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15825.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2465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27085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334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316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1287.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719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5715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290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3196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557.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915.5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6545.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972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3653.5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291.5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49056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9098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40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93152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6814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367.5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7418.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49993.5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2916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3598.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7172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21740.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989.5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02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3913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83399.5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347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6376.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91029.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42302.5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2.5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54188.5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4479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38025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748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7112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6294.5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6090.5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404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53671.5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81004.5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44.5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647.5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2596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1591.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98881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2080.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7554.5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6993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24147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49044.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66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2495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389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5055.5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26489.5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318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791.5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8206.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3178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76347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95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2286.5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30921.5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5243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6600.5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3392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3504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62942.5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2607.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2955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316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10248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961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5662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74112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029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75483.5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89138.5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2597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3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606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4615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322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77147.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3142.5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3282.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91448.5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5695.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6079.5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92881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575.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418.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970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20964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7329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6183.5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775.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49117.5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28202.5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5826.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80406.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2990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76749.5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7340.5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2932.5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69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5631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149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28113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3030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93409.5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5590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2837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47241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80428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65097.5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3407.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4706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2438.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0013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735.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6755.5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6680.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42456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91590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45181.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940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31448.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29802.5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1.5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88953.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6546.5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7133.5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9047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6738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25191.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41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15992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2888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3757.5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2931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4518.5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3905.5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13817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6245.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100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6287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2834.5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88320.5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38528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60100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57558.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1251.5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29234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6130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59692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271.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9047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743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72388.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8034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4106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4195.5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3855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47713.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7257.5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7124.5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631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3708.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17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678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2757.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5857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3867.5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59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48888.5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102127.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9547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3150.5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2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4591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2396.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9883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539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5036.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69965.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5873.5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6078.5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070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3241.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637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463.5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5638.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91910.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1476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5255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7211.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430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5340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1632.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2744.5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9471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6697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569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49482.5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24375.5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743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372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5259.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59959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719.5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54371.5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42123.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6970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697.5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1281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60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786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45.5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804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714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6817.5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60.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719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062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60984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574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34375.5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6946.5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4316.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2738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610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60904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892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5092.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905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84261.5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57944.5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8401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729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315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286.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4079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61.5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6950.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27942.5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5619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56258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92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397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87362.5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5176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3426.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489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7412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23331.5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208.5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4406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2792.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223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557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5294.5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52921.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653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576.5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30926.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602.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698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28943.5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273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343.5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661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4193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526.5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2176.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258.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3264.5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37373.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2386.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6179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380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602.5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2499.5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4169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945.5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01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532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6290.5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35999.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68722.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3864.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149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5952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7141.5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95840.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3866.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227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614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7241.5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9554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7446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54398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7053.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495.5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310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2484.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2541.5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72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550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68726.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5444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5673.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39556.5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3090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76378.5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4575.5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7400.5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6005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6573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4289.5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368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4420.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69720.5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2566.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5642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5501.5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4612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6314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268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56484.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98485.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12204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43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819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1406.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1328.5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254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4740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3322.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81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7363.5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76893.5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39971.5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4048.5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6532.5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9451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3520.5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98616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4036.5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0577.5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71913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2766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108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63928.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5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2745.5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97757.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6058.5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152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4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5630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1090.5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478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160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623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481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78659.5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3961.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008.5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84.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632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5607.5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77399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23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47606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6371.5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1.5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4452.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182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361.5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05.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6595.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577.5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942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62942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4350.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5255.5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6000.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244.5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8029.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1908.5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8901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697.5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1062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4588.5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10570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4965.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62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6350.5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2042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97290.5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3393.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796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669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00081.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068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007.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2920.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513.5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88458.5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5692.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507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55.5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42933.5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5094.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195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3113.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2846.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3136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6041.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4202.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28748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7709.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487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03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861.5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3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80307.5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52126.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000.5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78966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3921.5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18264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6282.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4096.5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3380.5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2366.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3477.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5461.5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555.5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6659.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35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6856.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61355.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4115.5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4321.5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29126.5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71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49602.5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321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511.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4250.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6513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2622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4366.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43629.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3968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6132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309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9536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5145.5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59464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161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6960.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2481.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610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3451.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566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6677.5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3841.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37457.5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7629.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46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2371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9098.5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31970.5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s v="Total AVERAGE DONATION"/>
    <n v="42748055"/>
    <m/>
    <m/>
    <m/>
    <x v="4"/>
    <m/>
    <m/>
    <m/>
    <m/>
    <m/>
    <x v="879"/>
    <m/>
    <m/>
    <m/>
    <m/>
    <m/>
    <x v="9"/>
    <m/>
  </r>
  <r>
    <m/>
    <s v="Total AVERAGE BACKERS"/>
    <n v="727005"/>
    <m/>
    <m/>
    <m/>
    <x v="4"/>
    <m/>
    <m/>
    <m/>
    <m/>
    <m/>
    <x v="879"/>
    <m/>
    <m/>
    <m/>
    <m/>
    <m/>
    <x v="9"/>
    <m/>
  </r>
  <r>
    <m/>
    <s v="Total AVERAGE PER BACKER"/>
    <n v="21737530"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93026-FF59-43FF-8C26-4C97D331D1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sd="0" x="10"/>
        <item sd="0" x="4"/>
        <item sd="0" x="6"/>
        <item sd="0" x="22"/>
        <item sd="0" x="12"/>
        <item sd="0" x="19"/>
        <item sd="0" x="0"/>
        <item sd="0" x="20"/>
        <item sd="0" x="11"/>
        <item sd="0" x="23"/>
        <item sd="0" x="5"/>
        <item sd="0" x="7"/>
        <item sd="0" x="17"/>
        <item sd="0" x="16"/>
        <item sd="0" x="1"/>
        <item sd="0" x="21"/>
        <item sd="0" x="14"/>
        <item sd="0" x="13"/>
        <item sd="0" x="9"/>
        <item sd="0" x="15"/>
        <item sd="0" x="18"/>
        <item sd="0" x="8"/>
        <item sd="0" x="2"/>
        <item sd="0" x="3"/>
        <item t="default" sd="0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FFEA-B637-4699-B6DB-E6D70F68335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27213-0F58-4512-BFEE-C3A03E30564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99CCFF"/>
      </a:accent3>
      <a:accent4>
        <a:srgbClr val="92D050"/>
      </a:accent4>
      <a:accent5>
        <a:srgbClr val="FFFF9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2182-770E-4373-9087-136C1423CE56}">
  <dimension ref="A2:F15"/>
  <sheetViews>
    <sheetView topLeftCell="A4" zoomScale="94" zoomScaleNormal="94" workbookViewId="0">
      <selection activeCell="E25" sqref="E25"/>
    </sheetView>
  </sheetViews>
  <sheetFormatPr defaultRowHeight="15.5" x14ac:dyDescent="0.35"/>
  <cols>
    <col min="1" max="1" width="15.9140625" bestFit="1" customWidth="1"/>
    <col min="2" max="2" width="15.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10.6640625" bestFit="1" customWidth="1"/>
    <col min="7" max="974" width="31.1640625" bestFit="1" customWidth="1"/>
    <col min="975" max="975" width="10.58203125" bestFit="1" customWidth="1"/>
  </cols>
  <sheetData>
    <row r="2" spans="1:6" x14ac:dyDescent="0.35">
      <c r="A2" s="7" t="s">
        <v>6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2044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8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8" t="s">
        <v>2053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8" t="s">
        <v>2067</v>
      </c>
      <c r="E9">
        <v>4</v>
      </c>
      <c r="F9">
        <v>4</v>
      </c>
    </row>
    <row r="10" spans="1:6" x14ac:dyDescent="0.35">
      <c r="A10" s="8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8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8" t="s">
        <v>2050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8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8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8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405A-4B90-47BA-B3B7-E20430398265}">
  <dimension ref="A1:F30"/>
  <sheetViews>
    <sheetView topLeftCell="A14" zoomScaleNormal="100" workbookViewId="0">
      <selection activeCell="A6" sqref="A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2073</v>
      </c>
    </row>
    <row r="2" spans="1:6" x14ac:dyDescent="0.35">
      <c r="A2" s="7" t="s">
        <v>2033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2068</v>
      </c>
      <c r="E7">
        <v>4</v>
      </c>
      <c r="F7">
        <v>4</v>
      </c>
    </row>
    <row r="8" spans="1:6" x14ac:dyDescent="0.35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2046</v>
      </c>
      <c r="C10">
        <v>8</v>
      </c>
      <c r="E10">
        <v>10</v>
      </c>
      <c r="F10">
        <v>18</v>
      </c>
    </row>
    <row r="11" spans="1:6" x14ac:dyDescent="0.35">
      <c r="A11" s="8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2060</v>
      </c>
      <c r="C15">
        <v>3</v>
      </c>
      <c r="E15">
        <v>4</v>
      </c>
      <c r="F15">
        <v>7</v>
      </c>
    </row>
    <row r="16" spans="1:6" x14ac:dyDescent="0.35">
      <c r="A16" s="8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2059</v>
      </c>
      <c r="C20">
        <v>4</v>
      </c>
      <c r="E20">
        <v>4</v>
      </c>
      <c r="F20">
        <v>8</v>
      </c>
    </row>
    <row r="21" spans="1:6" x14ac:dyDescent="0.35">
      <c r="A21" s="8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2066</v>
      </c>
      <c r="C22">
        <v>9</v>
      </c>
      <c r="E22">
        <v>5</v>
      </c>
      <c r="F22">
        <v>14</v>
      </c>
    </row>
    <row r="23" spans="1:6" x14ac:dyDescent="0.35">
      <c r="A23" s="8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2062</v>
      </c>
      <c r="C25">
        <v>7</v>
      </c>
      <c r="E25">
        <v>14</v>
      </c>
      <c r="F25">
        <v>21</v>
      </c>
    </row>
    <row r="26" spans="1:6" x14ac:dyDescent="0.35">
      <c r="A26" s="8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2065</v>
      </c>
      <c r="E29">
        <v>3</v>
      </c>
      <c r="F29">
        <v>3</v>
      </c>
    </row>
    <row r="30" spans="1:6" x14ac:dyDescent="0.35">
      <c r="A30" s="8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0197-879E-4DB8-BB9B-133F984F872E}">
  <dimension ref="A1:G19"/>
  <sheetViews>
    <sheetView topLeftCell="A2" workbookViewId="0">
      <selection activeCell="A4" sqref="A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2033</v>
      </c>
      <c r="B1" t="s">
        <v>2073</v>
      </c>
    </row>
    <row r="2" spans="1:7" x14ac:dyDescent="0.35">
      <c r="A2" s="7" t="s">
        <v>2089</v>
      </c>
      <c r="B2" t="s">
        <v>2073</v>
      </c>
    </row>
    <row r="4" spans="1:7" x14ac:dyDescent="0.35">
      <c r="A4" s="7" t="s">
        <v>2072</v>
      </c>
      <c r="B4" s="7" t="s">
        <v>2069</v>
      </c>
    </row>
    <row r="5" spans="1:7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2076</v>
      </c>
      <c r="G5" t="s">
        <v>2070</v>
      </c>
    </row>
    <row r="6" spans="1:7" x14ac:dyDescent="0.35">
      <c r="A6" s="8" t="s">
        <v>2076</v>
      </c>
    </row>
    <row r="7" spans="1:7" x14ac:dyDescent="0.35">
      <c r="A7" s="8" t="s">
        <v>2077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5">
      <c r="A8" s="8" t="s">
        <v>2078</v>
      </c>
      <c r="B8">
        <v>7</v>
      </c>
      <c r="C8">
        <v>28</v>
      </c>
      <c r="E8">
        <v>44</v>
      </c>
      <c r="G8">
        <v>79</v>
      </c>
    </row>
    <row r="9" spans="1:7" x14ac:dyDescent="0.35">
      <c r="A9" s="8" t="s">
        <v>2079</v>
      </c>
      <c r="B9">
        <v>4</v>
      </c>
      <c r="C9">
        <v>33</v>
      </c>
      <c r="E9">
        <v>49</v>
      </c>
      <c r="G9">
        <v>86</v>
      </c>
    </row>
    <row r="10" spans="1:7" x14ac:dyDescent="0.35">
      <c r="A10" s="8" t="s">
        <v>2080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5">
      <c r="A11" s="8" t="s">
        <v>2081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5">
      <c r="A12" s="8" t="s">
        <v>2082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5">
      <c r="A13" s="8" t="s">
        <v>2083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5">
      <c r="A14" s="8" t="s">
        <v>2084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5">
      <c r="A15" s="8" t="s">
        <v>2085</v>
      </c>
      <c r="B15">
        <v>5</v>
      </c>
      <c r="C15">
        <v>23</v>
      </c>
      <c r="E15">
        <v>45</v>
      </c>
      <c r="G15">
        <v>73</v>
      </c>
    </row>
    <row r="16" spans="1:7" x14ac:dyDescent="0.35">
      <c r="A16" s="8" t="s">
        <v>2086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5">
      <c r="A17" s="8" t="s">
        <v>2087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5">
      <c r="A18" s="8" t="s">
        <v>2088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5">
      <c r="A19" s="8" t="s">
        <v>2070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tabSelected="1" zoomScale="75" zoomScaleNormal="75" workbookViewId="0">
      <selection activeCell="H981" sqref="H98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21.9140625" customWidth="1"/>
    <col min="14" max="14" width="11.1640625" bestFit="1" customWidth="1"/>
    <col min="15" max="15" width="22.83203125" customWidth="1"/>
    <col min="18" max="18" width="25.9140625" customWidth="1"/>
    <col min="19" max="19" width="14.33203125" customWidth="1"/>
    <col min="20" max="20" width="13.83203125" customWidth="1"/>
    <col min="21" max="21" width="12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2074</v>
      </c>
      <c r="N1" s="1" t="s">
        <v>9</v>
      </c>
      <c r="O1" s="1" t="s">
        <v>2075</v>
      </c>
      <c r="P1" s="1" t="s">
        <v>10</v>
      </c>
      <c r="Q1" s="1" t="s">
        <v>11</v>
      </c>
      <c r="R1" s="6" t="s">
        <v>2035</v>
      </c>
      <c r="S1" s="1" t="s">
        <v>2033</v>
      </c>
      <c r="T1" s="1" t="s">
        <v>2034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f t="shared" ref="I2:I65" si="0">AVERAGE(E2,H2)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  <c r="U2" s="9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(E3/D3)</f>
        <v>10.4</v>
      </c>
      <c r="G3" t="s">
        <v>14</v>
      </c>
      <c r="H3">
        <v>158</v>
      </c>
      <c r="I3">
        <f t="shared" si="0"/>
        <v>7359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14</v>
      </c>
      <c r="H4">
        <v>1425</v>
      </c>
      <c r="I4">
        <f t="shared" si="0"/>
        <v>71974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>
        <f t="shared" si="0"/>
        <v>1250.5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>
        <f t="shared" si="0"/>
        <v>2659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14</v>
      </c>
      <c r="H7">
        <v>174</v>
      </c>
      <c r="I7">
        <f t="shared" si="0"/>
        <v>6684.5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>
        <f t="shared" si="0"/>
        <v>554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14</v>
      </c>
      <c r="H9">
        <v>227</v>
      </c>
      <c r="I9">
        <f t="shared" si="0"/>
        <v>7484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14</v>
      </c>
      <c r="H10">
        <v>708</v>
      </c>
      <c r="I10">
        <f t="shared" si="0"/>
        <v>11327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>
        <f t="shared" si="0"/>
        <v>1626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14</v>
      </c>
      <c r="H12">
        <v>220</v>
      </c>
      <c r="I12">
        <f t="shared" si="0"/>
        <v>7029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>
        <f t="shared" si="0"/>
        <v>1528.5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>
        <f t="shared" si="0"/>
        <v>2842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>
        <f t="shared" si="0"/>
        <v>5196.5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>
        <f t="shared" si="0"/>
        <v>9514.5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>
        <f t="shared" si="0"/>
        <v>19433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>
        <f t="shared" si="0"/>
        <v>5570.5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>
        <f t="shared" si="0"/>
        <v>68047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>
        <f t="shared" si="0"/>
        <v>3112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>
        <f t="shared" si="0"/>
        <v>15502.5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>
        <f t="shared" si="0"/>
        <v>74666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>
        <f t="shared" si="0"/>
        <v>19545.5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>
        <f t="shared" si="0"/>
        <v>38290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>
        <f t="shared" si="0"/>
        <v>7542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>
        <f t="shared" si="0"/>
        <v>53465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>
        <f t="shared" si="0"/>
        <v>6033.5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>
        <f t="shared" si="0"/>
        <v>26647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>
        <f t="shared" si="0"/>
        <v>807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>
        <f t="shared" si="0"/>
        <v>69927.5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>
        <f t="shared" si="0"/>
        <v>76285.5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>
        <f t="shared" si="0"/>
        <v>7292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>
        <f t="shared" si="0"/>
        <v>5538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>
        <f t="shared" si="0"/>
        <v>44991.5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>
        <f t="shared" si="0"/>
        <v>97542.5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>
        <f t="shared" si="0"/>
        <v>7095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>
        <f t="shared" si="0"/>
        <v>95296.5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>
        <f t="shared" si="0"/>
        <v>558.5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>
        <f t="shared" si="0"/>
        <v>5723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>
        <f t="shared" si="0"/>
        <v>5109.5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>
        <f t="shared" si="0"/>
        <v>2557.5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>
        <f t="shared" si="0"/>
        <v>7538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>
        <f t="shared" si="0"/>
        <v>6017.5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>
        <f t="shared" si="0"/>
        <v>4106.5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>
        <f t="shared" si="0"/>
        <v>86964.5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>
        <f t="shared" si="0"/>
        <v>5319.5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>
        <f t="shared" si="0"/>
        <v>2289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>
        <f t="shared" si="0"/>
        <v>2169.5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>
        <f t="shared" si="0"/>
        <v>3639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>
        <f t="shared" si="0"/>
        <v>65646.5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>
        <f t="shared" si="0"/>
        <v>6978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>
        <f t="shared" si="0"/>
        <v>1.5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>
        <f t="shared" si="0"/>
        <v>73355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>
        <f t="shared" si="0"/>
        <v>1267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>
        <f t="shared" si="0"/>
        <v>6282.5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>
        <f t="shared" si="0"/>
        <v>2756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>
        <f t="shared" si="0"/>
        <v>5938.5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>
        <f t="shared" si="0"/>
        <v>5828.5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>
        <f t="shared" si="0"/>
        <v>3222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>
        <f t="shared" si="0"/>
        <v>3171.5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>
        <f t="shared" si="0"/>
        <v>1989.5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>
        <f t="shared" si="0"/>
        <v>68798.5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>
        <f t="shared" si="0"/>
        <v>93501.5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>
        <f t="shared" si="0"/>
        <v>7350.5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>
        <f t="shared" si="0"/>
        <v>281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>
        <f t="shared" ref="I66:I129" si="4">AVERAGE(E66,H66)</f>
        <v>1386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(E67/D67)</f>
        <v>2.3614754098360655</v>
      </c>
      <c r="G67" t="s">
        <v>20</v>
      </c>
      <c r="H67">
        <v>236</v>
      </c>
      <c r="I67">
        <f t="shared" si="4"/>
        <v>7320.5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>
        <f t="shared" si="4"/>
        <v>659.5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>
        <f t="shared" si="4"/>
        <v>60978.5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>
        <f t="shared" si="4"/>
        <v>7377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>
        <f t="shared" si="4"/>
        <v>959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>
        <f t="shared" si="4"/>
        <v>80432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>
        <f t="shared" si="4"/>
        <v>3280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>
        <f t="shared" si="4"/>
        <v>2038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>
        <f t="shared" si="4"/>
        <v>4670.5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>
        <f t="shared" si="4"/>
        <v>2430.5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>
        <f t="shared" si="4"/>
        <v>7388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>
        <f t="shared" si="4"/>
        <v>48838.5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>
        <f t="shared" si="4"/>
        <v>2258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>
        <f t="shared" si="4"/>
        <v>6933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>
        <f t="shared" si="4"/>
        <v>20533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>
        <f t="shared" si="4"/>
        <v>3569.5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>
        <f t="shared" si="4"/>
        <v>19134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>
        <f t="shared" si="4"/>
        <v>7576.5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>
        <f t="shared" si="4"/>
        <v>20498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>
        <f t="shared" si="4"/>
        <v>20969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>
        <f t="shared" si="4"/>
        <v>3250.5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>
        <f t="shared" si="4"/>
        <v>6304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>
        <f t="shared" si="4"/>
        <v>62261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>
        <f t="shared" si="4"/>
        <v>6314.5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>
        <f t="shared" si="4"/>
        <v>4342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>
        <f t="shared" si="4"/>
        <v>3119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>
        <f t="shared" si="4"/>
        <v>37683.5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>
        <f t="shared" si="4"/>
        <v>26136.5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>
        <f t="shared" si="4"/>
        <v>33243.5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>
        <f t="shared" si="4"/>
        <v>4493.5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>
        <f t="shared" si="4"/>
        <v>522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>
        <f t="shared" si="4"/>
        <v>76922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>
        <f t="shared" si="4"/>
        <v>6080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>
        <f t="shared" si="4"/>
        <v>17085.5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>
        <f t="shared" si="4"/>
        <v>7557.5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>
        <f t="shared" si="4"/>
        <v>4678.5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>
        <f t="shared" si="4"/>
        <v>5379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>
        <f t="shared" si="4"/>
        <v>1249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>
        <f t="shared" si="4"/>
        <v>86270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>
        <f t="shared" si="4"/>
        <v>4962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>
        <f t="shared" si="4"/>
        <v>7076.5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>
        <f t="shared" si="4"/>
        <v>3306.5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>
        <f t="shared" si="4"/>
        <v>4506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>
        <f t="shared" si="4"/>
        <v>1569.5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>
        <f t="shared" si="4"/>
        <v>10801.5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>
        <f t="shared" si="4"/>
        <v>37164.5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>
        <f t="shared" si="4"/>
        <v>6498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>
        <f t="shared" si="4"/>
        <v>6284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>
        <f t="shared" si="4"/>
        <v>6971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>
        <f t="shared" si="4"/>
        <v>74343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>
        <f t="shared" si="4"/>
        <v>3204.5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>
        <f t="shared" si="4"/>
        <v>4399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>
        <f t="shared" si="4"/>
        <v>3209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>
        <f t="shared" si="4"/>
        <v>5451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>
        <f t="shared" si="4"/>
        <v>57027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>
        <f t="shared" si="4"/>
        <v>50132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>
        <f t="shared" si="4"/>
        <v>45721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>
        <f t="shared" si="4"/>
        <v>16877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>
        <f t="shared" si="4"/>
        <v>4828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>
        <f t="shared" si="4"/>
        <v>4327.5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>
        <f t="shared" si="4"/>
        <v>35195.5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>
        <f t="shared" si="4"/>
        <v>26869.5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>
        <f t="shared" ref="I130:I193" si="8">AVERAGE(E130,H130)</f>
        <v>21564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(E131/D131)</f>
        <v>3.2026936026936029E-2</v>
      </c>
      <c r="G131" t="s">
        <v>74</v>
      </c>
      <c r="H131">
        <v>55</v>
      </c>
      <c r="I131">
        <f t="shared" si="8"/>
        <v>2405.5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>
        <v>533</v>
      </c>
      <c r="I132">
        <f t="shared" si="8"/>
        <v>7729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t="s">
        <v>20</v>
      </c>
      <c r="H133">
        <v>2443</v>
      </c>
      <c r="I133">
        <f t="shared" si="8"/>
        <v>84279.5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t="s">
        <v>20</v>
      </c>
      <c r="H134">
        <v>89</v>
      </c>
      <c r="I134">
        <f t="shared" si="8"/>
        <v>1961.5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t="s">
        <v>20</v>
      </c>
      <c r="H135">
        <v>159</v>
      </c>
      <c r="I135">
        <f t="shared" si="8"/>
        <v>7072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t="s">
        <v>14</v>
      </c>
      <c r="H136">
        <v>940</v>
      </c>
      <c r="I136">
        <f t="shared" si="8"/>
        <v>45114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t="s">
        <v>14</v>
      </c>
      <c r="H137">
        <v>117</v>
      </c>
      <c r="I137">
        <f t="shared" si="8"/>
        <v>2802.5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t="s">
        <v>74</v>
      </c>
      <c r="H138">
        <v>58</v>
      </c>
      <c r="I138">
        <f t="shared" si="8"/>
        <v>1389.5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t="s">
        <v>20</v>
      </c>
      <c r="H139">
        <v>50</v>
      </c>
      <c r="I139">
        <f t="shared" si="8"/>
        <v>2381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t="s">
        <v>14</v>
      </c>
      <c r="H140">
        <v>115</v>
      </c>
      <c r="I140">
        <f t="shared" si="8"/>
        <v>4665.5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t="s">
        <v>14</v>
      </c>
      <c r="H141">
        <v>326</v>
      </c>
      <c r="I141">
        <f t="shared" si="8"/>
        <v>9786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t="s">
        <v>20</v>
      </c>
      <c r="H142">
        <v>186</v>
      </c>
      <c r="I142">
        <f t="shared" si="8"/>
        <v>6230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t="s">
        <v>20</v>
      </c>
      <c r="H143">
        <v>1071</v>
      </c>
      <c r="I143">
        <f t="shared" si="8"/>
        <v>33197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t="s">
        <v>20</v>
      </c>
      <c r="H144">
        <v>117</v>
      </c>
      <c r="I144">
        <f t="shared" si="8"/>
        <v>5809.5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t="s">
        <v>20</v>
      </c>
      <c r="H145">
        <v>70</v>
      </c>
      <c r="I145">
        <f t="shared" si="8"/>
        <v>3696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t="s">
        <v>20</v>
      </c>
      <c r="H146">
        <v>135</v>
      </c>
      <c r="I146">
        <f t="shared" si="8"/>
        <v>5877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t="s">
        <v>20</v>
      </c>
      <c r="H147">
        <v>768</v>
      </c>
      <c r="I147">
        <f t="shared" si="8"/>
        <v>29948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t="s">
        <v>74</v>
      </c>
      <c r="H148">
        <v>51</v>
      </c>
      <c r="I148">
        <f t="shared" si="8"/>
        <v>784.5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t="s">
        <v>20</v>
      </c>
      <c r="H149">
        <v>199</v>
      </c>
      <c r="I149">
        <f t="shared" si="8"/>
        <v>4768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t="s">
        <v>20</v>
      </c>
      <c r="H150">
        <v>107</v>
      </c>
      <c r="I150">
        <f t="shared" si="8"/>
        <v>5681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t="s">
        <v>20</v>
      </c>
      <c r="H151">
        <v>195</v>
      </c>
      <c r="I151">
        <f t="shared" si="8"/>
        <v>6913.5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t="s">
        <v>14</v>
      </c>
      <c r="H153">
        <v>1467</v>
      </c>
      <c r="I153">
        <f t="shared" si="8"/>
        <v>44752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t="s">
        <v>20</v>
      </c>
      <c r="H154">
        <v>3376</v>
      </c>
      <c r="I154">
        <f t="shared" si="8"/>
        <v>89474.5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t="s">
        <v>14</v>
      </c>
      <c r="H155">
        <v>5681</v>
      </c>
      <c r="I155">
        <f t="shared" si="8"/>
        <v>90896.5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t="s">
        <v>14</v>
      </c>
      <c r="H156">
        <v>1059</v>
      </c>
      <c r="I156">
        <f t="shared" si="8"/>
        <v>50854.5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t="s">
        <v>14</v>
      </c>
      <c r="H157">
        <v>1194</v>
      </c>
      <c r="I157">
        <f t="shared" si="8"/>
        <v>45950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t="s">
        <v>74</v>
      </c>
      <c r="H158">
        <v>379</v>
      </c>
      <c r="I158">
        <f t="shared" si="8"/>
        <v>13646.5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t="s">
        <v>14</v>
      </c>
      <c r="H159">
        <v>30</v>
      </c>
      <c r="I159">
        <f t="shared" si="8"/>
        <v>1121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t="s">
        <v>20</v>
      </c>
      <c r="H160">
        <v>41</v>
      </c>
      <c r="I160">
        <f t="shared" si="8"/>
        <v>2340.5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t="s">
        <v>20</v>
      </c>
      <c r="H161">
        <v>1821</v>
      </c>
      <c r="I161">
        <f t="shared" si="8"/>
        <v>96521.5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t="s">
        <v>20</v>
      </c>
      <c r="H162">
        <v>164</v>
      </c>
      <c r="I162">
        <f t="shared" si="8"/>
        <v>6574.5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t="s">
        <v>14</v>
      </c>
      <c r="H163">
        <v>75</v>
      </c>
      <c r="I163">
        <f t="shared" si="8"/>
        <v>2187.5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t="s">
        <v>20</v>
      </c>
      <c r="H164">
        <v>157</v>
      </c>
      <c r="I164">
        <f t="shared" si="8"/>
        <v>4645.5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t="s">
        <v>20</v>
      </c>
      <c r="H165">
        <v>246</v>
      </c>
      <c r="I165">
        <f t="shared" si="8"/>
        <v>4555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t="s">
        <v>20</v>
      </c>
      <c r="H166">
        <v>1396</v>
      </c>
      <c r="I166">
        <f t="shared" si="8"/>
        <v>76075.5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t="s">
        <v>20</v>
      </c>
      <c r="H167">
        <v>2506</v>
      </c>
      <c r="I167">
        <f t="shared" si="8"/>
        <v>56392.5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t="s">
        <v>20</v>
      </c>
      <c r="H168">
        <v>244</v>
      </c>
      <c r="I168">
        <f t="shared" si="8"/>
        <v>6841.5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t="s">
        <v>20</v>
      </c>
      <c r="H169">
        <v>146</v>
      </c>
      <c r="I169">
        <f t="shared" si="8"/>
        <v>5475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t="s">
        <v>14</v>
      </c>
      <c r="H170">
        <v>955</v>
      </c>
      <c r="I170">
        <f t="shared" si="8"/>
        <v>20531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t="s">
        <v>20</v>
      </c>
      <c r="H171">
        <v>1267</v>
      </c>
      <c r="I171">
        <f t="shared" si="8"/>
        <v>50039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t="s">
        <v>14</v>
      </c>
      <c r="H172">
        <v>67</v>
      </c>
      <c r="I172">
        <f t="shared" si="8"/>
        <v>2797.5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t="s">
        <v>14</v>
      </c>
      <c r="H173">
        <v>5</v>
      </c>
      <c r="I173">
        <f t="shared" si="8"/>
        <v>263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t="s">
        <v>14</v>
      </c>
      <c r="H174">
        <v>26</v>
      </c>
      <c r="I174">
        <f t="shared" si="8"/>
        <v>344.5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t="s">
        <v>20</v>
      </c>
      <c r="H175">
        <v>1561</v>
      </c>
      <c r="I175">
        <f t="shared" si="8"/>
        <v>79598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t="s">
        <v>20</v>
      </c>
      <c r="H176">
        <v>48</v>
      </c>
      <c r="I176">
        <f t="shared" si="8"/>
        <v>2708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t="s">
        <v>14</v>
      </c>
      <c r="H177">
        <v>1130</v>
      </c>
      <c r="I177">
        <f t="shared" si="8"/>
        <v>24294.5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t="s">
        <v>14</v>
      </c>
      <c r="H178">
        <v>782</v>
      </c>
      <c r="I178">
        <f t="shared" si="8"/>
        <v>43421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t="s">
        <v>20</v>
      </c>
      <c r="H179">
        <v>2739</v>
      </c>
      <c r="I179">
        <f t="shared" si="8"/>
        <v>82166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t="s">
        <v>14</v>
      </c>
      <c r="H180">
        <v>210</v>
      </c>
      <c r="I180">
        <f t="shared" si="8"/>
        <v>3568.5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t="s">
        <v>20</v>
      </c>
      <c r="H181">
        <v>3537</v>
      </c>
      <c r="I181">
        <f t="shared" si="8"/>
        <v>81361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t="s">
        <v>20</v>
      </c>
      <c r="H182">
        <v>2107</v>
      </c>
      <c r="I182">
        <f t="shared" si="8"/>
        <v>87421.5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t="s">
        <v>14</v>
      </c>
      <c r="H183">
        <v>136</v>
      </c>
      <c r="I183">
        <f t="shared" si="8"/>
        <v>2725.5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t="s">
        <v>20</v>
      </c>
      <c r="H184">
        <v>3318</v>
      </c>
      <c r="I184">
        <f t="shared" si="8"/>
        <v>99534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t="s">
        <v>14</v>
      </c>
      <c r="H185">
        <v>86</v>
      </c>
      <c r="I185">
        <f t="shared" si="8"/>
        <v>1805.5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t="s">
        <v>20</v>
      </c>
      <c r="H186">
        <v>340</v>
      </c>
      <c r="I186">
        <f t="shared" si="8"/>
        <v>5445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t="s">
        <v>14</v>
      </c>
      <c r="H187">
        <v>19</v>
      </c>
      <c r="I187">
        <f t="shared" si="8"/>
        <v>368.5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t="s">
        <v>14</v>
      </c>
      <c r="H188">
        <v>886</v>
      </c>
      <c r="I188">
        <f t="shared" si="8"/>
        <v>14622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t="s">
        <v>20</v>
      </c>
      <c r="H189">
        <v>1442</v>
      </c>
      <c r="I189">
        <f t="shared" si="8"/>
        <v>69913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t="s">
        <v>14</v>
      </c>
      <c r="H190">
        <v>35</v>
      </c>
      <c r="I190">
        <f t="shared" si="8"/>
        <v>1330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t="s">
        <v>74</v>
      </c>
      <c r="H191">
        <v>441</v>
      </c>
      <c r="I191">
        <f t="shared" si="8"/>
        <v>22722.5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t="s">
        <v>14</v>
      </c>
      <c r="H192">
        <v>24</v>
      </c>
      <c r="I192">
        <f t="shared" si="8"/>
        <v>1281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t="s">
        <v>14</v>
      </c>
      <c r="H193">
        <v>86</v>
      </c>
      <c r="I193">
        <f t="shared" si="8"/>
        <v>1637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t="s">
        <v>14</v>
      </c>
      <c r="H194">
        <v>243</v>
      </c>
      <c r="I194">
        <f t="shared" ref="I194:I257" si="12">AVERAGE(E194,H194)</f>
        <v>4380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(E195/D195)</f>
        <v>0.45636363636363636</v>
      </c>
      <c r="G195" t="s">
        <v>14</v>
      </c>
      <c r="H195">
        <v>65</v>
      </c>
      <c r="I195">
        <f t="shared" si="12"/>
        <v>1538.5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t="s">
        <v>20</v>
      </c>
      <c r="H196">
        <v>126</v>
      </c>
      <c r="I196">
        <f t="shared" si="12"/>
        <v>4421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t="s">
        <v>20</v>
      </c>
      <c r="H197">
        <v>524</v>
      </c>
      <c r="I197">
        <f t="shared" si="12"/>
        <v>28840.5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t="s">
        <v>14</v>
      </c>
      <c r="H198">
        <v>100</v>
      </c>
      <c r="I198">
        <f t="shared" si="12"/>
        <v>2639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t="s">
        <v>20</v>
      </c>
      <c r="H199">
        <v>1989</v>
      </c>
      <c r="I199">
        <f t="shared" si="12"/>
        <v>82553.5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t="s">
        <v>14</v>
      </c>
      <c r="H200">
        <v>168</v>
      </c>
      <c r="I200">
        <f t="shared" si="12"/>
        <v>3104.5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t="s">
        <v>14</v>
      </c>
      <c r="H201">
        <v>13</v>
      </c>
      <c r="I201">
        <f t="shared" si="12"/>
        <v>490.5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t="s">
        <v>14</v>
      </c>
      <c r="H202">
        <v>1</v>
      </c>
      <c r="I202">
        <f t="shared" si="12"/>
        <v>1.5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t="s">
        <v>20</v>
      </c>
      <c r="H203">
        <v>157</v>
      </c>
      <c r="I203">
        <f t="shared" si="12"/>
        <v>7231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t="s">
        <v>74</v>
      </c>
      <c r="H204">
        <v>82</v>
      </c>
      <c r="I204">
        <f t="shared" si="12"/>
        <v>3312.5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t="s">
        <v>20</v>
      </c>
      <c r="H205">
        <v>4498</v>
      </c>
      <c r="I205">
        <f t="shared" si="12"/>
        <v>98955.5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t="s">
        <v>14</v>
      </c>
      <c r="H206">
        <v>40</v>
      </c>
      <c r="I206">
        <f t="shared" si="12"/>
        <v>1284.5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t="s">
        <v>20</v>
      </c>
      <c r="H207">
        <v>80</v>
      </c>
      <c r="I207">
        <f t="shared" si="12"/>
        <v>2847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t="s">
        <v>74</v>
      </c>
      <c r="H208">
        <v>57</v>
      </c>
      <c r="I208">
        <f t="shared" si="12"/>
        <v>1776.5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t="s">
        <v>20</v>
      </c>
      <c r="H209">
        <v>43</v>
      </c>
      <c r="I209">
        <f t="shared" si="12"/>
        <v>2150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t="s">
        <v>20</v>
      </c>
      <c r="H210">
        <v>2053</v>
      </c>
      <c r="I210">
        <f t="shared" si="12"/>
        <v>100581.5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t="s">
        <v>47</v>
      </c>
      <c r="H211">
        <v>808</v>
      </c>
      <c r="I211">
        <f t="shared" si="12"/>
        <v>21010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t="s">
        <v>14</v>
      </c>
      <c r="H212">
        <v>226</v>
      </c>
      <c r="I212">
        <f t="shared" si="12"/>
        <v>3282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t="s">
        <v>14</v>
      </c>
      <c r="H213">
        <v>1625</v>
      </c>
      <c r="I213">
        <f t="shared" si="12"/>
        <v>50362.5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t="s">
        <v>20</v>
      </c>
      <c r="H214">
        <v>168</v>
      </c>
      <c r="I214">
        <f t="shared" si="12"/>
        <v>6234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t="s">
        <v>20</v>
      </c>
      <c r="H215">
        <v>4289</v>
      </c>
      <c r="I215">
        <f t="shared" si="12"/>
        <v>87919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t="s">
        <v>20</v>
      </c>
      <c r="H216">
        <v>165</v>
      </c>
      <c r="I216">
        <f t="shared" si="12"/>
        <v>7244.5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t="s">
        <v>14</v>
      </c>
      <c r="H217">
        <v>143</v>
      </c>
      <c r="I217">
        <f t="shared" si="12"/>
        <v>3083.5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t="s">
        <v>20</v>
      </c>
      <c r="H218">
        <v>1815</v>
      </c>
      <c r="I218">
        <f t="shared" si="12"/>
        <v>95268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t="s">
        <v>14</v>
      </c>
      <c r="H219">
        <v>934</v>
      </c>
      <c r="I219">
        <f t="shared" si="12"/>
        <v>29422.5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t="s">
        <v>20</v>
      </c>
      <c r="H220">
        <v>397</v>
      </c>
      <c r="I220">
        <f t="shared" si="12"/>
        <v>6353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t="s">
        <v>20</v>
      </c>
      <c r="H221">
        <v>1539</v>
      </c>
      <c r="I221">
        <f t="shared" si="12"/>
        <v>70018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t="s">
        <v>14</v>
      </c>
      <c r="H222">
        <v>17</v>
      </c>
      <c r="I222">
        <f t="shared" si="12"/>
        <v>342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t="s">
        <v>14</v>
      </c>
      <c r="H223">
        <v>2179</v>
      </c>
      <c r="I223">
        <f t="shared" si="12"/>
        <v>61004.5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t="s">
        <v>20</v>
      </c>
      <c r="H224">
        <v>138</v>
      </c>
      <c r="I224">
        <f t="shared" si="12"/>
        <v>3380.5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t="s">
        <v>14</v>
      </c>
      <c r="H225">
        <v>931</v>
      </c>
      <c r="I225">
        <f t="shared" si="12"/>
        <v>41414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t="s">
        <v>20</v>
      </c>
      <c r="H226">
        <v>3594</v>
      </c>
      <c r="I226">
        <f t="shared" si="12"/>
        <v>95239.5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t="s">
        <v>20</v>
      </c>
      <c r="H227">
        <v>5880</v>
      </c>
      <c r="I227">
        <f t="shared" si="12"/>
        <v>91139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t="s">
        <v>20</v>
      </c>
      <c r="H228">
        <v>112</v>
      </c>
      <c r="I228">
        <f t="shared" si="12"/>
        <v>5555.5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t="s">
        <v>20</v>
      </c>
      <c r="H229">
        <v>943</v>
      </c>
      <c r="I229">
        <f t="shared" si="12"/>
        <v>51847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t="s">
        <v>20</v>
      </c>
      <c r="H230">
        <v>2468</v>
      </c>
      <c r="I230">
        <f t="shared" si="12"/>
        <v>83910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t="s">
        <v>20</v>
      </c>
      <c r="H231">
        <v>2551</v>
      </c>
      <c r="I231">
        <f t="shared" si="12"/>
        <v>84174.5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t="s">
        <v>20</v>
      </c>
      <c r="H232">
        <v>101</v>
      </c>
      <c r="I232">
        <f t="shared" si="12"/>
        <v>5092.5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t="s">
        <v>74</v>
      </c>
      <c r="H233">
        <v>67</v>
      </c>
      <c r="I233">
        <f t="shared" si="12"/>
        <v>2795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t="s">
        <v>20</v>
      </c>
      <c r="H234">
        <v>92</v>
      </c>
      <c r="I234">
        <f t="shared" si="12"/>
        <v>2957.5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t="s">
        <v>20</v>
      </c>
      <c r="H235">
        <v>62</v>
      </c>
      <c r="I235">
        <f t="shared" si="12"/>
        <v>3031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t="s">
        <v>20</v>
      </c>
      <c r="H236">
        <v>149</v>
      </c>
      <c r="I236">
        <f t="shared" si="12"/>
        <v>4165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t="s">
        <v>14</v>
      </c>
      <c r="H237">
        <v>92</v>
      </c>
      <c r="I237">
        <f t="shared" si="12"/>
        <v>1840.5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t="s">
        <v>14</v>
      </c>
      <c r="H238">
        <v>57</v>
      </c>
      <c r="I238">
        <f t="shared" si="12"/>
        <v>2190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t="s">
        <v>20</v>
      </c>
      <c r="H239">
        <v>329</v>
      </c>
      <c r="I239">
        <f t="shared" si="12"/>
        <v>7575.5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t="s">
        <v>20</v>
      </c>
      <c r="H240">
        <v>97</v>
      </c>
      <c r="I240">
        <f t="shared" si="12"/>
        <v>5117.5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t="s">
        <v>14</v>
      </c>
      <c r="H241">
        <v>41</v>
      </c>
      <c r="I241">
        <f t="shared" si="12"/>
        <v>1584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t="s">
        <v>20</v>
      </c>
      <c r="H242">
        <v>1784</v>
      </c>
      <c r="I242">
        <f t="shared" si="12"/>
        <v>62454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t="s">
        <v>20</v>
      </c>
      <c r="H243">
        <v>1684</v>
      </c>
      <c r="I243">
        <f t="shared" si="12"/>
        <v>86706.5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t="s">
        <v>20</v>
      </c>
      <c r="H244">
        <v>250</v>
      </c>
      <c r="I244">
        <f t="shared" si="12"/>
        <v>5489.5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t="s">
        <v>20</v>
      </c>
      <c r="H245">
        <v>238</v>
      </c>
      <c r="I245">
        <f t="shared" si="12"/>
        <v>5239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t="s">
        <v>20</v>
      </c>
      <c r="H246">
        <v>53</v>
      </c>
      <c r="I246">
        <f t="shared" si="12"/>
        <v>2020.5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t="s">
        <v>20</v>
      </c>
      <c r="H247">
        <v>214</v>
      </c>
      <c r="I247">
        <f t="shared" si="12"/>
        <v>7492.5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t="s">
        <v>20</v>
      </c>
      <c r="H248">
        <v>222</v>
      </c>
      <c r="I248">
        <f t="shared" si="12"/>
        <v>7435.5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t="s">
        <v>20</v>
      </c>
      <c r="H249">
        <v>1884</v>
      </c>
      <c r="I249">
        <f t="shared" si="12"/>
        <v>93271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t="s">
        <v>20</v>
      </c>
      <c r="H250">
        <v>218</v>
      </c>
      <c r="I250">
        <f t="shared" si="12"/>
        <v>6660.5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t="s">
        <v>20</v>
      </c>
      <c r="H251">
        <v>6465</v>
      </c>
      <c r="I251">
        <f t="shared" si="12"/>
        <v>87280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t="s">
        <v>14</v>
      </c>
      <c r="H252">
        <v>1</v>
      </c>
      <c r="I252">
        <f t="shared" si="12"/>
        <v>2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t="s">
        <v>14</v>
      </c>
      <c r="H253">
        <v>101</v>
      </c>
      <c r="I253">
        <f t="shared" si="12"/>
        <v>1970.5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t="s">
        <v>20</v>
      </c>
      <c r="H254">
        <v>59</v>
      </c>
      <c r="I254">
        <f t="shared" si="12"/>
        <v>3161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t="s">
        <v>14</v>
      </c>
      <c r="H255">
        <v>1335</v>
      </c>
      <c r="I255">
        <f t="shared" si="12"/>
        <v>54748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t="s">
        <v>20</v>
      </c>
      <c r="H256">
        <v>88</v>
      </c>
      <c r="I256">
        <f t="shared" si="12"/>
        <v>4296.5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t="s">
        <v>20</v>
      </c>
      <c r="H257">
        <v>1697</v>
      </c>
      <c r="I257">
        <f t="shared" si="12"/>
        <v>49216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t="s">
        <v>14</v>
      </c>
      <c r="H258">
        <v>15</v>
      </c>
      <c r="I258">
        <f t="shared" ref="I258:I321" si="16">AVERAGE(E258,H258)</f>
        <v>487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(E259/D259)</f>
        <v>1.46</v>
      </c>
      <c r="G259" t="s">
        <v>20</v>
      </c>
      <c r="H259">
        <v>92</v>
      </c>
      <c r="I259">
        <f t="shared" si="16"/>
        <v>4207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t="s">
        <v>20</v>
      </c>
      <c r="H260">
        <v>186</v>
      </c>
      <c r="I260">
        <f t="shared" si="16"/>
        <v>6805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t="s">
        <v>20</v>
      </c>
      <c r="H261">
        <v>138</v>
      </c>
      <c r="I261">
        <f t="shared" si="16"/>
        <v>5446.5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t="s">
        <v>20</v>
      </c>
      <c r="H262">
        <v>261</v>
      </c>
      <c r="I262">
        <f t="shared" si="16"/>
        <v>5098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t="s">
        <v>14</v>
      </c>
      <c r="H263">
        <v>454</v>
      </c>
      <c r="I263">
        <f t="shared" si="16"/>
        <v>13378.5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t="s">
        <v>20</v>
      </c>
      <c r="H264">
        <v>107</v>
      </c>
      <c r="I264">
        <f t="shared" si="16"/>
        <v>2717.5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t="s">
        <v>20</v>
      </c>
      <c r="H265">
        <v>199</v>
      </c>
      <c r="I265">
        <f t="shared" si="16"/>
        <v>5477.5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t="s">
        <v>20</v>
      </c>
      <c r="H266">
        <v>5512</v>
      </c>
      <c r="I266">
        <f t="shared" si="16"/>
        <v>85443.5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t="s">
        <v>20</v>
      </c>
      <c r="H267">
        <v>86</v>
      </c>
      <c r="I267">
        <f t="shared" si="16"/>
        <v>3058.5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t="s">
        <v>14</v>
      </c>
      <c r="H268">
        <v>3182</v>
      </c>
      <c r="I268">
        <f t="shared" si="16"/>
        <v>44542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t="s">
        <v>20</v>
      </c>
      <c r="H269">
        <v>2768</v>
      </c>
      <c r="I269">
        <f t="shared" si="16"/>
        <v>73339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t="s">
        <v>20</v>
      </c>
      <c r="H270">
        <v>48</v>
      </c>
      <c r="I270">
        <f t="shared" si="16"/>
        <v>1378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t="s">
        <v>20</v>
      </c>
      <c r="H271">
        <v>87</v>
      </c>
      <c r="I271">
        <f t="shared" si="16"/>
        <v>4464.5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t="s">
        <v>74</v>
      </c>
      <c r="H272">
        <v>1890</v>
      </c>
      <c r="I272">
        <f t="shared" si="16"/>
        <v>24575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t="s">
        <v>47</v>
      </c>
      <c r="H273">
        <v>61</v>
      </c>
      <c r="I273">
        <f t="shared" si="16"/>
        <v>1007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t="s">
        <v>20</v>
      </c>
      <c r="H274">
        <v>1894</v>
      </c>
      <c r="I274">
        <f t="shared" si="16"/>
        <v>78621.5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t="s">
        <v>20</v>
      </c>
      <c r="H275">
        <v>282</v>
      </c>
      <c r="I275">
        <f t="shared" si="16"/>
        <v>5493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t="s">
        <v>14</v>
      </c>
      <c r="H276">
        <v>15</v>
      </c>
      <c r="I276">
        <f t="shared" si="16"/>
        <v>394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t="s">
        <v>20</v>
      </c>
      <c r="H277">
        <v>116</v>
      </c>
      <c r="I277">
        <f t="shared" si="16"/>
        <v>4767.5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t="s">
        <v>14</v>
      </c>
      <c r="H278">
        <v>133</v>
      </c>
      <c r="I278">
        <f t="shared" si="16"/>
        <v>2728.5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t="s">
        <v>20</v>
      </c>
      <c r="H279">
        <v>83</v>
      </c>
      <c r="I279">
        <f t="shared" si="16"/>
        <v>3774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t="s">
        <v>20</v>
      </c>
      <c r="H280">
        <v>91</v>
      </c>
      <c r="I280">
        <f t="shared" si="16"/>
        <v>4445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t="s">
        <v>20</v>
      </c>
      <c r="H281">
        <v>546</v>
      </c>
      <c r="I281">
        <f t="shared" si="16"/>
        <v>7101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t="s">
        <v>20</v>
      </c>
      <c r="H282">
        <v>393</v>
      </c>
      <c r="I282">
        <f t="shared" si="16"/>
        <v>7464.5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t="s">
        <v>14</v>
      </c>
      <c r="H283">
        <v>2062</v>
      </c>
      <c r="I283">
        <f t="shared" si="16"/>
        <v>76307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t="s">
        <v>20</v>
      </c>
      <c r="H284">
        <v>133</v>
      </c>
      <c r="I284">
        <f t="shared" si="16"/>
        <v>4604.5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t="s">
        <v>14</v>
      </c>
      <c r="H285">
        <v>29</v>
      </c>
      <c r="I285">
        <f t="shared" si="16"/>
        <v>773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t="s">
        <v>14</v>
      </c>
      <c r="H286">
        <v>132</v>
      </c>
      <c r="I286">
        <f t="shared" si="16"/>
        <v>4142.5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t="s">
        <v>20</v>
      </c>
      <c r="H287">
        <v>254</v>
      </c>
      <c r="I287">
        <f t="shared" si="16"/>
        <v>3305.5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t="s">
        <v>74</v>
      </c>
      <c r="H288">
        <v>184</v>
      </c>
      <c r="I288">
        <f t="shared" si="16"/>
        <v>9870.5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t="s">
        <v>20</v>
      </c>
      <c r="H289">
        <v>176</v>
      </c>
      <c r="I289">
        <f t="shared" si="16"/>
        <v>6694.5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t="s">
        <v>14</v>
      </c>
      <c r="H290">
        <v>137</v>
      </c>
      <c r="I290">
        <f t="shared" si="16"/>
        <v>2806.5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t="s">
        <v>20</v>
      </c>
      <c r="H291">
        <v>337</v>
      </c>
      <c r="I291">
        <f t="shared" si="16"/>
        <v>6905.5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t="s">
        <v>14</v>
      </c>
      <c r="H292">
        <v>908</v>
      </c>
      <c r="I292">
        <f t="shared" si="16"/>
        <v>46315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t="s">
        <v>20</v>
      </c>
      <c r="H293">
        <v>107</v>
      </c>
      <c r="I293">
        <f t="shared" si="16"/>
        <v>4163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t="s">
        <v>14</v>
      </c>
      <c r="H294">
        <v>10</v>
      </c>
      <c r="I294">
        <f t="shared" si="16"/>
        <v>363.5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t="s">
        <v>74</v>
      </c>
      <c r="H295">
        <v>32</v>
      </c>
      <c r="I295">
        <f t="shared" si="16"/>
        <v>548.5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t="s">
        <v>20</v>
      </c>
      <c r="H296">
        <v>183</v>
      </c>
      <c r="I296">
        <f t="shared" si="16"/>
        <v>4110.5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t="s">
        <v>14</v>
      </c>
      <c r="H297">
        <v>1910</v>
      </c>
      <c r="I297">
        <f t="shared" si="16"/>
        <v>35339.5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t="s">
        <v>14</v>
      </c>
      <c r="H298">
        <v>38</v>
      </c>
      <c r="I298">
        <f t="shared" si="16"/>
        <v>1695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t="s">
        <v>14</v>
      </c>
      <c r="H299">
        <v>104</v>
      </c>
      <c r="I299">
        <f t="shared" si="16"/>
        <v>3444.5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t="s">
        <v>20</v>
      </c>
      <c r="H300">
        <v>72</v>
      </c>
      <c r="I300">
        <f t="shared" si="16"/>
        <v>2554.5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t="s">
        <v>14</v>
      </c>
      <c r="H301">
        <v>49</v>
      </c>
      <c r="I301">
        <f t="shared" si="16"/>
        <v>1001.5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t="s">
        <v>14</v>
      </c>
      <c r="H302">
        <v>1</v>
      </c>
      <c r="I302">
        <f t="shared" si="16"/>
        <v>3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t="s">
        <v>20</v>
      </c>
      <c r="H303">
        <v>295</v>
      </c>
      <c r="I303">
        <f t="shared" si="16"/>
        <v>6198.5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t="s">
        <v>14</v>
      </c>
      <c r="H304">
        <v>245</v>
      </c>
      <c r="I304">
        <f t="shared" si="16"/>
        <v>12239.5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t="s">
        <v>14</v>
      </c>
      <c r="H305">
        <v>32</v>
      </c>
      <c r="I305">
        <f t="shared" si="16"/>
        <v>1420.5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t="s">
        <v>20</v>
      </c>
      <c r="H306">
        <v>142</v>
      </c>
      <c r="I306">
        <f t="shared" si="16"/>
        <v>5805.5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t="s">
        <v>20</v>
      </c>
      <c r="H307">
        <v>85</v>
      </c>
      <c r="I307">
        <f t="shared" si="16"/>
        <v>4049.5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t="s">
        <v>14</v>
      </c>
      <c r="H308">
        <v>7</v>
      </c>
      <c r="I308">
        <f t="shared" si="16"/>
        <v>260.5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t="s">
        <v>20</v>
      </c>
      <c r="H309">
        <v>659</v>
      </c>
      <c r="I309">
        <f t="shared" si="16"/>
        <v>22066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t="s">
        <v>14</v>
      </c>
      <c r="H310">
        <v>803</v>
      </c>
      <c r="I310">
        <f t="shared" si="16"/>
        <v>44181.5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t="s">
        <v>74</v>
      </c>
      <c r="H311">
        <v>75</v>
      </c>
      <c r="I311">
        <f t="shared" si="16"/>
        <v>1581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t="s">
        <v>14</v>
      </c>
      <c r="H312">
        <v>16</v>
      </c>
      <c r="I312">
        <f t="shared" si="16"/>
        <v>801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t="s">
        <v>20</v>
      </c>
      <c r="H313">
        <v>121</v>
      </c>
      <c r="I313">
        <f t="shared" si="16"/>
        <v>6466.5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t="s">
        <v>20</v>
      </c>
      <c r="H314">
        <v>3742</v>
      </c>
      <c r="I314">
        <f t="shared" si="16"/>
        <v>93543.5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t="s">
        <v>20</v>
      </c>
      <c r="H315">
        <v>223</v>
      </c>
      <c r="I315">
        <f t="shared" si="16"/>
        <v>4460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t="s">
        <v>20</v>
      </c>
      <c r="H316">
        <v>133</v>
      </c>
      <c r="I316">
        <f t="shared" si="16"/>
        <v>2129.5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t="s">
        <v>14</v>
      </c>
      <c r="H317">
        <v>31</v>
      </c>
      <c r="I317">
        <f t="shared" si="16"/>
        <v>1625.5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t="s">
        <v>14</v>
      </c>
      <c r="H318">
        <v>108</v>
      </c>
      <c r="I318">
        <f t="shared" si="16"/>
        <v>3254.5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t="s">
        <v>14</v>
      </c>
      <c r="H319">
        <v>30</v>
      </c>
      <c r="I319">
        <f t="shared" si="16"/>
        <v>649.5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t="s">
        <v>14</v>
      </c>
      <c r="H320">
        <v>17</v>
      </c>
      <c r="I320">
        <f t="shared" si="16"/>
        <v>460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t="s">
        <v>74</v>
      </c>
      <c r="H321">
        <v>64</v>
      </c>
      <c r="I321">
        <f t="shared" si="16"/>
        <v>1657.5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t="s">
        <v>14</v>
      </c>
      <c r="H322">
        <v>80</v>
      </c>
      <c r="I322">
        <f t="shared" ref="I322:I385" si="20">AVERAGE(E322,H322)</f>
        <v>4086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(E323/D323)</f>
        <v>0.94144366197183094</v>
      </c>
      <c r="G323" t="s">
        <v>14</v>
      </c>
      <c r="H323">
        <v>2468</v>
      </c>
      <c r="I323">
        <f t="shared" si="20"/>
        <v>81445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t="s">
        <v>20</v>
      </c>
      <c r="H324">
        <v>5168</v>
      </c>
      <c r="I324">
        <f t="shared" si="20"/>
        <v>100772.5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t="s">
        <v>14</v>
      </c>
      <c r="H325">
        <v>26</v>
      </c>
      <c r="I325">
        <f t="shared" si="20"/>
        <v>1087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t="s">
        <v>20</v>
      </c>
      <c r="H326">
        <v>307</v>
      </c>
      <c r="I326">
        <f t="shared" si="20"/>
        <v>5977.5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t="s">
        <v>14</v>
      </c>
      <c r="H327">
        <v>73</v>
      </c>
      <c r="I327">
        <f t="shared" si="20"/>
        <v>2985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t="s">
        <v>14</v>
      </c>
      <c r="H328">
        <v>128</v>
      </c>
      <c r="I328">
        <f t="shared" si="20"/>
        <v>1727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t="s">
        <v>14</v>
      </c>
      <c r="H329">
        <v>33</v>
      </c>
      <c r="I329">
        <f t="shared" si="20"/>
        <v>517.5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t="s">
        <v>20</v>
      </c>
      <c r="H330">
        <v>2441</v>
      </c>
      <c r="I330">
        <f t="shared" si="20"/>
        <v>67133.5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t="s">
        <v>47</v>
      </c>
      <c r="H331">
        <v>211</v>
      </c>
      <c r="I331">
        <f t="shared" si="20"/>
        <v>10844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t="s">
        <v>20</v>
      </c>
      <c r="H332">
        <v>1385</v>
      </c>
      <c r="I332">
        <f t="shared" si="20"/>
        <v>31857.5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t="s">
        <v>20</v>
      </c>
      <c r="H333">
        <v>190</v>
      </c>
      <c r="I333">
        <f t="shared" si="20"/>
        <v>7416.5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t="s">
        <v>20</v>
      </c>
      <c r="H334">
        <v>470</v>
      </c>
      <c r="I334">
        <f t="shared" si="20"/>
        <v>20933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t="s">
        <v>20</v>
      </c>
      <c r="H335">
        <v>253</v>
      </c>
      <c r="I335">
        <f t="shared" si="20"/>
        <v>6076.5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t="s">
        <v>20</v>
      </c>
      <c r="H336">
        <v>1113</v>
      </c>
      <c r="I336">
        <f t="shared" si="20"/>
        <v>62325.5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t="s">
        <v>20</v>
      </c>
      <c r="H337">
        <v>2283</v>
      </c>
      <c r="I337">
        <f t="shared" si="20"/>
        <v>100455.5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t="s">
        <v>14</v>
      </c>
      <c r="H338">
        <v>1072</v>
      </c>
      <c r="I338">
        <f t="shared" si="20"/>
        <v>34837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t="s">
        <v>20</v>
      </c>
      <c r="H339">
        <v>1095</v>
      </c>
      <c r="I339">
        <f t="shared" si="20"/>
        <v>58579.5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t="s">
        <v>20</v>
      </c>
      <c r="H340">
        <v>1690</v>
      </c>
      <c r="I340">
        <f t="shared" si="20"/>
        <v>63366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t="s">
        <v>74</v>
      </c>
      <c r="H341">
        <v>1297</v>
      </c>
      <c r="I341">
        <f t="shared" si="20"/>
        <v>55135.5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t="s">
        <v>14</v>
      </c>
      <c r="H342">
        <v>393</v>
      </c>
      <c r="I342">
        <f t="shared" si="20"/>
        <v>17678.5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t="s">
        <v>14</v>
      </c>
      <c r="H343">
        <v>1257</v>
      </c>
      <c r="I343">
        <f t="shared" si="20"/>
        <v>49017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t="s">
        <v>14</v>
      </c>
      <c r="H344">
        <v>328</v>
      </c>
      <c r="I344">
        <f t="shared" si="20"/>
        <v>16096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t="s">
        <v>14</v>
      </c>
      <c r="H345">
        <v>147</v>
      </c>
      <c r="I345">
        <f t="shared" si="20"/>
        <v>2500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t="s">
        <v>14</v>
      </c>
      <c r="H346">
        <v>830</v>
      </c>
      <c r="I346">
        <f t="shared" si="20"/>
        <v>41894.5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t="s">
        <v>14</v>
      </c>
      <c r="H347">
        <v>331</v>
      </c>
      <c r="I347">
        <f t="shared" si="20"/>
        <v>11745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t="s">
        <v>14</v>
      </c>
      <c r="H348">
        <v>25</v>
      </c>
      <c r="I348">
        <f t="shared" si="20"/>
        <v>1391.5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t="s">
        <v>20</v>
      </c>
      <c r="H349">
        <v>191</v>
      </c>
      <c r="I349">
        <f t="shared" si="20"/>
        <v>6399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t="s">
        <v>14</v>
      </c>
      <c r="H350">
        <v>3483</v>
      </c>
      <c r="I350">
        <f t="shared" si="20"/>
        <v>73153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t="s">
        <v>14</v>
      </c>
      <c r="H351">
        <v>923</v>
      </c>
      <c r="I351">
        <f t="shared" si="20"/>
        <v>48440.5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t="s">
        <v>14</v>
      </c>
      <c r="H352">
        <v>1</v>
      </c>
      <c r="I352">
        <f t="shared" si="20"/>
        <v>3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t="s">
        <v>20</v>
      </c>
      <c r="H353">
        <v>2013</v>
      </c>
      <c r="I353">
        <f t="shared" si="20"/>
        <v>48322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t="s">
        <v>14</v>
      </c>
      <c r="H354">
        <v>33</v>
      </c>
      <c r="I354">
        <f t="shared" si="20"/>
        <v>505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t="s">
        <v>20</v>
      </c>
      <c r="H355">
        <v>1703</v>
      </c>
      <c r="I355">
        <f t="shared" si="20"/>
        <v>69832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t="s">
        <v>20</v>
      </c>
      <c r="H356">
        <v>80</v>
      </c>
      <c r="I356">
        <f t="shared" si="20"/>
        <v>3814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t="s">
        <v>47</v>
      </c>
      <c r="H357">
        <v>86</v>
      </c>
      <c r="I357">
        <f t="shared" si="20"/>
        <v>1163.5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t="s">
        <v>14</v>
      </c>
      <c r="H358">
        <v>40</v>
      </c>
      <c r="I358">
        <f t="shared" si="20"/>
        <v>1735.5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t="s">
        <v>20</v>
      </c>
      <c r="H359">
        <v>41</v>
      </c>
      <c r="I359">
        <f t="shared" si="20"/>
        <v>2147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t="s">
        <v>14</v>
      </c>
      <c r="H360">
        <v>23</v>
      </c>
      <c r="I360">
        <f t="shared" si="20"/>
        <v>584.5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t="s">
        <v>20</v>
      </c>
      <c r="H361">
        <v>187</v>
      </c>
      <c r="I361">
        <f t="shared" si="20"/>
        <v>6067.5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t="s">
        <v>20</v>
      </c>
      <c r="H362">
        <v>2875</v>
      </c>
      <c r="I362">
        <f t="shared" si="20"/>
        <v>69003.5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t="s">
        <v>20</v>
      </c>
      <c r="H363">
        <v>88</v>
      </c>
      <c r="I363">
        <f t="shared" si="20"/>
        <v>4817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t="s">
        <v>20</v>
      </c>
      <c r="H364">
        <v>191</v>
      </c>
      <c r="I364">
        <f t="shared" si="20"/>
        <v>6973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t="s">
        <v>20</v>
      </c>
      <c r="H365">
        <v>139</v>
      </c>
      <c r="I365">
        <f t="shared" si="20"/>
        <v>4234.5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t="s">
        <v>20</v>
      </c>
      <c r="H366">
        <v>186</v>
      </c>
      <c r="I366">
        <f t="shared" si="20"/>
        <v>7366.5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t="s">
        <v>20</v>
      </c>
      <c r="H367">
        <v>112</v>
      </c>
      <c r="I367">
        <f t="shared" si="20"/>
        <v>5923.5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t="s">
        <v>20</v>
      </c>
      <c r="H368">
        <v>101</v>
      </c>
      <c r="I368">
        <f t="shared" si="20"/>
        <v>5379.5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t="s">
        <v>14</v>
      </c>
      <c r="H369">
        <v>75</v>
      </c>
      <c r="I369">
        <f t="shared" si="20"/>
        <v>972.5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t="s">
        <v>20</v>
      </c>
      <c r="H370">
        <v>206</v>
      </c>
      <c r="I370">
        <f t="shared" si="20"/>
        <v>7300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t="s">
        <v>20</v>
      </c>
      <c r="H371">
        <v>154</v>
      </c>
      <c r="I371">
        <f t="shared" si="20"/>
        <v>7448.5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t="s">
        <v>20</v>
      </c>
      <c r="H372">
        <v>5966</v>
      </c>
      <c r="I372">
        <f t="shared" si="20"/>
        <v>92465.5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t="s">
        <v>14</v>
      </c>
      <c r="H373">
        <v>2176</v>
      </c>
      <c r="I373">
        <f t="shared" si="20"/>
        <v>65293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t="s">
        <v>20</v>
      </c>
      <c r="H374">
        <v>169</v>
      </c>
      <c r="I374">
        <f t="shared" si="20"/>
        <v>7246.5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t="s">
        <v>20</v>
      </c>
      <c r="H375">
        <v>2106</v>
      </c>
      <c r="I375">
        <f t="shared" si="20"/>
        <v>83198.5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t="s">
        <v>14</v>
      </c>
      <c r="H376">
        <v>441</v>
      </c>
      <c r="I376">
        <f t="shared" si="20"/>
        <v>11257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t="s">
        <v>14</v>
      </c>
      <c r="H377">
        <v>25</v>
      </c>
      <c r="I377">
        <f t="shared" si="20"/>
        <v>752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t="s">
        <v>20</v>
      </c>
      <c r="H378">
        <v>131</v>
      </c>
      <c r="I378">
        <f t="shared" si="20"/>
        <v>6203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t="s">
        <v>14</v>
      </c>
      <c r="H379">
        <v>127</v>
      </c>
      <c r="I379">
        <f t="shared" si="20"/>
        <v>2612.5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t="s">
        <v>14</v>
      </c>
      <c r="H380">
        <v>355</v>
      </c>
      <c r="I380">
        <f t="shared" si="20"/>
        <v>12618.5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t="s">
        <v>14</v>
      </c>
      <c r="H381">
        <v>44</v>
      </c>
      <c r="I381">
        <f t="shared" si="20"/>
        <v>1478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t="s">
        <v>20</v>
      </c>
      <c r="H382">
        <v>84</v>
      </c>
      <c r="I382">
        <f t="shared" si="20"/>
        <v>2046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t="s">
        <v>20</v>
      </c>
      <c r="H383">
        <v>155</v>
      </c>
      <c r="I383">
        <f t="shared" si="20"/>
        <v>4952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t="s">
        <v>14</v>
      </c>
      <c r="H384">
        <v>67</v>
      </c>
      <c r="I384">
        <f t="shared" si="20"/>
        <v>2935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t="s">
        <v>20</v>
      </c>
      <c r="H385">
        <v>189</v>
      </c>
      <c r="I385">
        <f t="shared" si="20"/>
        <v>7194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t="s">
        <v>20</v>
      </c>
      <c r="H386">
        <v>4799</v>
      </c>
      <c r="I386">
        <f t="shared" ref="I386:I449" si="24">AVERAGE(E386,H386)</f>
        <v>100789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(E387/D387)</f>
        <v>1.4616709511568124</v>
      </c>
      <c r="G387" t="s">
        <v>20</v>
      </c>
      <c r="H387">
        <v>1137</v>
      </c>
      <c r="I387">
        <f t="shared" si="24"/>
        <v>28998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t="s">
        <v>14</v>
      </c>
      <c r="H388">
        <v>1068</v>
      </c>
      <c r="I388">
        <f t="shared" si="24"/>
        <v>52311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t="s">
        <v>14</v>
      </c>
      <c r="H389">
        <v>424</v>
      </c>
      <c r="I389">
        <f t="shared" si="24"/>
        <v>21609.5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t="s">
        <v>74</v>
      </c>
      <c r="H390">
        <v>145</v>
      </c>
      <c r="I390">
        <f t="shared" si="24"/>
        <v>6541.5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t="s">
        <v>20</v>
      </c>
      <c r="H391">
        <v>1152</v>
      </c>
      <c r="I391">
        <f t="shared" si="24"/>
        <v>51252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t="s">
        <v>20</v>
      </c>
      <c r="H392">
        <v>50</v>
      </c>
      <c r="I392">
        <f t="shared" si="24"/>
        <v>2263.5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t="s">
        <v>14</v>
      </c>
      <c r="H393">
        <v>151</v>
      </c>
      <c r="I393">
        <f t="shared" si="24"/>
        <v>2272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t="s">
        <v>14</v>
      </c>
      <c r="H394">
        <v>1608</v>
      </c>
      <c r="I394">
        <f t="shared" si="24"/>
        <v>34577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t="s">
        <v>20</v>
      </c>
      <c r="H395">
        <v>3059</v>
      </c>
      <c r="I395">
        <f t="shared" si="24"/>
        <v>73423.5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t="s">
        <v>20</v>
      </c>
      <c r="H396">
        <v>34</v>
      </c>
      <c r="I396">
        <f t="shared" si="24"/>
        <v>1894.5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t="s">
        <v>20</v>
      </c>
      <c r="H397">
        <v>220</v>
      </c>
      <c r="I397">
        <f t="shared" si="24"/>
        <v>4729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t="s">
        <v>20</v>
      </c>
      <c r="H398">
        <v>1604</v>
      </c>
      <c r="I398">
        <f t="shared" si="24"/>
        <v>39308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t="s">
        <v>20</v>
      </c>
      <c r="H399">
        <v>454</v>
      </c>
      <c r="I399">
        <f t="shared" si="24"/>
        <v>7268.5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t="s">
        <v>20</v>
      </c>
      <c r="H400">
        <v>123</v>
      </c>
      <c r="I400">
        <f t="shared" si="24"/>
        <v>6162.5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t="s">
        <v>14</v>
      </c>
      <c r="H401">
        <v>941</v>
      </c>
      <c r="I401">
        <f t="shared" si="24"/>
        <v>31534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t="s">
        <v>14</v>
      </c>
      <c r="H402">
        <v>1</v>
      </c>
      <c r="I402">
        <f t="shared" si="24"/>
        <v>1.5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t="s">
        <v>20</v>
      </c>
      <c r="H403">
        <v>299</v>
      </c>
      <c r="I403">
        <f t="shared" si="24"/>
        <v>7035.5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t="s">
        <v>14</v>
      </c>
      <c r="H404">
        <v>40</v>
      </c>
      <c r="I404">
        <f t="shared" si="24"/>
        <v>1493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t="s">
        <v>14</v>
      </c>
      <c r="H405">
        <v>3015</v>
      </c>
      <c r="I405">
        <f t="shared" si="24"/>
        <v>85917.5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t="s">
        <v>20</v>
      </c>
      <c r="H406">
        <v>2237</v>
      </c>
      <c r="I406">
        <f t="shared" si="24"/>
        <v>78279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t="s">
        <v>14</v>
      </c>
      <c r="H407">
        <v>435</v>
      </c>
      <c r="I407">
        <f t="shared" si="24"/>
        <v>13481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t="s">
        <v>20</v>
      </c>
      <c r="H408">
        <v>645</v>
      </c>
      <c r="I408">
        <f t="shared" si="24"/>
        <v>36114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t="s">
        <v>20</v>
      </c>
      <c r="H409">
        <v>484</v>
      </c>
      <c r="I409">
        <f t="shared" si="24"/>
        <v>6292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t="s">
        <v>20</v>
      </c>
      <c r="H410">
        <v>154</v>
      </c>
      <c r="I410">
        <f t="shared" si="24"/>
        <v>6141.5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t="s">
        <v>14</v>
      </c>
      <c r="H411">
        <v>714</v>
      </c>
      <c r="I411">
        <f t="shared" si="24"/>
        <v>31759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t="s">
        <v>47</v>
      </c>
      <c r="H412">
        <v>1111</v>
      </c>
      <c r="I412">
        <f t="shared" si="24"/>
        <v>28323.5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t="s">
        <v>20</v>
      </c>
      <c r="H413">
        <v>82</v>
      </c>
      <c r="I413">
        <f t="shared" si="24"/>
        <v>4121.5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t="s">
        <v>20</v>
      </c>
      <c r="H414">
        <v>134</v>
      </c>
      <c r="I414">
        <f t="shared" si="24"/>
        <v>7090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t="s">
        <v>47</v>
      </c>
      <c r="H415">
        <v>1089</v>
      </c>
      <c r="I415">
        <f t="shared" si="24"/>
        <v>59358.5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t="s">
        <v>14</v>
      </c>
      <c r="H416">
        <v>5497</v>
      </c>
      <c r="I416">
        <f t="shared" si="24"/>
        <v>82451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t="s">
        <v>14</v>
      </c>
      <c r="H417">
        <v>418</v>
      </c>
      <c r="I417">
        <f t="shared" si="24"/>
        <v>6485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t="s">
        <v>14</v>
      </c>
      <c r="H418">
        <v>1439</v>
      </c>
      <c r="I418">
        <f t="shared" si="24"/>
        <v>30223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t="s">
        <v>14</v>
      </c>
      <c r="H419">
        <v>15</v>
      </c>
      <c r="I419">
        <f t="shared" si="24"/>
        <v>479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t="s">
        <v>14</v>
      </c>
      <c r="H420">
        <v>1999</v>
      </c>
      <c r="I420">
        <f t="shared" si="24"/>
        <v>47981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t="s">
        <v>20</v>
      </c>
      <c r="H421">
        <v>5203</v>
      </c>
      <c r="I421">
        <f t="shared" si="24"/>
        <v>72836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t="s">
        <v>20</v>
      </c>
      <c r="H422">
        <v>94</v>
      </c>
      <c r="I422">
        <f t="shared" si="24"/>
        <v>3258.5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t="s">
        <v>14</v>
      </c>
      <c r="H423">
        <v>118</v>
      </c>
      <c r="I423">
        <f t="shared" si="24"/>
        <v>3066.5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t="s">
        <v>20</v>
      </c>
      <c r="H424">
        <v>205</v>
      </c>
      <c r="I424">
        <f t="shared" si="24"/>
        <v>5640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t="s">
        <v>14</v>
      </c>
      <c r="H425">
        <v>162</v>
      </c>
      <c r="I425">
        <f t="shared" si="24"/>
        <v>7942.5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t="s">
        <v>14</v>
      </c>
      <c r="H426">
        <v>83</v>
      </c>
      <c r="I426">
        <f t="shared" si="24"/>
        <v>1073.5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t="s">
        <v>20</v>
      </c>
      <c r="H427">
        <v>92</v>
      </c>
      <c r="I427">
        <f t="shared" si="24"/>
        <v>3929.5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t="s">
        <v>20</v>
      </c>
      <c r="H428">
        <v>219</v>
      </c>
      <c r="I428">
        <f t="shared" si="24"/>
        <v>5266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t="s">
        <v>20</v>
      </c>
      <c r="H429">
        <v>2526</v>
      </c>
      <c r="I429">
        <f t="shared" si="24"/>
        <v>99772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t="s">
        <v>14</v>
      </c>
      <c r="H430">
        <v>747</v>
      </c>
      <c r="I430">
        <f t="shared" si="24"/>
        <v>23892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t="s">
        <v>74</v>
      </c>
      <c r="H431">
        <v>2138</v>
      </c>
      <c r="I431">
        <f t="shared" si="24"/>
        <v>87664.5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t="s">
        <v>14</v>
      </c>
      <c r="H432">
        <v>84</v>
      </c>
      <c r="I432">
        <f t="shared" si="24"/>
        <v>2785.5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t="s">
        <v>20</v>
      </c>
      <c r="H433">
        <v>94</v>
      </c>
      <c r="I433">
        <f t="shared" si="24"/>
        <v>4955.5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t="s">
        <v>14</v>
      </c>
      <c r="H434">
        <v>91</v>
      </c>
      <c r="I434">
        <f t="shared" si="24"/>
        <v>3230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t="s">
        <v>14</v>
      </c>
      <c r="H435">
        <v>792</v>
      </c>
      <c r="I435">
        <f t="shared" si="24"/>
        <v>33273.5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t="s">
        <v>74</v>
      </c>
      <c r="H436">
        <v>10</v>
      </c>
      <c r="I436">
        <f t="shared" si="24"/>
        <v>456.5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t="s">
        <v>20</v>
      </c>
      <c r="H437">
        <v>1713</v>
      </c>
      <c r="I437">
        <f t="shared" si="24"/>
        <v>89916.5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t="s">
        <v>20</v>
      </c>
      <c r="H438">
        <v>249</v>
      </c>
      <c r="I438">
        <f t="shared" si="24"/>
        <v>6963.5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t="s">
        <v>20</v>
      </c>
      <c r="H439">
        <v>192</v>
      </c>
      <c r="I439">
        <f t="shared" si="24"/>
        <v>5080.5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t="s">
        <v>20</v>
      </c>
      <c r="H440">
        <v>247</v>
      </c>
      <c r="I440">
        <f t="shared" si="24"/>
        <v>7537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t="s">
        <v>20</v>
      </c>
      <c r="H441">
        <v>2293</v>
      </c>
      <c r="I441">
        <f t="shared" si="24"/>
        <v>51596.5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t="s">
        <v>20</v>
      </c>
      <c r="H442">
        <v>3131</v>
      </c>
      <c r="I442">
        <f t="shared" si="24"/>
        <v>84542.5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t="s">
        <v>14</v>
      </c>
      <c r="H443">
        <v>32</v>
      </c>
      <c r="I443">
        <f t="shared" si="24"/>
        <v>888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t="s">
        <v>20</v>
      </c>
      <c r="H444">
        <v>143</v>
      </c>
      <c r="I444">
        <f t="shared" si="24"/>
        <v>5437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t="s">
        <v>74</v>
      </c>
      <c r="H445">
        <v>90</v>
      </c>
      <c r="I445">
        <f t="shared" si="24"/>
        <v>1661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t="s">
        <v>20</v>
      </c>
      <c r="H446">
        <v>296</v>
      </c>
      <c r="I446">
        <f t="shared" si="24"/>
        <v>5617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t="s">
        <v>20</v>
      </c>
      <c r="H447">
        <v>170</v>
      </c>
      <c r="I447">
        <f t="shared" si="24"/>
        <v>5454.5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t="s">
        <v>14</v>
      </c>
      <c r="H448">
        <v>186</v>
      </c>
      <c r="I448">
        <f t="shared" si="24"/>
        <v>2882.5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t="s">
        <v>74</v>
      </c>
      <c r="H449">
        <v>439</v>
      </c>
      <c r="I449">
        <f t="shared" si="24"/>
        <v>19096.5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t="s">
        <v>14</v>
      </c>
      <c r="H450">
        <v>605</v>
      </c>
      <c r="I450">
        <f t="shared" ref="I450:I513" si="28">AVERAGE(E450,H450)</f>
        <v>22994.5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(E451/D451)</f>
        <v>9.67</v>
      </c>
      <c r="G451" t="s">
        <v>20</v>
      </c>
      <c r="H451">
        <v>86</v>
      </c>
      <c r="I451">
        <f t="shared" si="28"/>
        <v>4394.5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t="s">
        <v>14</v>
      </c>
      <c r="H452">
        <v>1</v>
      </c>
      <c r="I452">
        <f t="shared" si="28"/>
        <v>2.5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t="s">
        <v>20</v>
      </c>
      <c r="H453">
        <v>6286</v>
      </c>
      <c r="I453">
        <f t="shared" si="28"/>
        <v>94294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t="s">
        <v>14</v>
      </c>
      <c r="H454">
        <v>31</v>
      </c>
      <c r="I454">
        <f t="shared" si="28"/>
        <v>1538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t="s">
        <v>14</v>
      </c>
      <c r="H455">
        <v>1181</v>
      </c>
      <c r="I455">
        <f t="shared" si="28"/>
        <v>51965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t="s">
        <v>14</v>
      </c>
      <c r="H456">
        <v>39</v>
      </c>
      <c r="I456">
        <f t="shared" si="28"/>
        <v>901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t="s">
        <v>20</v>
      </c>
      <c r="H457">
        <v>3727</v>
      </c>
      <c r="I457">
        <f t="shared" si="28"/>
        <v>70815.5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t="s">
        <v>20</v>
      </c>
      <c r="H458">
        <v>1605</v>
      </c>
      <c r="I458">
        <f t="shared" si="28"/>
        <v>77021.5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t="s">
        <v>14</v>
      </c>
      <c r="H459">
        <v>46</v>
      </c>
      <c r="I459">
        <f t="shared" si="28"/>
        <v>689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t="s">
        <v>20</v>
      </c>
      <c r="H460">
        <v>2120</v>
      </c>
      <c r="I460">
        <f t="shared" si="28"/>
        <v>60413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t="s">
        <v>14</v>
      </c>
      <c r="H461">
        <v>105</v>
      </c>
      <c r="I461">
        <f t="shared" si="28"/>
        <v>2889.5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t="s">
        <v>20</v>
      </c>
      <c r="H462">
        <v>50</v>
      </c>
      <c r="I462">
        <f t="shared" si="28"/>
        <v>2084.5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t="s">
        <v>20</v>
      </c>
      <c r="H463">
        <v>2080</v>
      </c>
      <c r="I463">
        <f t="shared" si="28"/>
        <v>70717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t="s">
        <v>14</v>
      </c>
      <c r="H464">
        <v>535</v>
      </c>
      <c r="I464">
        <f t="shared" si="28"/>
        <v>29134.5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t="s">
        <v>20</v>
      </c>
      <c r="H465">
        <v>2105</v>
      </c>
      <c r="I465">
        <f t="shared" si="28"/>
        <v>73685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t="s">
        <v>20</v>
      </c>
      <c r="H466">
        <v>2436</v>
      </c>
      <c r="I466">
        <f t="shared" si="28"/>
        <v>48728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t="s">
        <v>20</v>
      </c>
      <c r="H467">
        <v>80</v>
      </c>
      <c r="I467">
        <f t="shared" si="28"/>
        <v>4454.5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t="s">
        <v>20</v>
      </c>
      <c r="H468">
        <v>42</v>
      </c>
      <c r="I468">
        <f t="shared" si="28"/>
        <v>2013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t="s">
        <v>20</v>
      </c>
      <c r="H469">
        <v>139</v>
      </c>
      <c r="I469">
        <f t="shared" si="28"/>
        <v>4096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t="s">
        <v>14</v>
      </c>
      <c r="H470">
        <v>16</v>
      </c>
      <c r="I470">
        <f t="shared" si="28"/>
        <v>818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t="s">
        <v>20</v>
      </c>
      <c r="H471">
        <v>159</v>
      </c>
      <c r="I471">
        <f t="shared" si="28"/>
        <v>5243.5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t="s">
        <v>20</v>
      </c>
      <c r="H472">
        <v>381</v>
      </c>
      <c r="I472">
        <f t="shared" si="28"/>
        <v>5335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t="s">
        <v>20</v>
      </c>
      <c r="H473">
        <v>194</v>
      </c>
      <c r="I473">
        <f t="shared" si="28"/>
        <v>5041.5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t="s">
        <v>14</v>
      </c>
      <c r="H474">
        <v>575</v>
      </c>
      <c r="I474">
        <f t="shared" si="28"/>
        <v>30458.5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t="s">
        <v>20</v>
      </c>
      <c r="H475">
        <v>106</v>
      </c>
      <c r="I475">
        <f t="shared" si="28"/>
        <v>4506.5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t="s">
        <v>20</v>
      </c>
      <c r="H476">
        <v>142</v>
      </c>
      <c r="I476">
        <f t="shared" si="28"/>
        <v>7374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t="s">
        <v>20</v>
      </c>
      <c r="H477">
        <v>211</v>
      </c>
      <c r="I477">
        <f t="shared" si="28"/>
        <v>4321.5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t="s">
        <v>14</v>
      </c>
      <c r="H478">
        <v>1120</v>
      </c>
      <c r="I478">
        <f t="shared" si="28"/>
        <v>29121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t="s">
        <v>14</v>
      </c>
      <c r="H479">
        <v>113</v>
      </c>
      <c r="I479">
        <f t="shared" si="28"/>
        <v>2363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t="s">
        <v>20</v>
      </c>
      <c r="H480">
        <v>2756</v>
      </c>
      <c r="I480">
        <f t="shared" si="28"/>
        <v>82679.5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t="s">
        <v>20</v>
      </c>
      <c r="H481">
        <v>173</v>
      </c>
      <c r="I481">
        <f t="shared" si="28"/>
        <v>6241.5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t="s">
        <v>20</v>
      </c>
      <c r="H482">
        <v>87</v>
      </c>
      <c r="I482">
        <f t="shared" si="28"/>
        <v>4371.5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t="s">
        <v>14</v>
      </c>
      <c r="H483">
        <v>1538</v>
      </c>
      <c r="I483">
        <f t="shared" si="28"/>
        <v>80734.5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t="s">
        <v>14</v>
      </c>
      <c r="H484">
        <v>9</v>
      </c>
      <c r="I484">
        <f t="shared" si="28"/>
        <v>349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t="s">
        <v>14</v>
      </c>
      <c r="H485">
        <v>554</v>
      </c>
      <c r="I485">
        <f t="shared" si="28"/>
        <v>24395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t="s">
        <v>20</v>
      </c>
      <c r="H486">
        <v>1572</v>
      </c>
      <c r="I486">
        <f t="shared" si="28"/>
        <v>39296.5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t="s">
        <v>14</v>
      </c>
      <c r="H487">
        <v>648</v>
      </c>
      <c r="I487">
        <f t="shared" si="28"/>
        <v>14246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t="s">
        <v>14</v>
      </c>
      <c r="H488">
        <v>21</v>
      </c>
      <c r="I488">
        <f t="shared" si="28"/>
        <v>361.5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t="s">
        <v>20</v>
      </c>
      <c r="H489">
        <v>2346</v>
      </c>
      <c r="I489">
        <f t="shared" si="28"/>
        <v>99685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t="s">
        <v>20</v>
      </c>
      <c r="H490">
        <v>115</v>
      </c>
      <c r="I490">
        <f t="shared" si="28"/>
        <v>5889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t="s">
        <v>20</v>
      </c>
      <c r="H491">
        <v>85</v>
      </c>
      <c r="I491">
        <f t="shared" si="28"/>
        <v>4712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t="s">
        <v>20</v>
      </c>
      <c r="H492">
        <v>144</v>
      </c>
      <c r="I492">
        <f t="shared" si="28"/>
        <v>2370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t="s">
        <v>20</v>
      </c>
      <c r="H493">
        <v>2443</v>
      </c>
      <c r="I493">
        <f t="shared" si="28"/>
        <v>87940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t="s">
        <v>74</v>
      </c>
      <c r="H494">
        <v>595</v>
      </c>
      <c r="I494">
        <f t="shared" si="28"/>
        <v>23213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t="s">
        <v>20</v>
      </c>
      <c r="H495">
        <v>64</v>
      </c>
      <c r="I495">
        <f t="shared" si="28"/>
        <v>3289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t="s">
        <v>20</v>
      </c>
      <c r="H496">
        <v>268</v>
      </c>
      <c r="I496">
        <f t="shared" si="28"/>
        <v>6976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t="s">
        <v>20</v>
      </c>
      <c r="H497">
        <v>195</v>
      </c>
      <c r="I497">
        <f t="shared" si="28"/>
        <v>6729.5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t="s">
        <v>14</v>
      </c>
      <c r="H498">
        <v>54</v>
      </c>
      <c r="I498">
        <f t="shared" si="28"/>
        <v>860.5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t="s">
        <v>14</v>
      </c>
      <c r="H499">
        <v>120</v>
      </c>
      <c r="I499">
        <f t="shared" si="28"/>
        <v>1734.5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t="s">
        <v>14</v>
      </c>
      <c r="H500">
        <v>579</v>
      </c>
      <c r="I500">
        <f t="shared" si="28"/>
        <v>23448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t="s">
        <v>14</v>
      </c>
      <c r="H501">
        <v>2072</v>
      </c>
      <c r="I501">
        <f t="shared" si="28"/>
        <v>40407.5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t="s">
        <v>14</v>
      </c>
      <c r="H503">
        <v>1796</v>
      </c>
      <c r="I503">
        <f t="shared" si="28"/>
        <v>54769.5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t="s">
        <v>20</v>
      </c>
      <c r="H504">
        <v>186</v>
      </c>
      <c r="I504">
        <f t="shared" si="28"/>
        <v>3537.5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t="s">
        <v>20</v>
      </c>
      <c r="H505">
        <v>460</v>
      </c>
      <c r="I505">
        <f t="shared" si="28"/>
        <v>23221.5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t="s">
        <v>14</v>
      </c>
      <c r="H506">
        <v>62</v>
      </c>
      <c r="I506">
        <f t="shared" si="28"/>
        <v>3493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t="s">
        <v>14</v>
      </c>
      <c r="H507">
        <v>347</v>
      </c>
      <c r="I507">
        <f t="shared" si="28"/>
        <v>6422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t="s">
        <v>20</v>
      </c>
      <c r="H508">
        <v>2528</v>
      </c>
      <c r="I508">
        <f t="shared" si="28"/>
        <v>84701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t="s">
        <v>14</v>
      </c>
      <c r="H509">
        <v>19</v>
      </c>
      <c r="I509">
        <f t="shared" si="28"/>
        <v>428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t="s">
        <v>20</v>
      </c>
      <c r="H510">
        <v>3657</v>
      </c>
      <c r="I510">
        <f t="shared" si="28"/>
        <v>98738.5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t="s">
        <v>14</v>
      </c>
      <c r="H511">
        <v>1258</v>
      </c>
      <c r="I511">
        <f t="shared" si="28"/>
        <v>60384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t="s">
        <v>20</v>
      </c>
      <c r="H512">
        <v>131</v>
      </c>
      <c r="I512">
        <f t="shared" si="28"/>
        <v>4710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t="s">
        <v>14</v>
      </c>
      <c r="H513">
        <v>362</v>
      </c>
      <c r="I513">
        <f t="shared" si="28"/>
        <v>17930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t="s">
        <v>20</v>
      </c>
      <c r="H514">
        <v>239</v>
      </c>
      <c r="I514">
        <f t="shared" ref="I514:I577" si="32">AVERAGE(E514,H514)</f>
        <v>6458.5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(E515/D515)</f>
        <v>0.39277108433734942</v>
      </c>
      <c r="G515" t="s">
        <v>74</v>
      </c>
      <c r="H515">
        <v>35</v>
      </c>
      <c r="I515">
        <f t="shared" si="32"/>
        <v>1647.5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t="s">
        <v>74</v>
      </c>
      <c r="H516">
        <v>528</v>
      </c>
      <c r="I516">
        <f t="shared" si="32"/>
        <v>15825.5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t="s">
        <v>14</v>
      </c>
      <c r="H517">
        <v>133</v>
      </c>
      <c r="I517">
        <f t="shared" si="32"/>
        <v>2465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t="s">
        <v>14</v>
      </c>
      <c r="H518">
        <v>846</v>
      </c>
      <c r="I518">
        <f t="shared" si="32"/>
        <v>27085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t="s">
        <v>20</v>
      </c>
      <c r="H519">
        <v>78</v>
      </c>
      <c r="I519">
        <f t="shared" si="32"/>
        <v>3343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t="s">
        <v>14</v>
      </c>
      <c r="H520">
        <v>10</v>
      </c>
      <c r="I520">
        <f t="shared" si="32"/>
        <v>316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t="s">
        <v>20</v>
      </c>
      <c r="H521">
        <v>1773</v>
      </c>
      <c r="I521">
        <f t="shared" si="32"/>
        <v>91287.5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t="s">
        <v>20</v>
      </c>
      <c r="H522">
        <v>32</v>
      </c>
      <c r="I522">
        <f t="shared" si="32"/>
        <v>1719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t="s">
        <v>20</v>
      </c>
      <c r="H523">
        <v>369</v>
      </c>
      <c r="I523">
        <f t="shared" si="32"/>
        <v>5715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t="s">
        <v>14</v>
      </c>
      <c r="H524">
        <v>191</v>
      </c>
      <c r="I524">
        <f t="shared" si="32"/>
        <v>8290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t="s">
        <v>20</v>
      </c>
      <c r="H525">
        <v>89</v>
      </c>
      <c r="I525">
        <f t="shared" si="32"/>
        <v>3196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t="s">
        <v>14</v>
      </c>
      <c r="H526">
        <v>1979</v>
      </c>
      <c r="I526">
        <f t="shared" si="32"/>
        <v>41557.5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t="s">
        <v>14</v>
      </c>
      <c r="H527">
        <v>63</v>
      </c>
      <c r="I527">
        <f t="shared" si="32"/>
        <v>915.5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t="s">
        <v>20</v>
      </c>
      <c r="H528">
        <v>147</v>
      </c>
      <c r="I528">
        <f t="shared" si="32"/>
        <v>6545.5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t="s">
        <v>14</v>
      </c>
      <c r="H529">
        <v>6080</v>
      </c>
      <c r="I529">
        <f t="shared" si="32"/>
        <v>97280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t="s">
        <v>14</v>
      </c>
      <c r="H530">
        <v>80</v>
      </c>
      <c r="I530">
        <f t="shared" si="32"/>
        <v>3653.5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t="s">
        <v>14</v>
      </c>
      <c r="H531">
        <v>9</v>
      </c>
      <c r="I531">
        <f t="shared" si="32"/>
        <v>291.5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t="s">
        <v>14</v>
      </c>
      <c r="H532">
        <v>1784</v>
      </c>
      <c r="I532">
        <f t="shared" si="32"/>
        <v>49056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t="s">
        <v>47</v>
      </c>
      <c r="H533">
        <v>3640</v>
      </c>
      <c r="I533">
        <f t="shared" si="32"/>
        <v>90989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t="s">
        <v>20</v>
      </c>
      <c r="H534">
        <v>126</v>
      </c>
      <c r="I534">
        <f t="shared" si="32"/>
        <v>4086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t="s">
        <v>20</v>
      </c>
      <c r="H535">
        <v>2218</v>
      </c>
      <c r="I535">
        <f t="shared" si="32"/>
        <v>93152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t="s">
        <v>14</v>
      </c>
      <c r="H536">
        <v>243</v>
      </c>
      <c r="I536">
        <f t="shared" si="32"/>
        <v>6814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t="s">
        <v>20</v>
      </c>
      <c r="H537">
        <v>202</v>
      </c>
      <c r="I537">
        <f t="shared" si="32"/>
        <v>6367.5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t="s">
        <v>20</v>
      </c>
      <c r="H538">
        <v>140</v>
      </c>
      <c r="I538">
        <f t="shared" si="32"/>
        <v>7418.5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t="s">
        <v>20</v>
      </c>
      <c r="H539">
        <v>1052</v>
      </c>
      <c r="I539">
        <f t="shared" si="32"/>
        <v>49993.5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t="s">
        <v>14</v>
      </c>
      <c r="H540">
        <v>1296</v>
      </c>
      <c r="I540">
        <f t="shared" si="32"/>
        <v>29165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t="s">
        <v>14</v>
      </c>
      <c r="H541">
        <v>77</v>
      </c>
      <c r="I541">
        <f t="shared" si="32"/>
        <v>3598.5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t="s">
        <v>20</v>
      </c>
      <c r="H542">
        <v>247</v>
      </c>
      <c r="I542">
        <f t="shared" si="32"/>
        <v>7172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t="s">
        <v>14</v>
      </c>
      <c r="H543">
        <v>395</v>
      </c>
      <c r="I543">
        <f t="shared" si="32"/>
        <v>21740.5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t="s">
        <v>14</v>
      </c>
      <c r="H544">
        <v>49</v>
      </c>
      <c r="I544">
        <f t="shared" si="32"/>
        <v>989.5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t="s">
        <v>14</v>
      </c>
      <c r="H545">
        <v>180</v>
      </c>
      <c r="I545">
        <f t="shared" si="32"/>
        <v>7022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t="s">
        <v>20</v>
      </c>
      <c r="H546">
        <v>84</v>
      </c>
      <c r="I546">
        <f t="shared" si="32"/>
        <v>3913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t="s">
        <v>14</v>
      </c>
      <c r="H547">
        <v>2690</v>
      </c>
      <c r="I547">
        <f t="shared" si="32"/>
        <v>83399.5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t="s">
        <v>20</v>
      </c>
      <c r="H548">
        <v>88</v>
      </c>
      <c r="I548">
        <f t="shared" si="32"/>
        <v>3479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t="s">
        <v>20</v>
      </c>
      <c r="H549">
        <v>156</v>
      </c>
      <c r="I549">
        <f t="shared" si="32"/>
        <v>6376.5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t="s">
        <v>20</v>
      </c>
      <c r="H550">
        <v>2985</v>
      </c>
      <c r="I550">
        <f t="shared" si="32"/>
        <v>91029.5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t="s">
        <v>20</v>
      </c>
      <c r="H551">
        <v>762</v>
      </c>
      <c r="I551">
        <f t="shared" si="32"/>
        <v>42302.5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t="s">
        <v>74</v>
      </c>
      <c r="H552">
        <v>1</v>
      </c>
      <c r="I552">
        <f t="shared" si="32"/>
        <v>2.5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t="s">
        <v>14</v>
      </c>
      <c r="H553">
        <v>2779</v>
      </c>
      <c r="I553">
        <f t="shared" si="32"/>
        <v>54188.5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t="s">
        <v>14</v>
      </c>
      <c r="H554">
        <v>92</v>
      </c>
      <c r="I554">
        <f t="shared" si="32"/>
        <v>4479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t="s">
        <v>14</v>
      </c>
      <c r="H555">
        <v>1028</v>
      </c>
      <c r="I555">
        <f t="shared" si="32"/>
        <v>38025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t="s">
        <v>20</v>
      </c>
      <c r="H556">
        <v>554</v>
      </c>
      <c r="I556">
        <f t="shared" si="32"/>
        <v>7481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t="s">
        <v>20</v>
      </c>
      <c r="H557">
        <v>135</v>
      </c>
      <c r="I557">
        <f t="shared" si="32"/>
        <v>7112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t="s">
        <v>20</v>
      </c>
      <c r="H558">
        <v>122</v>
      </c>
      <c r="I558">
        <f t="shared" si="32"/>
        <v>6294.5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t="s">
        <v>20</v>
      </c>
      <c r="H559">
        <v>221</v>
      </c>
      <c r="I559">
        <f t="shared" si="32"/>
        <v>6090.5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t="s">
        <v>20</v>
      </c>
      <c r="H560">
        <v>126</v>
      </c>
      <c r="I560">
        <f t="shared" si="32"/>
        <v>4046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t="s">
        <v>20</v>
      </c>
      <c r="H561">
        <v>1022</v>
      </c>
      <c r="I561">
        <f t="shared" si="32"/>
        <v>53671.5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t="s">
        <v>20</v>
      </c>
      <c r="H562">
        <v>3177</v>
      </c>
      <c r="I562">
        <f t="shared" si="32"/>
        <v>81004.5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t="s">
        <v>20</v>
      </c>
      <c r="H563">
        <v>198</v>
      </c>
      <c r="I563">
        <f t="shared" si="32"/>
        <v>5644.5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t="s">
        <v>14</v>
      </c>
      <c r="H564">
        <v>26</v>
      </c>
      <c r="I564">
        <f t="shared" si="32"/>
        <v>647.5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t="s">
        <v>20</v>
      </c>
      <c r="H565">
        <v>85</v>
      </c>
      <c r="I565">
        <f t="shared" si="32"/>
        <v>2596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t="s">
        <v>14</v>
      </c>
      <c r="H566">
        <v>1790</v>
      </c>
      <c r="I566">
        <f t="shared" si="32"/>
        <v>71591.5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t="s">
        <v>20</v>
      </c>
      <c r="H567">
        <v>3596</v>
      </c>
      <c r="I567">
        <f t="shared" si="32"/>
        <v>98881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t="s">
        <v>14</v>
      </c>
      <c r="H568">
        <v>37</v>
      </c>
      <c r="I568">
        <f t="shared" si="32"/>
        <v>2080.5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t="s">
        <v>20</v>
      </c>
      <c r="H569">
        <v>244</v>
      </c>
      <c r="I569">
        <f t="shared" si="32"/>
        <v>7554.5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t="s">
        <v>20</v>
      </c>
      <c r="H570">
        <v>5180</v>
      </c>
      <c r="I570">
        <f t="shared" si="32"/>
        <v>69934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t="s">
        <v>20</v>
      </c>
      <c r="H571">
        <v>589</v>
      </c>
      <c r="I571">
        <f t="shared" si="32"/>
        <v>24147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t="s">
        <v>20</v>
      </c>
      <c r="H572">
        <v>2725</v>
      </c>
      <c r="I572">
        <f t="shared" si="32"/>
        <v>49044.5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t="s">
        <v>14</v>
      </c>
      <c r="H573">
        <v>35</v>
      </c>
      <c r="I573">
        <f t="shared" si="32"/>
        <v>1665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t="s">
        <v>74</v>
      </c>
      <c r="H574">
        <v>94</v>
      </c>
      <c r="I574">
        <f t="shared" si="32"/>
        <v>2495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t="s">
        <v>20</v>
      </c>
      <c r="H575">
        <v>300</v>
      </c>
      <c r="I575">
        <f t="shared" si="32"/>
        <v>3898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t="s">
        <v>20</v>
      </c>
      <c r="H576">
        <v>144</v>
      </c>
      <c r="I576">
        <f t="shared" si="32"/>
        <v>5055.5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t="s">
        <v>14</v>
      </c>
      <c r="H577">
        <v>558</v>
      </c>
      <c r="I577">
        <f t="shared" si="32"/>
        <v>26489.5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t="s">
        <v>14</v>
      </c>
      <c r="H578">
        <v>64</v>
      </c>
      <c r="I578">
        <f t="shared" ref="I578:I641" si="36">AVERAGE(E578,H578)</f>
        <v>3181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(E579/D579)</f>
        <v>0.18853658536585366</v>
      </c>
      <c r="G579" t="s">
        <v>74</v>
      </c>
      <c r="H579">
        <v>37</v>
      </c>
      <c r="I579">
        <f t="shared" si="36"/>
        <v>791.5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t="s">
        <v>14</v>
      </c>
      <c r="H580">
        <v>245</v>
      </c>
      <c r="I580">
        <f t="shared" si="36"/>
        <v>8206.5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t="s">
        <v>20</v>
      </c>
      <c r="H581">
        <v>87</v>
      </c>
      <c r="I581">
        <f t="shared" si="36"/>
        <v>3178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t="s">
        <v>20</v>
      </c>
      <c r="H582">
        <v>3116</v>
      </c>
      <c r="I582">
        <f t="shared" si="36"/>
        <v>76347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t="s">
        <v>14</v>
      </c>
      <c r="H583">
        <v>71</v>
      </c>
      <c r="I583">
        <f t="shared" si="36"/>
        <v>1956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t="s">
        <v>14</v>
      </c>
      <c r="H584">
        <v>42</v>
      </c>
      <c r="I584">
        <f t="shared" si="36"/>
        <v>2286.5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t="s">
        <v>20</v>
      </c>
      <c r="H585">
        <v>909</v>
      </c>
      <c r="I585">
        <f t="shared" si="36"/>
        <v>30921.5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t="s">
        <v>20</v>
      </c>
      <c r="H586">
        <v>1613</v>
      </c>
      <c r="I586">
        <f t="shared" si="36"/>
        <v>52434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t="s">
        <v>20</v>
      </c>
      <c r="H587">
        <v>136</v>
      </c>
      <c r="I587">
        <f t="shared" si="36"/>
        <v>6600.5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t="s">
        <v>20</v>
      </c>
      <c r="H588">
        <v>130</v>
      </c>
      <c r="I588">
        <f t="shared" si="36"/>
        <v>3392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t="s">
        <v>14</v>
      </c>
      <c r="H589">
        <v>156</v>
      </c>
      <c r="I589">
        <f t="shared" si="36"/>
        <v>3504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t="s">
        <v>14</v>
      </c>
      <c r="H590">
        <v>1368</v>
      </c>
      <c r="I590">
        <f t="shared" si="36"/>
        <v>62942.5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t="s">
        <v>14</v>
      </c>
      <c r="H591">
        <v>102</v>
      </c>
      <c r="I591">
        <f t="shared" si="36"/>
        <v>2607.5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t="s">
        <v>14</v>
      </c>
      <c r="H592">
        <v>86</v>
      </c>
      <c r="I592">
        <f t="shared" si="36"/>
        <v>2955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t="s">
        <v>20</v>
      </c>
      <c r="H593">
        <v>102</v>
      </c>
      <c r="I593">
        <f t="shared" si="36"/>
        <v>3164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t="s">
        <v>14</v>
      </c>
      <c r="H594">
        <v>253</v>
      </c>
      <c r="I594">
        <f t="shared" si="36"/>
        <v>10248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t="s">
        <v>20</v>
      </c>
      <c r="H595">
        <v>4006</v>
      </c>
      <c r="I595">
        <f t="shared" si="36"/>
        <v>96147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t="s">
        <v>14</v>
      </c>
      <c r="H596">
        <v>157</v>
      </c>
      <c r="I596">
        <f t="shared" si="36"/>
        <v>5662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t="s">
        <v>20</v>
      </c>
      <c r="H597">
        <v>1629</v>
      </c>
      <c r="I597">
        <f t="shared" si="36"/>
        <v>74112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t="s">
        <v>14</v>
      </c>
      <c r="H598">
        <v>183</v>
      </c>
      <c r="I598">
        <f t="shared" si="36"/>
        <v>4029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t="s">
        <v>20</v>
      </c>
      <c r="H599">
        <v>2188</v>
      </c>
      <c r="I599">
        <f t="shared" si="36"/>
        <v>75483.5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t="s">
        <v>20</v>
      </c>
      <c r="H600">
        <v>2409</v>
      </c>
      <c r="I600">
        <f t="shared" si="36"/>
        <v>89138.5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t="s">
        <v>14</v>
      </c>
      <c r="H601">
        <v>82</v>
      </c>
      <c r="I601">
        <f t="shared" si="36"/>
        <v>2597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t="s">
        <v>14</v>
      </c>
      <c r="H602">
        <v>1</v>
      </c>
      <c r="I602">
        <f t="shared" si="36"/>
        <v>3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t="s">
        <v>20</v>
      </c>
      <c r="H603">
        <v>194</v>
      </c>
      <c r="I603">
        <f t="shared" si="36"/>
        <v>6606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t="s">
        <v>20</v>
      </c>
      <c r="H604">
        <v>1140</v>
      </c>
      <c r="I604">
        <f t="shared" si="36"/>
        <v>46158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t="s">
        <v>20</v>
      </c>
      <c r="H605">
        <v>102</v>
      </c>
      <c r="I605">
        <f t="shared" si="36"/>
        <v>3222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t="s">
        <v>20</v>
      </c>
      <c r="H606">
        <v>2857</v>
      </c>
      <c r="I606">
        <f t="shared" si="36"/>
        <v>77147.5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t="s">
        <v>20</v>
      </c>
      <c r="H607">
        <v>107</v>
      </c>
      <c r="I607">
        <f t="shared" si="36"/>
        <v>3142.5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t="s">
        <v>20</v>
      </c>
      <c r="H608">
        <v>160</v>
      </c>
      <c r="I608">
        <f t="shared" si="36"/>
        <v>3282.5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t="s">
        <v>20</v>
      </c>
      <c r="H609">
        <v>2230</v>
      </c>
      <c r="I609">
        <f t="shared" si="36"/>
        <v>91448.5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t="s">
        <v>20</v>
      </c>
      <c r="H610">
        <v>316</v>
      </c>
      <c r="I610">
        <f t="shared" si="36"/>
        <v>5695.5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t="s">
        <v>20</v>
      </c>
      <c r="H611">
        <v>117</v>
      </c>
      <c r="I611">
        <f t="shared" si="36"/>
        <v>6079.5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t="s">
        <v>20</v>
      </c>
      <c r="H612">
        <v>6406</v>
      </c>
      <c r="I612">
        <f t="shared" si="36"/>
        <v>92881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t="s">
        <v>74</v>
      </c>
      <c r="H613">
        <v>15</v>
      </c>
      <c r="I613">
        <f t="shared" si="36"/>
        <v>575.5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t="s">
        <v>20</v>
      </c>
      <c r="H614">
        <v>192</v>
      </c>
      <c r="I614">
        <f t="shared" si="36"/>
        <v>4418.5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t="s">
        <v>20</v>
      </c>
      <c r="H615">
        <v>26</v>
      </c>
      <c r="I615">
        <f t="shared" si="36"/>
        <v>970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t="s">
        <v>20</v>
      </c>
      <c r="H616">
        <v>723</v>
      </c>
      <c r="I616">
        <f t="shared" si="36"/>
        <v>20964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t="s">
        <v>20</v>
      </c>
      <c r="H617">
        <v>170</v>
      </c>
      <c r="I617">
        <f t="shared" si="36"/>
        <v>7329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t="s">
        <v>20</v>
      </c>
      <c r="H618">
        <v>238</v>
      </c>
      <c r="I618">
        <f t="shared" si="36"/>
        <v>6183.5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t="s">
        <v>20</v>
      </c>
      <c r="H619">
        <v>55</v>
      </c>
      <c r="I619">
        <f t="shared" si="36"/>
        <v>1775.5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t="s">
        <v>14</v>
      </c>
      <c r="H620">
        <v>1198</v>
      </c>
      <c r="I620">
        <f t="shared" si="36"/>
        <v>49117.5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t="s">
        <v>14</v>
      </c>
      <c r="H621">
        <v>648</v>
      </c>
      <c r="I621">
        <f t="shared" si="36"/>
        <v>28202.5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t="s">
        <v>20</v>
      </c>
      <c r="H622">
        <v>128</v>
      </c>
      <c r="I622">
        <f t="shared" si="36"/>
        <v>5826.5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t="s">
        <v>20</v>
      </c>
      <c r="H623">
        <v>2144</v>
      </c>
      <c r="I623">
        <f t="shared" si="36"/>
        <v>80406.5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t="s">
        <v>14</v>
      </c>
      <c r="H624">
        <v>64</v>
      </c>
      <c r="I624">
        <f t="shared" si="36"/>
        <v>2990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t="s">
        <v>20</v>
      </c>
      <c r="H625">
        <v>2693</v>
      </c>
      <c r="I625">
        <f t="shared" si="36"/>
        <v>76749.5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t="s">
        <v>20</v>
      </c>
      <c r="H626">
        <v>432</v>
      </c>
      <c r="I626">
        <f t="shared" si="36"/>
        <v>7340.5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t="s">
        <v>14</v>
      </c>
      <c r="H627">
        <v>62</v>
      </c>
      <c r="I627">
        <f t="shared" si="36"/>
        <v>2932.5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t="s">
        <v>20</v>
      </c>
      <c r="H628">
        <v>189</v>
      </c>
      <c r="I628">
        <f t="shared" si="36"/>
        <v>6697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t="s">
        <v>20</v>
      </c>
      <c r="H629">
        <v>154</v>
      </c>
      <c r="I629">
        <f t="shared" si="36"/>
        <v>5631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t="s">
        <v>20</v>
      </c>
      <c r="H630">
        <v>96</v>
      </c>
      <c r="I630">
        <f t="shared" si="36"/>
        <v>1490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t="s">
        <v>14</v>
      </c>
      <c r="H631">
        <v>750</v>
      </c>
      <c r="I631">
        <f t="shared" si="36"/>
        <v>28113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t="s">
        <v>74</v>
      </c>
      <c r="H632">
        <v>87</v>
      </c>
      <c r="I632">
        <f t="shared" si="36"/>
        <v>3030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t="s">
        <v>20</v>
      </c>
      <c r="H633">
        <v>3063</v>
      </c>
      <c r="I633">
        <f t="shared" si="36"/>
        <v>93409.5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t="s">
        <v>47</v>
      </c>
      <c r="H634">
        <v>278</v>
      </c>
      <c r="I634">
        <f t="shared" si="36"/>
        <v>15590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t="s">
        <v>14</v>
      </c>
      <c r="H635">
        <v>105</v>
      </c>
      <c r="I635">
        <f t="shared" si="36"/>
        <v>2837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t="s">
        <v>74</v>
      </c>
      <c r="H636">
        <v>1658</v>
      </c>
      <c r="I636">
        <f t="shared" si="36"/>
        <v>47241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t="s">
        <v>20</v>
      </c>
      <c r="H637">
        <v>2266</v>
      </c>
      <c r="I637">
        <f t="shared" si="36"/>
        <v>80428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t="s">
        <v>14</v>
      </c>
      <c r="H638">
        <v>2604</v>
      </c>
      <c r="I638">
        <f t="shared" si="36"/>
        <v>65097.5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t="s">
        <v>14</v>
      </c>
      <c r="H639">
        <v>65</v>
      </c>
      <c r="I639">
        <f t="shared" si="36"/>
        <v>3407.5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t="s">
        <v>14</v>
      </c>
      <c r="H640">
        <v>94</v>
      </c>
      <c r="I640">
        <f t="shared" si="36"/>
        <v>4706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t="s">
        <v>47</v>
      </c>
      <c r="H641">
        <v>45</v>
      </c>
      <c r="I641">
        <f t="shared" si="36"/>
        <v>2438.5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t="s">
        <v>14</v>
      </c>
      <c r="H642">
        <v>257</v>
      </c>
      <c r="I642">
        <f t="shared" ref="I642:I705" si="40">AVERAGE(E642,H642)</f>
        <v>10013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(E643/D643)</f>
        <v>1.1996808510638297</v>
      </c>
      <c r="G643" t="s">
        <v>20</v>
      </c>
      <c r="H643">
        <v>194</v>
      </c>
      <c r="I643">
        <f t="shared" si="40"/>
        <v>5735.5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t="s">
        <v>20</v>
      </c>
      <c r="H644">
        <v>129</v>
      </c>
      <c r="I644">
        <f t="shared" si="40"/>
        <v>6755.5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t="s">
        <v>20</v>
      </c>
      <c r="H645">
        <v>375</v>
      </c>
      <c r="I645">
        <f t="shared" si="40"/>
        <v>16680.5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t="s">
        <v>14</v>
      </c>
      <c r="H646">
        <v>2928</v>
      </c>
      <c r="I646">
        <f t="shared" si="40"/>
        <v>42456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t="s">
        <v>14</v>
      </c>
      <c r="H647">
        <v>4697</v>
      </c>
      <c r="I647">
        <f t="shared" si="40"/>
        <v>91590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t="s">
        <v>14</v>
      </c>
      <c r="H648">
        <v>2915</v>
      </c>
      <c r="I648">
        <f t="shared" si="40"/>
        <v>45181.5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t="s">
        <v>14</v>
      </c>
      <c r="H649">
        <v>18</v>
      </c>
      <c r="I649">
        <f t="shared" si="40"/>
        <v>940.5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t="s">
        <v>74</v>
      </c>
      <c r="H650">
        <v>723</v>
      </c>
      <c r="I650">
        <f t="shared" si="40"/>
        <v>31448.5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t="s">
        <v>14</v>
      </c>
      <c r="H651">
        <v>602</v>
      </c>
      <c r="I651">
        <f t="shared" si="40"/>
        <v>29802.5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t="s">
        <v>14</v>
      </c>
      <c r="H652">
        <v>1</v>
      </c>
      <c r="I652">
        <f t="shared" si="40"/>
        <v>1.5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t="s">
        <v>14</v>
      </c>
      <c r="H653">
        <v>3868</v>
      </c>
      <c r="I653">
        <f t="shared" si="40"/>
        <v>88953.5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t="s">
        <v>20</v>
      </c>
      <c r="H654">
        <v>409</v>
      </c>
      <c r="I654">
        <f t="shared" si="40"/>
        <v>6546.5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t="s">
        <v>20</v>
      </c>
      <c r="H655">
        <v>234</v>
      </c>
      <c r="I655">
        <f t="shared" si="40"/>
        <v>7133.5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t="s">
        <v>20</v>
      </c>
      <c r="H656">
        <v>3016</v>
      </c>
      <c r="I656">
        <f t="shared" si="40"/>
        <v>90476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t="s">
        <v>20</v>
      </c>
      <c r="H657">
        <v>264</v>
      </c>
      <c r="I657">
        <f t="shared" si="40"/>
        <v>6738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t="s">
        <v>14</v>
      </c>
      <c r="H658">
        <v>504</v>
      </c>
      <c r="I658">
        <f t="shared" si="40"/>
        <v>25191.5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t="s">
        <v>14</v>
      </c>
      <c r="H659">
        <v>14</v>
      </c>
      <c r="I659">
        <f t="shared" si="40"/>
        <v>419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t="s">
        <v>74</v>
      </c>
      <c r="H660">
        <v>390</v>
      </c>
      <c r="I660">
        <f t="shared" si="40"/>
        <v>15992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t="s">
        <v>14</v>
      </c>
      <c r="H661">
        <v>750</v>
      </c>
      <c r="I661">
        <f t="shared" si="40"/>
        <v>28880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t="s">
        <v>14</v>
      </c>
      <c r="H662">
        <v>77</v>
      </c>
      <c r="I662">
        <f t="shared" si="40"/>
        <v>3757.5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t="s">
        <v>14</v>
      </c>
      <c r="H663">
        <v>752</v>
      </c>
      <c r="I663">
        <f t="shared" si="40"/>
        <v>29312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t="s">
        <v>14</v>
      </c>
      <c r="H664">
        <v>131</v>
      </c>
      <c r="I664">
        <f t="shared" si="40"/>
        <v>4518.5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t="s">
        <v>14</v>
      </c>
      <c r="H665">
        <v>87</v>
      </c>
      <c r="I665">
        <f t="shared" si="40"/>
        <v>3905.5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t="s">
        <v>14</v>
      </c>
      <c r="H666">
        <v>1063</v>
      </c>
      <c r="I666">
        <f t="shared" si="40"/>
        <v>13817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t="s">
        <v>20</v>
      </c>
      <c r="H667">
        <v>272</v>
      </c>
      <c r="I667">
        <f t="shared" si="40"/>
        <v>6245.5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t="s">
        <v>74</v>
      </c>
      <c r="H668">
        <v>25</v>
      </c>
      <c r="I668">
        <f t="shared" si="40"/>
        <v>1005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t="s">
        <v>20</v>
      </c>
      <c r="H669">
        <v>419</v>
      </c>
      <c r="I669">
        <f t="shared" si="40"/>
        <v>6287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t="s">
        <v>14</v>
      </c>
      <c r="H670">
        <v>76</v>
      </c>
      <c r="I670">
        <f t="shared" si="40"/>
        <v>2834.5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t="s">
        <v>20</v>
      </c>
      <c r="H671">
        <v>1621</v>
      </c>
      <c r="I671">
        <f t="shared" si="40"/>
        <v>88320.5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t="s">
        <v>20</v>
      </c>
      <c r="H672">
        <v>1101</v>
      </c>
      <c r="I672">
        <f t="shared" si="40"/>
        <v>38528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t="s">
        <v>20</v>
      </c>
      <c r="H673">
        <v>1073</v>
      </c>
      <c r="I673">
        <f t="shared" si="40"/>
        <v>60100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t="s">
        <v>14</v>
      </c>
      <c r="H674">
        <v>4428</v>
      </c>
      <c r="I674">
        <f t="shared" si="40"/>
        <v>57558.5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t="s">
        <v>14</v>
      </c>
      <c r="H675">
        <v>58</v>
      </c>
      <c r="I675">
        <f t="shared" si="40"/>
        <v>1251.5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t="s">
        <v>74</v>
      </c>
      <c r="H676">
        <v>1218</v>
      </c>
      <c r="I676">
        <f t="shared" si="40"/>
        <v>29234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t="s">
        <v>20</v>
      </c>
      <c r="H677">
        <v>331</v>
      </c>
      <c r="I677">
        <f t="shared" si="40"/>
        <v>6130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t="s">
        <v>20</v>
      </c>
      <c r="H678">
        <v>1170</v>
      </c>
      <c r="I678">
        <f t="shared" si="40"/>
        <v>59692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t="s">
        <v>14</v>
      </c>
      <c r="H679">
        <v>111</v>
      </c>
      <c r="I679">
        <f t="shared" si="40"/>
        <v>2271.5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t="s">
        <v>74</v>
      </c>
      <c r="H680">
        <v>215</v>
      </c>
      <c r="I680">
        <f t="shared" si="40"/>
        <v>9047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t="s">
        <v>20</v>
      </c>
      <c r="H681">
        <v>363</v>
      </c>
      <c r="I681">
        <f t="shared" si="40"/>
        <v>7437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t="s">
        <v>14</v>
      </c>
      <c r="H682">
        <v>2955</v>
      </c>
      <c r="I682">
        <f t="shared" si="40"/>
        <v>72388.5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t="s">
        <v>14</v>
      </c>
      <c r="H683">
        <v>1657</v>
      </c>
      <c r="I683">
        <f t="shared" si="40"/>
        <v>80347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t="s">
        <v>20</v>
      </c>
      <c r="H684">
        <v>103</v>
      </c>
      <c r="I684">
        <f t="shared" si="40"/>
        <v>4106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t="s">
        <v>20</v>
      </c>
      <c r="H685">
        <v>147</v>
      </c>
      <c r="I685">
        <f t="shared" si="40"/>
        <v>4195.5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t="s">
        <v>20</v>
      </c>
      <c r="H686">
        <v>110</v>
      </c>
      <c r="I686">
        <f t="shared" si="40"/>
        <v>3855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t="s">
        <v>14</v>
      </c>
      <c r="H687">
        <v>926</v>
      </c>
      <c r="I687">
        <f t="shared" si="40"/>
        <v>47713.5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t="s">
        <v>20</v>
      </c>
      <c r="H688">
        <v>134</v>
      </c>
      <c r="I688">
        <f t="shared" si="40"/>
        <v>7257.5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t="s">
        <v>20</v>
      </c>
      <c r="H689">
        <v>269</v>
      </c>
      <c r="I689">
        <f t="shared" si="40"/>
        <v>7124.5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t="s">
        <v>20</v>
      </c>
      <c r="H690">
        <v>175</v>
      </c>
      <c r="I690">
        <f t="shared" si="40"/>
        <v>6312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t="s">
        <v>20</v>
      </c>
      <c r="H691">
        <v>69</v>
      </c>
      <c r="I691">
        <f t="shared" si="40"/>
        <v>3708.5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t="s">
        <v>20</v>
      </c>
      <c r="H692">
        <v>190</v>
      </c>
      <c r="I692">
        <f t="shared" si="40"/>
        <v>4174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t="s">
        <v>20</v>
      </c>
      <c r="H693">
        <v>237</v>
      </c>
      <c r="I693">
        <f t="shared" si="40"/>
        <v>3678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t="s">
        <v>14</v>
      </c>
      <c r="H694">
        <v>77</v>
      </c>
      <c r="I694">
        <f t="shared" si="40"/>
        <v>2757.5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t="s">
        <v>14</v>
      </c>
      <c r="H695">
        <v>1748</v>
      </c>
      <c r="I695">
        <f t="shared" si="40"/>
        <v>58572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t="s">
        <v>14</v>
      </c>
      <c r="H696">
        <v>79</v>
      </c>
      <c r="I696">
        <f t="shared" si="40"/>
        <v>3867.5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t="s">
        <v>20</v>
      </c>
      <c r="H697">
        <v>196</v>
      </c>
      <c r="I697">
        <f t="shared" si="40"/>
        <v>6259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t="s">
        <v>14</v>
      </c>
      <c r="H698">
        <v>889</v>
      </c>
      <c r="I698">
        <f t="shared" si="40"/>
        <v>48888.5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t="s">
        <v>20</v>
      </c>
      <c r="H699">
        <v>7295</v>
      </c>
      <c r="I699">
        <f t="shared" si="40"/>
        <v>102127.5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t="s">
        <v>20</v>
      </c>
      <c r="H700">
        <v>2893</v>
      </c>
      <c r="I700">
        <f t="shared" si="40"/>
        <v>95475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t="s">
        <v>14</v>
      </c>
      <c r="H701">
        <v>56</v>
      </c>
      <c r="I701">
        <f t="shared" si="40"/>
        <v>3150.5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t="s">
        <v>14</v>
      </c>
      <c r="H702">
        <v>1</v>
      </c>
      <c r="I702">
        <f t="shared" si="40"/>
        <v>2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t="s">
        <v>20</v>
      </c>
      <c r="H703">
        <v>820</v>
      </c>
      <c r="I703">
        <f t="shared" si="40"/>
        <v>45917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t="s">
        <v>14</v>
      </c>
      <c r="H704">
        <v>83</v>
      </c>
      <c r="I704">
        <f t="shared" si="40"/>
        <v>2396.5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t="s">
        <v>20</v>
      </c>
      <c r="H705">
        <v>2038</v>
      </c>
      <c r="I705">
        <f t="shared" si="40"/>
        <v>99883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t="s">
        <v>20</v>
      </c>
      <c r="H706">
        <v>116</v>
      </c>
      <c r="I706">
        <f t="shared" ref="I706:I769" si="44">AVERAGE(E706,H706)</f>
        <v>5399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(E707/D707)</f>
        <v>0.99026517383618151</v>
      </c>
      <c r="G707" t="s">
        <v>14</v>
      </c>
      <c r="H707">
        <v>2025</v>
      </c>
      <c r="I707">
        <f t="shared" si="44"/>
        <v>85036.5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t="s">
        <v>20</v>
      </c>
      <c r="H708">
        <v>1345</v>
      </c>
      <c r="I708">
        <f t="shared" si="44"/>
        <v>69965.5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t="s">
        <v>20</v>
      </c>
      <c r="H709">
        <v>168</v>
      </c>
      <c r="I709">
        <f t="shared" si="44"/>
        <v>5873.5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t="s">
        <v>20</v>
      </c>
      <c r="H710">
        <v>137</v>
      </c>
      <c r="I710">
        <f t="shared" si="44"/>
        <v>6078.5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t="s">
        <v>20</v>
      </c>
      <c r="H711">
        <v>186</v>
      </c>
      <c r="I711">
        <f t="shared" si="44"/>
        <v>7070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t="s">
        <v>20</v>
      </c>
      <c r="H712">
        <v>125</v>
      </c>
      <c r="I712">
        <f t="shared" si="44"/>
        <v>3241.5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t="s">
        <v>14</v>
      </c>
      <c r="H713">
        <v>14</v>
      </c>
      <c r="I713">
        <f t="shared" si="44"/>
        <v>637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t="s">
        <v>20</v>
      </c>
      <c r="H714">
        <v>202</v>
      </c>
      <c r="I714">
        <f t="shared" si="44"/>
        <v>7463.5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t="s">
        <v>20</v>
      </c>
      <c r="H715">
        <v>103</v>
      </c>
      <c r="I715">
        <f t="shared" si="44"/>
        <v>5638.5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t="s">
        <v>20</v>
      </c>
      <c r="H716">
        <v>1785</v>
      </c>
      <c r="I716">
        <f t="shared" si="44"/>
        <v>91910.5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t="s">
        <v>14</v>
      </c>
      <c r="H717">
        <v>656</v>
      </c>
      <c r="I717">
        <f t="shared" si="44"/>
        <v>14763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t="s">
        <v>20</v>
      </c>
      <c r="H718">
        <v>157</v>
      </c>
      <c r="I718">
        <f t="shared" si="44"/>
        <v>5255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t="s">
        <v>20</v>
      </c>
      <c r="H719">
        <v>555</v>
      </c>
      <c r="I719">
        <f t="shared" si="44"/>
        <v>7211.5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t="s">
        <v>20</v>
      </c>
      <c r="H720">
        <v>297</v>
      </c>
      <c r="I720">
        <f t="shared" si="44"/>
        <v>4307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t="s">
        <v>20</v>
      </c>
      <c r="H721">
        <v>123</v>
      </c>
      <c r="I721">
        <f t="shared" si="44"/>
        <v>5340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t="s">
        <v>74</v>
      </c>
      <c r="H722">
        <v>38</v>
      </c>
      <c r="I722">
        <f t="shared" si="44"/>
        <v>1632.5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t="s">
        <v>74</v>
      </c>
      <c r="H723">
        <v>60</v>
      </c>
      <c r="I723">
        <f t="shared" si="44"/>
        <v>2744.5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t="s">
        <v>20</v>
      </c>
      <c r="H724">
        <v>3036</v>
      </c>
      <c r="I724">
        <f t="shared" si="44"/>
        <v>39471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t="s">
        <v>20</v>
      </c>
      <c r="H725">
        <v>144</v>
      </c>
      <c r="I725">
        <f t="shared" si="44"/>
        <v>6697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t="s">
        <v>20</v>
      </c>
      <c r="H726">
        <v>121</v>
      </c>
      <c r="I726">
        <f t="shared" si="44"/>
        <v>5691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t="s">
        <v>14</v>
      </c>
      <c r="H727">
        <v>1596</v>
      </c>
      <c r="I727">
        <f t="shared" si="44"/>
        <v>49482.5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t="s">
        <v>74</v>
      </c>
      <c r="H728">
        <v>524</v>
      </c>
      <c r="I728">
        <f t="shared" si="44"/>
        <v>24375.5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t="s">
        <v>20</v>
      </c>
      <c r="H729">
        <v>181</v>
      </c>
      <c r="I729">
        <f t="shared" si="44"/>
        <v>7433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t="s">
        <v>14</v>
      </c>
      <c r="H730">
        <v>10</v>
      </c>
      <c r="I730">
        <f t="shared" si="44"/>
        <v>372.5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t="s">
        <v>20</v>
      </c>
      <c r="H731">
        <v>122</v>
      </c>
      <c r="I731">
        <f t="shared" si="44"/>
        <v>5259.5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t="s">
        <v>20</v>
      </c>
      <c r="H732">
        <v>1071</v>
      </c>
      <c r="I732">
        <f t="shared" si="44"/>
        <v>59959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t="s">
        <v>74</v>
      </c>
      <c r="H733">
        <v>219</v>
      </c>
      <c r="I733">
        <f t="shared" si="44"/>
        <v>3719.5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t="s">
        <v>14</v>
      </c>
      <c r="H734">
        <v>1121</v>
      </c>
      <c r="I734">
        <f t="shared" si="44"/>
        <v>54371.5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t="s">
        <v>20</v>
      </c>
      <c r="H735">
        <v>980</v>
      </c>
      <c r="I735">
        <f t="shared" si="44"/>
        <v>42123.5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t="s">
        <v>20</v>
      </c>
      <c r="H736">
        <v>536</v>
      </c>
      <c r="I736">
        <f t="shared" si="44"/>
        <v>6970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t="s">
        <v>20</v>
      </c>
      <c r="H737">
        <v>1991</v>
      </c>
      <c r="I737">
        <f t="shared" si="44"/>
        <v>66697.5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t="s">
        <v>74</v>
      </c>
      <c r="H738">
        <v>29</v>
      </c>
      <c r="I738">
        <f t="shared" si="44"/>
        <v>1281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t="s">
        <v>20</v>
      </c>
      <c r="H739">
        <v>180</v>
      </c>
      <c r="I739">
        <f t="shared" si="44"/>
        <v>2604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t="s">
        <v>14</v>
      </c>
      <c r="H740">
        <v>15</v>
      </c>
      <c r="I740">
        <f t="shared" si="44"/>
        <v>786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t="s">
        <v>14</v>
      </c>
      <c r="H741">
        <v>191</v>
      </c>
      <c r="I741">
        <f t="shared" si="44"/>
        <v>3145.5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t="s">
        <v>14</v>
      </c>
      <c r="H742">
        <v>16</v>
      </c>
      <c r="I742">
        <f t="shared" si="44"/>
        <v>804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t="s">
        <v>20</v>
      </c>
      <c r="H743">
        <v>130</v>
      </c>
      <c r="I743">
        <f t="shared" si="44"/>
        <v>7140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t="s">
        <v>20</v>
      </c>
      <c r="H744">
        <v>122</v>
      </c>
      <c r="I744">
        <f t="shared" si="44"/>
        <v>6817.5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t="s">
        <v>14</v>
      </c>
      <c r="H745">
        <v>17</v>
      </c>
      <c r="I745">
        <f t="shared" si="44"/>
        <v>260.5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t="s">
        <v>20</v>
      </c>
      <c r="H746">
        <v>140</v>
      </c>
      <c r="I746">
        <f t="shared" si="44"/>
        <v>7190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t="s">
        <v>14</v>
      </c>
      <c r="H747">
        <v>34</v>
      </c>
      <c r="I747">
        <f t="shared" si="44"/>
        <v>1062.5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t="s">
        <v>20</v>
      </c>
      <c r="H748">
        <v>3388</v>
      </c>
      <c r="I748">
        <f t="shared" si="44"/>
        <v>60984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t="s">
        <v>20</v>
      </c>
      <c r="H749">
        <v>280</v>
      </c>
      <c r="I749">
        <f t="shared" si="44"/>
        <v>5747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t="s">
        <v>74</v>
      </c>
      <c r="H750">
        <v>614</v>
      </c>
      <c r="I750">
        <f t="shared" si="44"/>
        <v>34375.5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t="s">
        <v>20</v>
      </c>
      <c r="H751">
        <v>366</v>
      </c>
      <c r="I751">
        <f t="shared" si="44"/>
        <v>6946.5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t="s">
        <v>20</v>
      </c>
      <c r="H753">
        <v>270</v>
      </c>
      <c r="I753">
        <f t="shared" si="44"/>
        <v>4316.5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t="s">
        <v>74</v>
      </c>
      <c r="H754">
        <v>114</v>
      </c>
      <c r="I754">
        <f t="shared" si="44"/>
        <v>2738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t="s">
        <v>20</v>
      </c>
      <c r="H755">
        <v>137</v>
      </c>
      <c r="I755">
        <f t="shared" si="44"/>
        <v>6101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t="s">
        <v>20</v>
      </c>
      <c r="H756">
        <v>3205</v>
      </c>
      <c r="I756">
        <f t="shared" si="44"/>
        <v>60904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t="s">
        <v>20</v>
      </c>
      <c r="H757">
        <v>288</v>
      </c>
      <c r="I757">
        <f t="shared" si="44"/>
        <v>3892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t="s">
        <v>20</v>
      </c>
      <c r="H758">
        <v>148</v>
      </c>
      <c r="I758">
        <f t="shared" si="44"/>
        <v>5092.5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t="s">
        <v>20</v>
      </c>
      <c r="H759">
        <v>114</v>
      </c>
      <c r="I759">
        <f t="shared" si="44"/>
        <v>2905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t="s">
        <v>20</v>
      </c>
      <c r="H760">
        <v>1518</v>
      </c>
      <c r="I760">
        <f t="shared" si="44"/>
        <v>84261.5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t="s">
        <v>14</v>
      </c>
      <c r="H761">
        <v>1274</v>
      </c>
      <c r="I761">
        <f t="shared" si="44"/>
        <v>57944.5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t="s">
        <v>14</v>
      </c>
      <c r="H762">
        <v>210</v>
      </c>
      <c r="I762">
        <f t="shared" si="44"/>
        <v>8401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t="s">
        <v>20</v>
      </c>
      <c r="H763">
        <v>166</v>
      </c>
      <c r="I763">
        <f t="shared" si="44"/>
        <v>7293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t="s">
        <v>20</v>
      </c>
      <c r="H764">
        <v>100</v>
      </c>
      <c r="I764">
        <f t="shared" si="44"/>
        <v>3152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t="s">
        <v>20</v>
      </c>
      <c r="H765">
        <v>235</v>
      </c>
      <c r="I765">
        <f t="shared" si="44"/>
        <v>3286.5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t="s">
        <v>20</v>
      </c>
      <c r="H766">
        <v>148</v>
      </c>
      <c r="I766">
        <f t="shared" si="44"/>
        <v>4079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t="s">
        <v>20</v>
      </c>
      <c r="H767">
        <v>198</v>
      </c>
      <c r="I767">
        <f t="shared" si="44"/>
        <v>4161.5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t="s">
        <v>14</v>
      </c>
      <c r="H768">
        <v>248</v>
      </c>
      <c r="I768">
        <f t="shared" si="44"/>
        <v>6950.5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t="s">
        <v>14</v>
      </c>
      <c r="H769">
        <v>513</v>
      </c>
      <c r="I769">
        <f t="shared" si="44"/>
        <v>27942.5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t="s">
        <v>20</v>
      </c>
      <c r="H770">
        <v>150</v>
      </c>
      <c r="I770">
        <f t="shared" ref="I770:I833" si="48">AVERAGE(E770,H770)</f>
        <v>5619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(E771/D771)</f>
        <v>0.86867834394904464</v>
      </c>
      <c r="G771" t="s">
        <v>14</v>
      </c>
      <c r="H771">
        <v>3410</v>
      </c>
      <c r="I771">
        <f t="shared" si="48"/>
        <v>56258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t="s">
        <v>20</v>
      </c>
      <c r="H772">
        <v>216</v>
      </c>
      <c r="I772">
        <f t="shared" si="48"/>
        <v>5929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t="s">
        <v>74</v>
      </c>
      <c r="H773">
        <v>26</v>
      </c>
      <c r="I773">
        <f t="shared" si="48"/>
        <v>1397.5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t="s">
        <v>20</v>
      </c>
      <c r="H774">
        <v>5139</v>
      </c>
      <c r="I774">
        <f t="shared" si="48"/>
        <v>87362.5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t="s">
        <v>20</v>
      </c>
      <c r="H775">
        <v>2353</v>
      </c>
      <c r="I775">
        <f t="shared" si="48"/>
        <v>51769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t="s">
        <v>20</v>
      </c>
      <c r="H776">
        <v>78</v>
      </c>
      <c r="I776">
        <f t="shared" si="48"/>
        <v>3426.5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t="s">
        <v>14</v>
      </c>
      <c r="H777">
        <v>10</v>
      </c>
      <c r="I777">
        <f t="shared" si="48"/>
        <v>489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t="s">
        <v>14</v>
      </c>
      <c r="H778">
        <v>2201</v>
      </c>
      <c r="I778">
        <f t="shared" si="48"/>
        <v>37412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t="s">
        <v>14</v>
      </c>
      <c r="H779">
        <v>676</v>
      </c>
      <c r="I779">
        <f t="shared" si="48"/>
        <v>23331.5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t="s">
        <v>20</v>
      </c>
      <c r="H780">
        <v>174</v>
      </c>
      <c r="I780">
        <f t="shared" si="48"/>
        <v>5208.5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t="s">
        <v>14</v>
      </c>
      <c r="H781">
        <v>831</v>
      </c>
      <c r="I781">
        <f t="shared" si="48"/>
        <v>44062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t="s">
        <v>20</v>
      </c>
      <c r="H782">
        <v>164</v>
      </c>
      <c r="I782">
        <f t="shared" si="48"/>
        <v>2792.5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t="s">
        <v>74</v>
      </c>
      <c r="H783">
        <v>56</v>
      </c>
      <c r="I783">
        <f t="shared" si="48"/>
        <v>2235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t="s">
        <v>20</v>
      </c>
      <c r="H784">
        <v>161</v>
      </c>
      <c r="I784">
        <f t="shared" si="48"/>
        <v>5571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t="s">
        <v>20</v>
      </c>
      <c r="H785">
        <v>138</v>
      </c>
      <c r="I785">
        <f t="shared" si="48"/>
        <v>5294.5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t="s">
        <v>20</v>
      </c>
      <c r="H786">
        <v>3308</v>
      </c>
      <c r="I786">
        <f t="shared" si="48"/>
        <v>52921.5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t="s">
        <v>20</v>
      </c>
      <c r="H787">
        <v>127</v>
      </c>
      <c r="I787">
        <f t="shared" si="48"/>
        <v>6533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t="s">
        <v>20</v>
      </c>
      <c r="H788">
        <v>207</v>
      </c>
      <c r="I788">
        <f t="shared" si="48"/>
        <v>5576.5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t="s">
        <v>14</v>
      </c>
      <c r="H789">
        <v>859</v>
      </c>
      <c r="I789">
        <f t="shared" si="48"/>
        <v>30926.5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t="s">
        <v>47</v>
      </c>
      <c r="H790">
        <v>31</v>
      </c>
      <c r="I790">
        <f t="shared" si="48"/>
        <v>1602.5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t="s">
        <v>14</v>
      </c>
      <c r="H791">
        <v>45</v>
      </c>
      <c r="I791">
        <f t="shared" si="48"/>
        <v>1698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t="s">
        <v>74</v>
      </c>
      <c r="H792">
        <v>1113</v>
      </c>
      <c r="I792">
        <f t="shared" si="48"/>
        <v>28943.5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t="s">
        <v>14</v>
      </c>
      <c r="H793">
        <v>6</v>
      </c>
      <c r="I793">
        <f t="shared" si="48"/>
        <v>273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t="s">
        <v>14</v>
      </c>
      <c r="H794">
        <v>7</v>
      </c>
      <c r="I794">
        <f t="shared" si="48"/>
        <v>343.5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t="s">
        <v>20</v>
      </c>
      <c r="H795">
        <v>181</v>
      </c>
      <c r="I795">
        <f t="shared" si="48"/>
        <v>6613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t="s">
        <v>20</v>
      </c>
      <c r="H796">
        <v>110</v>
      </c>
      <c r="I796">
        <f t="shared" si="48"/>
        <v>4193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t="s">
        <v>14</v>
      </c>
      <c r="H797">
        <v>31</v>
      </c>
      <c r="I797">
        <f t="shared" si="48"/>
        <v>526.5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t="s">
        <v>14</v>
      </c>
      <c r="H798">
        <v>78</v>
      </c>
      <c r="I798">
        <f t="shared" si="48"/>
        <v>2176.5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t="s">
        <v>20</v>
      </c>
      <c r="H799">
        <v>185</v>
      </c>
      <c r="I799">
        <f t="shared" si="48"/>
        <v>4258.5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t="s">
        <v>20</v>
      </c>
      <c r="H800">
        <v>121</v>
      </c>
      <c r="I800">
        <f t="shared" si="48"/>
        <v>3264.5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t="s">
        <v>14</v>
      </c>
      <c r="H801">
        <v>1225</v>
      </c>
      <c r="I801">
        <f t="shared" si="48"/>
        <v>37373.5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t="s">
        <v>20</v>
      </c>
      <c r="H803">
        <v>106</v>
      </c>
      <c r="I803">
        <f t="shared" si="48"/>
        <v>2386.5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t="s">
        <v>20</v>
      </c>
      <c r="H804">
        <v>142</v>
      </c>
      <c r="I804">
        <f t="shared" si="48"/>
        <v>6179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t="s">
        <v>20</v>
      </c>
      <c r="H805">
        <v>233</v>
      </c>
      <c r="I805">
        <f t="shared" si="48"/>
        <v>3380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t="s">
        <v>20</v>
      </c>
      <c r="H806">
        <v>218</v>
      </c>
      <c r="I806">
        <f t="shared" si="48"/>
        <v>3602.5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t="s">
        <v>14</v>
      </c>
      <c r="H807">
        <v>67</v>
      </c>
      <c r="I807">
        <f t="shared" si="48"/>
        <v>2499.5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t="s">
        <v>20</v>
      </c>
      <c r="H808">
        <v>76</v>
      </c>
      <c r="I808">
        <f t="shared" si="48"/>
        <v>4169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t="s">
        <v>20</v>
      </c>
      <c r="H809">
        <v>43</v>
      </c>
      <c r="I809">
        <f t="shared" si="48"/>
        <v>945.5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t="s">
        <v>14</v>
      </c>
      <c r="H810">
        <v>19</v>
      </c>
      <c r="I810">
        <f t="shared" si="48"/>
        <v>801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t="s">
        <v>14</v>
      </c>
      <c r="H811">
        <v>2108</v>
      </c>
      <c r="I811">
        <f t="shared" si="48"/>
        <v>45322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t="s">
        <v>20</v>
      </c>
      <c r="H812">
        <v>221</v>
      </c>
      <c r="I812">
        <f t="shared" si="48"/>
        <v>6290.5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t="s">
        <v>14</v>
      </c>
      <c r="H813">
        <v>679</v>
      </c>
      <c r="I813">
        <f t="shared" si="48"/>
        <v>35999.5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t="s">
        <v>20</v>
      </c>
      <c r="H814">
        <v>2805</v>
      </c>
      <c r="I814">
        <f t="shared" si="48"/>
        <v>68722.5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t="s">
        <v>20</v>
      </c>
      <c r="H815">
        <v>68</v>
      </c>
      <c r="I815">
        <f t="shared" si="48"/>
        <v>3864.5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t="s">
        <v>14</v>
      </c>
      <c r="H816">
        <v>36</v>
      </c>
      <c r="I816">
        <f t="shared" si="48"/>
        <v>1493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t="s">
        <v>20</v>
      </c>
      <c r="H817">
        <v>183</v>
      </c>
      <c r="I817">
        <f t="shared" si="48"/>
        <v>5952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t="s">
        <v>20</v>
      </c>
      <c r="H818">
        <v>133</v>
      </c>
      <c r="I818">
        <f t="shared" si="48"/>
        <v>7141.5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t="s">
        <v>20</v>
      </c>
      <c r="H819">
        <v>2489</v>
      </c>
      <c r="I819">
        <f t="shared" si="48"/>
        <v>95840.5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t="s">
        <v>20</v>
      </c>
      <c r="H820">
        <v>69</v>
      </c>
      <c r="I820">
        <f t="shared" si="48"/>
        <v>3866.5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t="s">
        <v>14</v>
      </c>
      <c r="H821">
        <v>47</v>
      </c>
      <c r="I821">
        <f t="shared" si="48"/>
        <v>2278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t="s">
        <v>20</v>
      </c>
      <c r="H822">
        <v>279</v>
      </c>
      <c r="I822">
        <f t="shared" si="48"/>
        <v>6144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t="s">
        <v>20</v>
      </c>
      <c r="H823">
        <v>210</v>
      </c>
      <c r="I823">
        <f t="shared" si="48"/>
        <v>7241.5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t="s">
        <v>20</v>
      </c>
      <c r="H824">
        <v>2100</v>
      </c>
      <c r="I824">
        <f t="shared" si="48"/>
        <v>95541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t="s">
        <v>20</v>
      </c>
      <c r="H825">
        <v>252</v>
      </c>
      <c r="I825">
        <f t="shared" si="48"/>
        <v>7446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t="s">
        <v>20</v>
      </c>
      <c r="H826">
        <v>1280</v>
      </c>
      <c r="I826">
        <f t="shared" si="48"/>
        <v>54398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t="s">
        <v>20</v>
      </c>
      <c r="H827">
        <v>157</v>
      </c>
      <c r="I827">
        <f t="shared" si="48"/>
        <v>7053.5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t="s">
        <v>20</v>
      </c>
      <c r="H828">
        <v>194</v>
      </c>
      <c r="I828">
        <f t="shared" si="48"/>
        <v>6495.5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t="s">
        <v>20</v>
      </c>
      <c r="H829">
        <v>82</v>
      </c>
      <c r="I829">
        <f t="shared" si="48"/>
        <v>3108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t="s">
        <v>14</v>
      </c>
      <c r="H830">
        <v>70</v>
      </c>
      <c r="I830">
        <f t="shared" si="48"/>
        <v>2484.5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t="s">
        <v>14</v>
      </c>
      <c r="H831">
        <v>154</v>
      </c>
      <c r="I831">
        <f t="shared" si="48"/>
        <v>2541.5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t="s">
        <v>14</v>
      </c>
      <c r="H832">
        <v>22</v>
      </c>
      <c r="I832">
        <f t="shared" si="48"/>
        <v>723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t="s">
        <v>20</v>
      </c>
      <c r="H833">
        <v>4233</v>
      </c>
      <c r="I833">
        <f t="shared" si="48"/>
        <v>55025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t="s">
        <v>20</v>
      </c>
      <c r="H834">
        <v>1297</v>
      </c>
      <c r="I834">
        <f t="shared" ref="I834:I897" si="52">AVERAGE(E834,H834)</f>
        <v>68726.5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(E835/D835)</f>
        <v>1.5769117647058823</v>
      </c>
      <c r="G835" t="s">
        <v>20</v>
      </c>
      <c r="H835">
        <v>165</v>
      </c>
      <c r="I835">
        <f t="shared" si="52"/>
        <v>5444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t="s">
        <v>20</v>
      </c>
      <c r="H836">
        <v>119</v>
      </c>
      <c r="I836">
        <f t="shared" si="52"/>
        <v>5673.5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t="s">
        <v>14</v>
      </c>
      <c r="H837">
        <v>1758</v>
      </c>
      <c r="I837">
        <f t="shared" si="52"/>
        <v>39556.5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t="s">
        <v>14</v>
      </c>
      <c r="H838">
        <v>94</v>
      </c>
      <c r="I838">
        <f t="shared" si="52"/>
        <v>3090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t="s">
        <v>20</v>
      </c>
      <c r="H839">
        <v>1797</v>
      </c>
      <c r="I839">
        <f t="shared" si="52"/>
        <v>76378.5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t="s">
        <v>20</v>
      </c>
      <c r="H840">
        <v>261</v>
      </c>
      <c r="I840">
        <f t="shared" si="52"/>
        <v>4575.5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t="s">
        <v>20</v>
      </c>
      <c r="H841">
        <v>157</v>
      </c>
      <c r="I841">
        <f t="shared" si="52"/>
        <v>7400.5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t="s">
        <v>20</v>
      </c>
      <c r="H842">
        <v>3533</v>
      </c>
      <c r="I842">
        <f t="shared" si="52"/>
        <v>60058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t="s">
        <v>20</v>
      </c>
      <c r="H843">
        <v>155</v>
      </c>
      <c r="I843">
        <f t="shared" si="52"/>
        <v>6573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t="s">
        <v>20</v>
      </c>
      <c r="H844">
        <v>132</v>
      </c>
      <c r="I844">
        <f t="shared" si="52"/>
        <v>4289.5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t="s">
        <v>14</v>
      </c>
      <c r="H845">
        <v>33</v>
      </c>
      <c r="I845">
        <f t="shared" si="52"/>
        <v>1368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t="s">
        <v>74</v>
      </c>
      <c r="H846">
        <v>94</v>
      </c>
      <c r="I846">
        <f t="shared" si="52"/>
        <v>4420.5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t="s">
        <v>20</v>
      </c>
      <c r="H847">
        <v>1354</v>
      </c>
      <c r="I847">
        <f t="shared" si="52"/>
        <v>69720.5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t="s">
        <v>20</v>
      </c>
      <c r="H848">
        <v>48</v>
      </c>
      <c r="I848">
        <f t="shared" si="52"/>
        <v>2566.5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t="s">
        <v>20</v>
      </c>
      <c r="H849">
        <v>110</v>
      </c>
      <c r="I849">
        <f t="shared" si="52"/>
        <v>5642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t="s">
        <v>20</v>
      </c>
      <c r="H850">
        <v>172</v>
      </c>
      <c r="I850">
        <f t="shared" si="52"/>
        <v>5501.5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t="s">
        <v>20</v>
      </c>
      <c r="H851">
        <v>307</v>
      </c>
      <c r="I851">
        <f t="shared" si="52"/>
        <v>4612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t="s">
        <v>20</v>
      </c>
      <c r="H853">
        <v>160</v>
      </c>
      <c r="I853">
        <f t="shared" si="52"/>
        <v>6314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t="s">
        <v>14</v>
      </c>
      <c r="H854">
        <v>31</v>
      </c>
      <c r="I854">
        <f t="shared" si="52"/>
        <v>1268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t="s">
        <v>20</v>
      </c>
      <c r="H855">
        <v>1467</v>
      </c>
      <c r="I855">
        <f t="shared" si="52"/>
        <v>56484.5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t="s">
        <v>20</v>
      </c>
      <c r="H856">
        <v>2662</v>
      </c>
      <c r="I856">
        <f t="shared" si="52"/>
        <v>98485.5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t="s">
        <v>20</v>
      </c>
      <c r="H857">
        <v>452</v>
      </c>
      <c r="I857">
        <f t="shared" si="52"/>
        <v>12204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t="s">
        <v>20</v>
      </c>
      <c r="H858">
        <v>158</v>
      </c>
      <c r="I858">
        <f t="shared" si="52"/>
        <v>4358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t="s">
        <v>20</v>
      </c>
      <c r="H859">
        <v>225</v>
      </c>
      <c r="I859">
        <f t="shared" si="52"/>
        <v>3819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t="s">
        <v>14</v>
      </c>
      <c r="H860">
        <v>35</v>
      </c>
      <c r="I860">
        <f t="shared" si="52"/>
        <v>1406.5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t="s">
        <v>14</v>
      </c>
      <c r="H861">
        <v>63</v>
      </c>
      <c r="I861">
        <f t="shared" si="52"/>
        <v>1328.5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t="s">
        <v>20</v>
      </c>
      <c r="H862">
        <v>65</v>
      </c>
      <c r="I862">
        <f t="shared" si="52"/>
        <v>2549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t="s">
        <v>20</v>
      </c>
      <c r="H863">
        <v>163</v>
      </c>
      <c r="I863">
        <f t="shared" si="52"/>
        <v>4740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t="s">
        <v>20</v>
      </c>
      <c r="H864">
        <v>85</v>
      </c>
      <c r="I864">
        <f t="shared" si="52"/>
        <v>3322.5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t="s">
        <v>20</v>
      </c>
      <c r="H865">
        <v>217</v>
      </c>
      <c r="I865">
        <f t="shared" si="52"/>
        <v>2816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t="s">
        <v>20</v>
      </c>
      <c r="H866">
        <v>150</v>
      </c>
      <c r="I866">
        <f t="shared" si="52"/>
        <v>7363.5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t="s">
        <v>20</v>
      </c>
      <c r="H867">
        <v>3272</v>
      </c>
      <c r="I867">
        <f t="shared" si="52"/>
        <v>76893.5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t="s">
        <v>74</v>
      </c>
      <c r="H868">
        <v>898</v>
      </c>
      <c r="I868">
        <f t="shared" si="52"/>
        <v>39971.5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t="s">
        <v>20</v>
      </c>
      <c r="H869">
        <v>300</v>
      </c>
      <c r="I869">
        <f t="shared" si="52"/>
        <v>4048.5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t="s">
        <v>20</v>
      </c>
      <c r="H870">
        <v>126</v>
      </c>
      <c r="I870">
        <f t="shared" si="52"/>
        <v>6532.5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t="s">
        <v>14</v>
      </c>
      <c r="H871">
        <v>526</v>
      </c>
      <c r="I871">
        <f t="shared" si="52"/>
        <v>19451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t="s">
        <v>14</v>
      </c>
      <c r="H872">
        <v>121</v>
      </c>
      <c r="I872">
        <f t="shared" si="52"/>
        <v>3520.5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t="s">
        <v>20</v>
      </c>
      <c r="H873">
        <v>2320</v>
      </c>
      <c r="I873">
        <f t="shared" si="52"/>
        <v>98616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t="s">
        <v>20</v>
      </c>
      <c r="H874">
        <v>81</v>
      </c>
      <c r="I874">
        <f t="shared" si="52"/>
        <v>4036.5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t="s">
        <v>20</v>
      </c>
      <c r="H875">
        <v>1887</v>
      </c>
      <c r="I875">
        <f t="shared" si="52"/>
        <v>40577.5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t="s">
        <v>20</v>
      </c>
      <c r="H876">
        <v>4358</v>
      </c>
      <c r="I876">
        <f t="shared" si="52"/>
        <v>71913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t="s">
        <v>14</v>
      </c>
      <c r="H877">
        <v>67</v>
      </c>
      <c r="I877">
        <f t="shared" si="52"/>
        <v>2766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t="s">
        <v>14</v>
      </c>
      <c r="H878">
        <v>57</v>
      </c>
      <c r="I878">
        <f t="shared" si="52"/>
        <v>1084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t="s">
        <v>14</v>
      </c>
      <c r="H879">
        <v>1229</v>
      </c>
      <c r="I879">
        <f t="shared" si="52"/>
        <v>63928.5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t="s">
        <v>14</v>
      </c>
      <c r="H880">
        <v>12</v>
      </c>
      <c r="I880">
        <f t="shared" si="52"/>
        <v>512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t="s">
        <v>20</v>
      </c>
      <c r="H881">
        <v>53</v>
      </c>
      <c r="I881">
        <f t="shared" si="52"/>
        <v>2745.5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t="s">
        <v>20</v>
      </c>
      <c r="H882">
        <v>2414</v>
      </c>
      <c r="I882">
        <f t="shared" si="52"/>
        <v>97757.5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t="s">
        <v>14</v>
      </c>
      <c r="H883">
        <v>452</v>
      </c>
      <c r="I883">
        <f t="shared" si="52"/>
        <v>16058.5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t="s">
        <v>20</v>
      </c>
      <c r="H884">
        <v>80</v>
      </c>
      <c r="I884">
        <f t="shared" si="52"/>
        <v>1520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t="s">
        <v>20</v>
      </c>
      <c r="H885">
        <v>193</v>
      </c>
      <c r="I885">
        <f t="shared" si="52"/>
        <v>4141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t="s">
        <v>14</v>
      </c>
      <c r="H886">
        <v>1886</v>
      </c>
      <c r="I886">
        <f t="shared" si="52"/>
        <v>55630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t="s">
        <v>20</v>
      </c>
      <c r="H887">
        <v>52</v>
      </c>
      <c r="I887">
        <f t="shared" si="52"/>
        <v>1090.5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t="s">
        <v>14</v>
      </c>
      <c r="H888">
        <v>1825</v>
      </c>
      <c r="I888">
        <f t="shared" si="52"/>
        <v>64785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t="s">
        <v>14</v>
      </c>
      <c r="H889">
        <v>31</v>
      </c>
      <c r="I889">
        <f t="shared" si="52"/>
        <v>1160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t="s">
        <v>20</v>
      </c>
      <c r="H890">
        <v>290</v>
      </c>
      <c r="I890">
        <f t="shared" si="52"/>
        <v>6232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t="s">
        <v>20</v>
      </c>
      <c r="H891">
        <v>122</v>
      </c>
      <c r="I891">
        <f t="shared" si="52"/>
        <v>4815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t="s">
        <v>20</v>
      </c>
      <c r="H892">
        <v>1470</v>
      </c>
      <c r="I892">
        <f t="shared" si="52"/>
        <v>78659.5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t="s">
        <v>20</v>
      </c>
      <c r="H893">
        <v>165</v>
      </c>
      <c r="I893">
        <f t="shared" si="52"/>
        <v>3961.5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t="s">
        <v>20</v>
      </c>
      <c r="H894">
        <v>182</v>
      </c>
      <c r="I894">
        <f t="shared" si="52"/>
        <v>7008.5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t="s">
        <v>20</v>
      </c>
      <c r="H895">
        <v>199</v>
      </c>
      <c r="I895">
        <f t="shared" si="52"/>
        <v>5484.5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t="s">
        <v>20</v>
      </c>
      <c r="H896">
        <v>56</v>
      </c>
      <c r="I896">
        <f t="shared" si="52"/>
        <v>1632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t="s">
        <v>14</v>
      </c>
      <c r="H897">
        <v>107</v>
      </c>
      <c r="I897">
        <f t="shared" si="52"/>
        <v>5607.5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t="s">
        <v>20</v>
      </c>
      <c r="H898">
        <v>1460</v>
      </c>
      <c r="I898">
        <f t="shared" ref="I898:I961" si="56">AVERAGE(E898,H898)</f>
        <v>77399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(E899/D899)</f>
        <v>0.27693181818181817</v>
      </c>
      <c r="G899" t="s">
        <v>14</v>
      </c>
      <c r="H899">
        <v>27</v>
      </c>
      <c r="I899">
        <f t="shared" si="56"/>
        <v>1232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t="s">
        <v>14</v>
      </c>
      <c r="H900">
        <v>1221</v>
      </c>
      <c r="I900">
        <f t="shared" si="56"/>
        <v>47606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t="s">
        <v>20</v>
      </c>
      <c r="H901">
        <v>123</v>
      </c>
      <c r="I901">
        <f t="shared" si="56"/>
        <v>6371.5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t="s">
        <v>14</v>
      </c>
      <c r="H902">
        <v>1</v>
      </c>
      <c r="I902">
        <f t="shared" si="56"/>
        <v>1.5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t="s">
        <v>20</v>
      </c>
      <c r="H903">
        <v>159</v>
      </c>
      <c r="I903">
        <f t="shared" si="56"/>
        <v>4452.5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t="s">
        <v>20</v>
      </c>
      <c r="H904">
        <v>110</v>
      </c>
      <c r="I904">
        <f t="shared" si="56"/>
        <v>1822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t="s">
        <v>47</v>
      </c>
      <c r="H905">
        <v>14</v>
      </c>
      <c r="I905">
        <f t="shared" si="56"/>
        <v>361.5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t="s">
        <v>14</v>
      </c>
      <c r="H906">
        <v>16</v>
      </c>
      <c r="I906">
        <f t="shared" si="56"/>
        <v>405.5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t="s">
        <v>20</v>
      </c>
      <c r="H907">
        <v>236</v>
      </c>
      <c r="I907">
        <f t="shared" si="56"/>
        <v>6595.5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t="s">
        <v>20</v>
      </c>
      <c r="H908">
        <v>191</v>
      </c>
      <c r="I908">
        <f t="shared" si="56"/>
        <v>4577.5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t="s">
        <v>14</v>
      </c>
      <c r="H909">
        <v>41</v>
      </c>
      <c r="I909">
        <f t="shared" si="56"/>
        <v>942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t="s">
        <v>20</v>
      </c>
      <c r="H910">
        <v>3934</v>
      </c>
      <c r="I910">
        <f t="shared" si="56"/>
        <v>62942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t="s">
        <v>20</v>
      </c>
      <c r="H911">
        <v>80</v>
      </c>
      <c r="I911">
        <f t="shared" si="56"/>
        <v>4350.5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t="s">
        <v>74</v>
      </c>
      <c r="H912">
        <v>296</v>
      </c>
      <c r="I912">
        <f t="shared" si="56"/>
        <v>15255.5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t="s">
        <v>20</v>
      </c>
      <c r="H913">
        <v>462</v>
      </c>
      <c r="I913">
        <f t="shared" si="56"/>
        <v>6000.5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t="s">
        <v>20</v>
      </c>
      <c r="H914">
        <v>179</v>
      </c>
      <c r="I914">
        <f t="shared" si="56"/>
        <v>7244.5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t="s">
        <v>14</v>
      </c>
      <c r="H915">
        <v>523</v>
      </c>
      <c r="I915">
        <f t="shared" si="56"/>
        <v>18029.5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t="s">
        <v>14</v>
      </c>
      <c r="H916">
        <v>141</v>
      </c>
      <c r="I916">
        <f t="shared" si="56"/>
        <v>1908.5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t="s">
        <v>20</v>
      </c>
      <c r="H917">
        <v>1866</v>
      </c>
      <c r="I917">
        <f t="shared" si="56"/>
        <v>98901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t="s">
        <v>14</v>
      </c>
      <c r="H918">
        <v>52</v>
      </c>
      <c r="I918">
        <f t="shared" si="56"/>
        <v>697.5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t="s">
        <v>47</v>
      </c>
      <c r="H919">
        <v>27</v>
      </c>
      <c r="I919">
        <f t="shared" si="56"/>
        <v>1062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t="s">
        <v>20</v>
      </c>
      <c r="H920">
        <v>156</v>
      </c>
      <c r="I920">
        <f t="shared" si="56"/>
        <v>4588.5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t="s">
        <v>14</v>
      </c>
      <c r="H921">
        <v>225</v>
      </c>
      <c r="I921">
        <f t="shared" si="56"/>
        <v>10570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t="s">
        <v>20</v>
      </c>
      <c r="H922">
        <v>255</v>
      </c>
      <c r="I922">
        <f t="shared" si="56"/>
        <v>4965.5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t="s">
        <v>14</v>
      </c>
      <c r="H923">
        <v>38</v>
      </c>
      <c r="I923">
        <f t="shared" si="56"/>
        <v>624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t="s">
        <v>20</v>
      </c>
      <c r="H924">
        <v>2261</v>
      </c>
      <c r="I924">
        <f t="shared" si="56"/>
        <v>46350.5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t="s">
        <v>20</v>
      </c>
      <c r="H925">
        <v>40</v>
      </c>
      <c r="I925">
        <f t="shared" si="56"/>
        <v>2042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t="s">
        <v>20</v>
      </c>
      <c r="H926">
        <v>2289</v>
      </c>
      <c r="I926">
        <f t="shared" si="56"/>
        <v>97290.5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t="s">
        <v>20</v>
      </c>
      <c r="H927">
        <v>65</v>
      </c>
      <c r="I927">
        <f t="shared" si="56"/>
        <v>3393.5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t="s">
        <v>14</v>
      </c>
      <c r="H928">
        <v>15</v>
      </c>
      <c r="I928">
        <f t="shared" si="56"/>
        <v>796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t="s">
        <v>14</v>
      </c>
      <c r="H929">
        <v>37</v>
      </c>
      <c r="I929">
        <f t="shared" si="56"/>
        <v>1669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t="s">
        <v>20</v>
      </c>
      <c r="H930">
        <v>3777</v>
      </c>
      <c r="I930">
        <f t="shared" si="56"/>
        <v>100081.5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t="s">
        <v>20</v>
      </c>
      <c r="H931">
        <v>184</v>
      </c>
      <c r="I931">
        <f t="shared" si="56"/>
        <v>6068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t="s">
        <v>20</v>
      </c>
      <c r="H932">
        <v>85</v>
      </c>
      <c r="I932">
        <f t="shared" si="56"/>
        <v>2007.5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t="s">
        <v>14</v>
      </c>
      <c r="H933">
        <v>112</v>
      </c>
      <c r="I933">
        <f t="shared" si="56"/>
        <v>2920.5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t="s">
        <v>20</v>
      </c>
      <c r="H934">
        <v>144</v>
      </c>
      <c r="I934">
        <f t="shared" si="56"/>
        <v>2513.5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t="s">
        <v>20</v>
      </c>
      <c r="H935">
        <v>1902</v>
      </c>
      <c r="I935">
        <f t="shared" si="56"/>
        <v>88458.5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t="s">
        <v>20</v>
      </c>
      <c r="H936">
        <v>105</v>
      </c>
      <c r="I936">
        <f t="shared" si="56"/>
        <v>5692.5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t="s">
        <v>20</v>
      </c>
      <c r="H937">
        <v>132</v>
      </c>
      <c r="I937">
        <f t="shared" si="56"/>
        <v>5072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t="s">
        <v>14</v>
      </c>
      <c r="H938">
        <v>21</v>
      </c>
      <c r="I938">
        <f t="shared" si="56"/>
        <v>855.5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t="s">
        <v>74</v>
      </c>
      <c r="H939">
        <v>976</v>
      </c>
      <c r="I939">
        <f t="shared" si="56"/>
        <v>42933.5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t="s">
        <v>20</v>
      </c>
      <c r="H940">
        <v>96</v>
      </c>
      <c r="I940">
        <f t="shared" si="56"/>
        <v>5094.5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t="s">
        <v>14</v>
      </c>
      <c r="H941">
        <v>67</v>
      </c>
      <c r="I941">
        <f t="shared" si="56"/>
        <v>1953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t="s">
        <v>47</v>
      </c>
      <c r="H942">
        <v>66</v>
      </c>
      <c r="I942">
        <f t="shared" si="56"/>
        <v>3113.5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t="s">
        <v>14</v>
      </c>
      <c r="H943">
        <v>78</v>
      </c>
      <c r="I943">
        <f t="shared" si="56"/>
        <v>2846.5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t="s">
        <v>14</v>
      </c>
      <c r="H944">
        <v>67</v>
      </c>
      <c r="I944">
        <f t="shared" si="56"/>
        <v>3136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t="s">
        <v>20</v>
      </c>
      <c r="H945">
        <v>114</v>
      </c>
      <c r="I945">
        <f t="shared" si="56"/>
        <v>6041.5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t="s">
        <v>14</v>
      </c>
      <c r="H946">
        <v>263</v>
      </c>
      <c r="I946">
        <f t="shared" si="56"/>
        <v>4202.5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t="s">
        <v>14</v>
      </c>
      <c r="H947">
        <v>1691</v>
      </c>
      <c r="I947">
        <f t="shared" si="56"/>
        <v>28748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t="s">
        <v>14</v>
      </c>
      <c r="H948">
        <v>181</v>
      </c>
      <c r="I948">
        <f t="shared" si="56"/>
        <v>7709.5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t="s">
        <v>14</v>
      </c>
      <c r="H949">
        <v>13</v>
      </c>
      <c r="I949">
        <f t="shared" si="56"/>
        <v>487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t="s">
        <v>74</v>
      </c>
      <c r="H950">
        <v>160</v>
      </c>
      <c r="I950">
        <f t="shared" si="56"/>
        <v>3039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t="s">
        <v>20</v>
      </c>
      <c r="H951">
        <v>203</v>
      </c>
      <c r="I951">
        <f t="shared" si="56"/>
        <v>4861.5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t="s">
        <v>14</v>
      </c>
      <c r="H952">
        <v>1</v>
      </c>
      <c r="I952">
        <f t="shared" si="56"/>
        <v>3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t="s">
        <v>20</v>
      </c>
      <c r="H953">
        <v>1559</v>
      </c>
      <c r="I953">
        <f t="shared" si="56"/>
        <v>80307.5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t="s">
        <v>74</v>
      </c>
      <c r="H954">
        <v>2266</v>
      </c>
      <c r="I954">
        <f t="shared" si="56"/>
        <v>52126.5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t="s">
        <v>14</v>
      </c>
      <c r="H955">
        <v>21</v>
      </c>
      <c r="I955">
        <f t="shared" si="56"/>
        <v>1000.5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t="s">
        <v>20</v>
      </c>
      <c r="H956">
        <v>1548</v>
      </c>
      <c r="I956">
        <f t="shared" si="56"/>
        <v>78966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t="s">
        <v>20</v>
      </c>
      <c r="H957">
        <v>80</v>
      </c>
      <c r="I957">
        <f t="shared" si="56"/>
        <v>3921.5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t="s">
        <v>14</v>
      </c>
      <c r="H958">
        <v>830</v>
      </c>
      <c r="I958">
        <f t="shared" si="56"/>
        <v>18264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t="s">
        <v>20</v>
      </c>
      <c r="H959">
        <v>131</v>
      </c>
      <c r="I959">
        <f t="shared" si="56"/>
        <v>6282.5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>
        <f t="shared" si="56"/>
        <v>4096.5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t="s">
        <v>14</v>
      </c>
      <c r="H961">
        <v>130</v>
      </c>
      <c r="I961">
        <f t="shared" si="56"/>
        <v>3380.5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t="s">
        <v>14</v>
      </c>
      <c r="H962">
        <v>55</v>
      </c>
      <c r="I962">
        <f t="shared" ref="I962:I1001" si="60">AVERAGE(E962,H962)</f>
        <v>2366.5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(E963/D963)</f>
        <v>1.1929824561403508</v>
      </c>
      <c r="G963" t="s">
        <v>20</v>
      </c>
      <c r="H963">
        <v>155</v>
      </c>
      <c r="I963">
        <f t="shared" si="60"/>
        <v>3477.5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t="s">
        <v>20</v>
      </c>
      <c r="H964">
        <v>266</v>
      </c>
      <c r="I964">
        <f t="shared" si="60"/>
        <v>5461.5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t="s">
        <v>14</v>
      </c>
      <c r="H965">
        <v>114</v>
      </c>
      <c r="I965">
        <f t="shared" si="60"/>
        <v>2555.5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t="s">
        <v>20</v>
      </c>
      <c r="H966">
        <v>155</v>
      </c>
      <c r="I966">
        <f t="shared" si="60"/>
        <v>6659.5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t="s">
        <v>20</v>
      </c>
      <c r="H967">
        <v>207</v>
      </c>
      <c r="I967">
        <f t="shared" si="60"/>
        <v>4354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t="s">
        <v>20</v>
      </c>
      <c r="H968">
        <v>245</v>
      </c>
      <c r="I968">
        <f t="shared" si="60"/>
        <v>6856.5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t="s">
        <v>20</v>
      </c>
      <c r="H969">
        <v>1573</v>
      </c>
      <c r="I969">
        <f t="shared" si="60"/>
        <v>61355.5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t="s">
        <v>20</v>
      </c>
      <c r="H970">
        <v>114</v>
      </c>
      <c r="I970">
        <f t="shared" si="60"/>
        <v>4115.5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t="s">
        <v>20</v>
      </c>
      <c r="H971">
        <v>93</v>
      </c>
      <c r="I971">
        <f t="shared" si="60"/>
        <v>4321.5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t="s">
        <v>14</v>
      </c>
      <c r="H972">
        <v>594</v>
      </c>
      <c r="I972">
        <f t="shared" si="60"/>
        <v>29126.5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t="s">
        <v>14</v>
      </c>
      <c r="H973">
        <v>24</v>
      </c>
      <c r="I973">
        <f t="shared" si="60"/>
        <v>719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t="s">
        <v>20</v>
      </c>
      <c r="H974">
        <v>1681</v>
      </c>
      <c r="I974">
        <f t="shared" si="60"/>
        <v>49602.5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t="s">
        <v>14</v>
      </c>
      <c r="H975">
        <v>252</v>
      </c>
      <c r="I975">
        <f t="shared" si="60"/>
        <v>13214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t="s">
        <v>20</v>
      </c>
      <c r="H976">
        <v>32</v>
      </c>
      <c r="I976">
        <f t="shared" si="60"/>
        <v>1511.5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t="s">
        <v>20</v>
      </c>
      <c r="H977">
        <v>135</v>
      </c>
      <c r="I977">
        <f t="shared" si="60"/>
        <v>4250.5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t="s">
        <v>20</v>
      </c>
      <c r="H978">
        <v>140</v>
      </c>
      <c r="I978">
        <f t="shared" si="60"/>
        <v>6513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t="s">
        <v>14</v>
      </c>
      <c r="H979">
        <v>67</v>
      </c>
      <c r="I979">
        <f t="shared" si="60"/>
        <v>2622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t="s">
        <v>20</v>
      </c>
      <c r="H980">
        <v>92</v>
      </c>
      <c r="I980">
        <f t="shared" si="60"/>
        <v>4366.5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t="s">
        <v>20</v>
      </c>
      <c r="H981">
        <v>1015</v>
      </c>
      <c r="I981">
        <f t="shared" si="60"/>
        <v>43629.5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t="s">
        <v>14</v>
      </c>
      <c r="H982">
        <v>742</v>
      </c>
      <c r="I982">
        <f t="shared" si="60"/>
        <v>39686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t="s">
        <v>20</v>
      </c>
      <c r="H983">
        <v>323</v>
      </c>
      <c r="I983">
        <f t="shared" si="60"/>
        <v>6132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t="s">
        <v>14</v>
      </c>
      <c r="H984">
        <v>75</v>
      </c>
      <c r="I984">
        <f t="shared" si="60"/>
        <v>3095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t="s">
        <v>20</v>
      </c>
      <c r="H985">
        <v>2326</v>
      </c>
      <c r="I985">
        <f t="shared" si="60"/>
        <v>95365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t="s">
        <v>20</v>
      </c>
      <c r="H986">
        <v>381</v>
      </c>
      <c r="I986">
        <f t="shared" si="60"/>
        <v>5145.5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t="s">
        <v>14</v>
      </c>
      <c r="H987">
        <v>4405</v>
      </c>
      <c r="I987">
        <f t="shared" si="60"/>
        <v>59464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t="s">
        <v>14</v>
      </c>
      <c r="H988">
        <v>92</v>
      </c>
      <c r="I988">
        <f t="shared" si="60"/>
        <v>1618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t="s">
        <v>20</v>
      </c>
      <c r="H989">
        <v>480</v>
      </c>
      <c r="I989">
        <f t="shared" si="60"/>
        <v>6960.5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t="s">
        <v>14</v>
      </c>
      <c r="H990">
        <v>64</v>
      </c>
      <c r="I990">
        <f t="shared" si="60"/>
        <v>2481.5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t="s">
        <v>20</v>
      </c>
      <c r="H991">
        <v>226</v>
      </c>
      <c r="I991">
        <f t="shared" si="60"/>
        <v>6108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t="s">
        <v>14</v>
      </c>
      <c r="H992">
        <v>64</v>
      </c>
      <c r="I992">
        <f t="shared" si="60"/>
        <v>3451.5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t="s">
        <v>20</v>
      </c>
      <c r="H993">
        <v>241</v>
      </c>
      <c r="I993">
        <f t="shared" si="60"/>
        <v>5666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t="s">
        <v>20</v>
      </c>
      <c r="H994">
        <v>132</v>
      </c>
      <c r="I994">
        <f t="shared" si="60"/>
        <v>6677.5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t="s">
        <v>74</v>
      </c>
      <c r="H995">
        <v>75</v>
      </c>
      <c r="I995">
        <f t="shared" si="60"/>
        <v>3841.5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t="s">
        <v>14</v>
      </c>
      <c r="H996">
        <v>842</v>
      </c>
      <c r="I996">
        <f t="shared" si="60"/>
        <v>37457.5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t="s">
        <v>20</v>
      </c>
      <c r="H997">
        <v>2043</v>
      </c>
      <c r="I997">
        <f t="shared" si="60"/>
        <v>77629.5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t="s">
        <v>14</v>
      </c>
      <c r="H998">
        <v>112</v>
      </c>
      <c r="I998">
        <f t="shared" si="60"/>
        <v>2463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t="s">
        <v>74</v>
      </c>
      <c r="H999">
        <v>139</v>
      </c>
      <c r="I999">
        <f t="shared" si="60"/>
        <v>2371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t="s">
        <v>14</v>
      </c>
      <c r="H1000">
        <v>374</v>
      </c>
      <c r="I1000">
        <f t="shared" si="60"/>
        <v>19098.5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t="s">
        <v>74</v>
      </c>
      <c r="H1001">
        <v>1122</v>
      </c>
      <c r="I1001">
        <f t="shared" si="60"/>
        <v>31970.5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  <row r="1003" spans="1:20" ht="18.5" x14ac:dyDescent="0.45">
      <c r="B1003" s="5" t="s">
        <v>2030</v>
      </c>
      <c r="C1003" s="3">
        <f>SUM(E2:E1001)</f>
        <v>42748055</v>
      </c>
    </row>
    <row r="1004" spans="1:20" ht="18.5" x14ac:dyDescent="0.45">
      <c r="B1004" s="5" t="s">
        <v>2031</v>
      </c>
      <c r="C1004" s="3">
        <f>SUM(H2:H1001)</f>
        <v>727005</v>
      </c>
    </row>
    <row r="1005" spans="1:20" ht="18.5" x14ac:dyDescent="0.45">
      <c r="B1005" s="5" t="s">
        <v>2032</v>
      </c>
      <c r="C1005" s="3">
        <f>AVERAGE(C1003:C1004)</f>
        <v>21737530</v>
      </c>
    </row>
  </sheetData>
  <conditionalFormatting sqref="G1:G1048576">
    <cfRule type="containsText" dxfId="6" priority="5" operator="containsText" text="Successful">
      <formula>NOT(ISERROR(SEARCH("Successful",G1)))</formula>
    </cfRule>
    <cfRule type="containsText" dxfId="5" priority="6" operator="containsText" text="Canceled">
      <formula>NOT(ISERROR(SEARCH("Canceled",G1)))</formula>
    </cfRule>
    <cfRule type="containsText" dxfId="4" priority="7" operator="containsText" text="Failed">
      <formula>NOT(ISERROR(SEARCH("Failed",G1)))</formula>
    </cfRule>
    <cfRule type="containsText" dxfId="3" priority="8" operator="containsText" text="Live">
      <formula>NOT(ISERROR(SEARCH("Live",G1)))</formula>
    </cfRule>
  </conditionalFormatting>
  <conditionalFormatting sqref="F2:F1001">
    <cfRule type="cellIs" dxfId="2" priority="4" operator="between">
      <formula>0%</formula>
      <formula>99%</formula>
    </cfRule>
  </conditionalFormatting>
  <conditionalFormatting sqref="F1:F1048576">
    <cfRule type="cellIs" dxfId="1" priority="1" operator="between">
      <formula>200%</formula>
      <formula>9999999%</formula>
    </cfRule>
    <cfRule type="cellIs" dxfId="0" priority="3" operator="between">
      <formula>100%</formula>
      <formula>199%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224A-748A-419D-AFB8-5A18973E8449}">
  <dimension ref="A1:L561"/>
  <sheetViews>
    <sheetView topLeftCell="D3" workbookViewId="0">
      <selection activeCell="J3" sqref="J3"/>
    </sheetView>
  </sheetViews>
  <sheetFormatPr defaultRowHeight="15.5" x14ac:dyDescent="0.35"/>
  <sheetData>
    <row r="1" spans="1:12" x14ac:dyDescent="0.35">
      <c r="A1" t="s">
        <v>2110</v>
      </c>
      <c r="B1" t="s">
        <v>5</v>
      </c>
      <c r="D1" t="s">
        <v>2110</v>
      </c>
      <c r="E1" t="s">
        <v>5</v>
      </c>
    </row>
    <row r="2" spans="1:12" x14ac:dyDescent="0.35">
      <c r="A2" t="s">
        <v>2111</v>
      </c>
      <c r="B2">
        <v>98</v>
      </c>
      <c r="D2" t="s">
        <v>2112</v>
      </c>
      <c r="E2">
        <v>0</v>
      </c>
    </row>
    <row r="3" spans="1:12" x14ac:dyDescent="0.35">
      <c r="A3" t="s">
        <v>2111</v>
      </c>
      <c r="B3">
        <v>100</v>
      </c>
      <c r="D3" t="s">
        <v>2112</v>
      </c>
      <c r="E3">
        <v>158</v>
      </c>
      <c r="H3" s="12" t="s">
        <v>2111</v>
      </c>
    </row>
    <row r="4" spans="1:12" x14ac:dyDescent="0.35">
      <c r="A4" t="s">
        <v>2111</v>
      </c>
      <c r="B4">
        <v>1249</v>
      </c>
      <c r="D4" t="s">
        <v>2112</v>
      </c>
      <c r="E4">
        <v>1425</v>
      </c>
      <c r="H4" t="s">
        <v>2113</v>
      </c>
      <c r="L4">
        <f>AVERAGE(B2:B561)</f>
        <v>854.81071428571431</v>
      </c>
    </row>
    <row r="5" spans="1:12" x14ac:dyDescent="0.35">
      <c r="A5" t="s">
        <v>2111</v>
      </c>
      <c r="B5">
        <v>1396</v>
      </c>
      <c r="D5" t="s">
        <v>2112</v>
      </c>
      <c r="E5">
        <v>24</v>
      </c>
      <c r="H5" t="s">
        <v>2114</v>
      </c>
      <c r="L5">
        <f>MEDIAN(B2:B561)</f>
        <v>200</v>
      </c>
    </row>
    <row r="6" spans="1:12" x14ac:dyDescent="0.35">
      <c r="A6" t="s">
        <v>2111</v>
      </c>
      <c r="B6">
        <v>890</v>
      </c>
      <c r="D6" t="s">
        <v>2112</v>
      </c>
      <c r="E6">
        <v>53</v>
      </c>
      <c r="H6" t="s">
        <v>2115</v>
      </c>
      <c r="L6">
        <f>MIN(B2:B561)</f>
        <v>16</v>
      </c>
    </row>
    <row r="7" spans="1:12" x14ac:dyDescent="0.35">
      <c r="A7" t="s">
        <v>2111</v>
      </c>
      <c r="B7">
        <v>142</v>
      </c>
      <c r="D7" t="s">
        <v>2112</v>
      </c>
      <c r="E7">
        <v>174</v>
      </c>
      <c r="H7" t="s">
        <v>2116</v>
      </c>
      <c r="L7">
        <f>MAX(B2:B561)</f>
        <v>7295</v>
      </c>
    </row>
    <row r="8" spans="1:12" x14ac:dyDescent="0.35">
      <c r="A8" t="s">
        <v>2111</v>
      </c>
      <c r="B8">
        <v>2673</v>
      </c>
      <c r="D8" t="s">
        <v>2112</v>
      </c>
      <c r="E8">
        <v>18</v>
      </c>
      <c r="H8" t="s">
        <v>2117</v>
      </c>
      <c r="L8">
        <f>VARA(B2:B561)</f>
        <v>1616891.6778814208</v>
      </c>
    </row>
    <row r="9" spans="1:12" x14ac:dyDescent="0.35">
      <c r="A9" t="s">
        <v>2111</v>
      </c>
      <c r="B9">
        <v>163</v>
      </c>
      <c r="D9" t="s">
        <v>2112</v>
      </c>
      <c r="E9">
        <v>227</v>
      </c>
      <c r="H9" t="s">
        <v>2118</v>
      </c>
      <c r="L9">
        <f>_xlfn.STDEV.P(B2:B561)</f>
        <v>1270.4347174545317</v>
      </c>
    </row>
    <row r="10" spans="1:12" x14ac:dyDescent="0.35">
      <c r="A10" t="s">
        <v>2111</v>
      </c>
      <c r="B10">
        <v>2220</v>
      </c>
      <c r="D10" t="s">
        <v>2112</v>
      </c>
      <c r="E10">
        <v>708</v>
      </c>
    </row>
    <row r="11" spans="1:12" x14ac:dyDescent="0.35">
      <c r="A11" t="s">
        <v>2111</v>
      </c>
      <c r="B11">
        <v>1606</v>
      </c>
      <c r="D11" t="s">
        <v>2112</v>
      </c>
      <c r="E11">
        <v>44</v>
      </c>
    </row>
    <row r="12" spans="1:12" x14ac:dyDescent="0.35">
      <c r="A12" t="s">
        <v>2111</v>
      </c>
      <c r="B12">
        <v>129</v>
      </c>
      <c r="D12" t="s">
        <v>2112</v>
      </c>
      <c r="E12">
        <v>220</v>
      </c>
    </row>
    <row r="13" spans="1:12" x14ac:dyDescent="0.35">
      <c r="A13" t="s">
        <v>2111</v>
      </c>
      <c r="B13">
        <v>226</v>
      </c>
      <c r="D13" t="s">
        <v>2112</v>
      </c>
      <c r="E13">
        <v>27</v>
      </c>
      <c r="H13" s="12" t="s">
        <v>2119</v>
      </c>
    </row>
    <row r="14" spans="1:12" x14ac:dyDescent="0.35">
      <c r="A14" t="s">
        <v>2111</v>
      </c>
      <c r="B14">
        <v>5419</v>
      </c>
      <c r="D14" t="s">
        <v>2112</v>
      </c>
      <c r="E14">
        <v>55</v>
      </c>
      <c r="H14" t="s">
        <v>2113</v>
      </c>
      <c r="L14">
        <f>AVERAGE(E2:E374)</f>
        <v>588.01876675603216</v>
      </c>
    </row>
    <row r="15" spans="1:12" x14ac:dyDescent="0.35">
      <c r="A15" t="s">
        <v>2111</v>
      </c>
      <c r="B15">
        <v>165</v>
      </c>
      <c r="D15" t="s">
        <v>2112</v>
      </c>
      <c r="E15">
        <v>200</v>
      </c>
      <c r="H15" t="s">
        <v>2114</v>
      </c>
      <c r="L15">
        <f>MEDIAN(E2:E374)</f>
        <v>118</v>
      </c>
    </row>
    <row r="16" spans="1:12" x14ac:dyDescent="0.35">
      <c r="A16" t="s">
        <v>2111</v>
      </c>
      <c r="B16">
        <v>1965</v>
      </c>
      <c r="D16" t="s">
        <v>2112</v>
      </c>
      <c r="E16">
        <v>452</v>
      </c>
      <c r="H16" t="s">
        <v>2115</v>
      </c>
      <c r="L16">
        <f>MIN(E2:E374)</f>
        <v>0</v>
      </c>
    </row>
    <row r="17" spans="1:12" x14ac:dyDescent="0.35">
      <c r="A17" t="s">
        <v>2111</v>
      </c>
      <c r="B17">
        <v>16</v>
      </c>
      <c r="D17" t="s">
        <v>2112</v>
      </c>
      <c r="E17">
        <v>674</v>
      </c>
      <c r="H17" t="s">
        <v>2116</v>
      </c>
      <c r="L17">
        <f>MAX(E2:E374)</f>
        <v>6080</v>
      </c>
    </row>
    <row r="18" spans="1:12" x14ac:dyDescent="0.35">
      <c r="A18" t="s">
        <v>2111</v>
      </c>
      <c r="B18">
        <v>107</v>
      </c>
      <c r="D18" t="s">
        <v>2112</v>
      </c>
      <c r="E18">
        <v>558</v>
      </c>
      <c r="H18" t="s">
        <v>2117</v>
      </c>
      <c r="L18">
        <f>VARA(E2:E374)</f>
        <v>923982.10986191581</v>
      </c>
    </row>
    <row r="19" spans="1:12" x14ac:dyDescent="0.35">
      <c r="A19" t="s">
        <v>2111</v>
      </c>
      <c r="B19">
        <v>134</v>
      </c>
      <c r="D19" t="s">
        <v>2112</v>
      </c>
      <c r="E19">
        <v>15</v>
      </c>
      <c r="H19" t="s">
        <v>2118</v>
      </c>
      <c r="L19">
        <f>_xlfn.STDEV.P(E2:E374)</f>
        <v>959.95049144656718</v>
      </c>
    </row>
    <row r="20" spans="1:12" x14ac:dyDescent="0.35">
      <c r="A20" t="s">
        <v>2111</v>
      </c>
      <c r="B20">
        <v>198</v>
      </c>
      <c r="D20" t="s">
        <v>2112</v>
      </c>
      <c r="E20">
        <v>2307</v>
      </c>
    </row>
    <row r="21" spans="1:12" x14ac:dyDescent="0.35">
      <c r="A21" t="s">
        <v>2111</v>
      </c>
      <c r="B21">
        <v>111</v>
      </c>
      <c r="D21" t="s">
        <v>2112</v>
      </c>
      <c r="E21">
        <v>88</v>
      </c>
    </row>
    <row r="22" spans="1:12" x14ac:dyDescent="0.35">
      <c r="A22" t="s">
        <v>2111</v>
      </c>
      <c r="B22">
        <v>222</v>
      </c>
      <c r="D22" t="s">
        <v>2112</v>
      </c>
      <c r="E22">
        <v>48</v>
      </c>
    </row>
    <row r="23" spans="1:12" x14ac:dyDescent="0.35">
      <c r="A23" t="s">
        <v>2111</v>
      </c>
      <c r="B23">
        <v>6212</v>
      </c>
      <c r="D23" t="s">
        <v>2112</v>
      </c>
      <c r="E23">
        <v>1</v>
      </c>
    </row>
    <row r="24" spans="1:12" x14ac:dyDescent="0.35">
      <c r="A24" t="s">
        <v>2111</v>
      </c>
      <c r="B24">
        <v>98</v>
      </c>
      <c r="D24" t="s">
        <v>2112</v>
      </c>
      <c r="E24">
        <v>1467</v>
      </c>
    </row>
    <row r="25" spans="1:12" x14ac:dyDescent="0.35">
      <c r="A25" t="s">
        <v>2111</v>
      </c>
      <c r="B25">
        <v>92</v>
      </c>
      <c r="D25" t="s">
        <v>2112</v>
      </c>
      <c r="E25">
        <v>75</v>
      </c>
    </row>
    <row r="26" spans="1:12" x14ac:dyDescent="0.35">
      <c r="A26" t="s">
        <v>2111</v>
      </c>
      <c r="B26">
        <v>149</v>
      </c>
      <c r="D26" t="s">
        <v>2112</v>
      </c>
      <c r="E26">
        <v>120</v>
      </c>
    </row>
    <row r="27" spans="1:12" x14ac:dyDescent="0.35">
      <c r="A27" t="s">
        <v>2111</v>
      </c>
      <c r="B27">
        <v>2431</v>
      </c>
      <c r="D27" t="s">
        <v>2112</v>
      </c>
      <c r="E27">
        <v>2253</v>
      </c>
    </row>
    <row r="28" spans="1:12" x14ac:dyDescent="0.35">
      <c r="A28" t="s">
        <v>2111</v>
      </c>
      <c r="B28">
        <v>303</v>
      </c>
      <c r="D28" t="s">
        <v>2112</v>
      </c>
      <c r="E28">
        <v>5</v>
      </c>
    </row>
    <row r="29" spans="1:12" x14ac:dyDescent="0.35">
      <c r="A29" t="s">
        <v>2111</v>
      </c>
      <c r="B29">
        <v>209</v>
      </c>
      <c r="D29" t="s">
        <v>2112</v>
      </c>
      <c r="E29">
        <v>38</v>
      </c>
    </row>
    <row r="30" spans="1:12" x14ac:dyDescent="0.35">
      <c r="A30" t="s">
        <v>2111</v>
      </c>
      <c r="B30">
        <v>131</v>
      </c>
      <c r="D30" t="s">
        <v>2112</v>
      </c>
      <c r="E30">
        <v>12</v>
      </c>
    </row>
    <row r="31" spans="1:12" x14ac:dyDescent="0.35">
      <c r="A31" t="s">
        <v>2111</v>
      </c>
      <c r="B31">
        <v>164</v>
      </c>
      <c r="D31" t="s">
        <v>2112</v>
      </c>
      <c r="E31">
        <v>1684</v>
      </c>
    </row>
    <row r="32" spans="1:12" x14ac:dyDescent="0.35">
      <c r="A32" t="s">
        <v>2111</v>
      </c>
      <c r="B32">
        <v>201</v>
      </c>
      <c r="D32" t="s">
        <v>2112</v>
      </c>
      <c r="E32">
        <v>56</v>
      </c>
    </row>
    <row r="33" spans="1:5" x14ac:dyDescent="0.35">
      <c r="A33" t="s">
        <v>2111</v>
      </c>
      <c r="B33">
        <v>211</v>
      </c>
      <c r="D33" t="s">
        <v>2112</v>
      </c>
      <c r="E33">
        <v>838</v>
      </c>
    </row>
    <row r="34" spans="1:5" x14ac:dyDescent="0.35">
      <c r="A34" t="s">
        <v>2111</v>
      </c>
      <c r="B34">
        <v>128</v>
      </c>
      <c r="D34" t="s">
        <v>2112</v>
      </c>
      <c r="E34">
        <v>1000</v>
      </c>
    </row>
    <row r="35" spans="1:5" x14ac:dyDescent="0.35">
      <c r="A35" t="s">
        <v>2111</v>
      </c>
      <c r="B35">
        <v>1600</v>
      </c>
      <c r="D35" t="s">
        <v>2112</v>
      </c>
      <c r="E35">
        <v>1482</v>
      </c>
    </row>
    <row r="36" spans="1:5" x14ac:dyDescent="0.35">
      <c r="A36" t="s">
        <v>2111</v>
      </c>
      <c r="B36">
        <v>249</v>
      </c>
      <c r="D36" t="s">
        <v>2112</v>
      </c>
      <c r="E36">
        <v>106</v>
      </c>
    </row>
    <row r="37" spans="1:5" x14ac:dyDescent="0.35">
      <c r="A37" t="s">
        <v>2111</v>
      </c>
      <c r="B37">
        <v>236</v>
      </c>
      <c r="D37" t="s">
        <v>2112</v>
      </c>
      <c r="E37">
        <v>679</v>
      </c>
    </row>
    <row r="38" spans="1:5" x14ac:dyDescent="0.35">
      <c r="A38" t="s">
        <v>2111</v>
      </c>
      <c r="B38">
        <v>4065</v>
      </c>
      <c r="D38" t="s">
        <v>2112</v>
      </c>
      <c r="E38">
        <v>1220</v>
      </c>
    </row>
    <row r="39" spans="1:5" x14ac:dyDescent="0.35">
      <c r="A39" t="s">
        <v>2111</v>
      </c>
      <c r="B39">
        <v>246</v>
      </c>
      <c r="D39" t="s">
        <v>2112</v>
      </c>
      <c r="E39">
        <v>1</v>
      </c>
    </row>
    <row r="40" spans="1:5" x14ac:dyDescent="0.35">
      <c r="A40" t="s">
        <v>2111</v>
      </c>
      <c r="B40">
        <v>2475</v>
      </c>
      <c r="D40" t="s">
        <v>2112</v>
      </c>
      <c r="E40">
        <v>37</v>
      </c>
    </row>
    <row r="41" spans="1:5" x14ac:dyDescent="0.35">
      <c r="A41" t="s">
        <v>2111</v>
      </c>
      <c r="B41">
        <v>76</v>
      </c>
      <c r="D41" t="s">
        <v>2112</v>
      </c>
      <c r="E41">
        <v>60</v>
      </c>
    </row>
    <row r="42" spans="1:5" x14ac:dyDescent="0.35">
      <c r="A42" t="s">
        <v>2111</v>
      </c>
      <c r="B42">
        <v>54</v>
      </c>
      <c r="D42" t="s">
        <v>2112</v>
      </c>
      <c r="E42">
        <v>296</v>
      </c>
    </row>
    <row r="43" spans="1:5" x14ac:dyDescent="0.35">
      <c r="A43" t="s">
        <v>2111</v>
      </c>
      <c r="B43">
        <v>88</v>
      </c>
      <c r="D43" t="s">
        <v>2112</v>
      </c>
      <c r="E43">
        <v>3304</v>
      </c>
    </row>
    <row r="44" spans="1:5" x14ac:dyDescent="0.35">
      <c r="A44" t="s">
        <v>2111</v>
      </c>
      <c r="B44">
        <v>85</v>
      </c>
      <c r="D44" t="s">
        <v>2112</v>
      </c>
      <c r="E44">
        <v>73</v>
      </c>
    </row>
    <row r="45" spans="1:5" x14ac:dyDescent="0.35">
      <c r="A45" t="s">
        <v>2111</v>
      </c>
      <c r="B45">
        <v>170</v>
      </c>
      <c r="D45" t="s">
        <v>2112</v>
      </c>
      <c r="E45">
        <v>3387</v>
      </c>
    </row>
    <row r="46" spans="1:5" x14ac:dyDescent="0.35">
      <c r="A46" t="s">
        <v>2111</v>
      </c>
      <c r="B46">
        <v>330</v>
      </c>
      <c r="D46" t="s">
        <v>2112</v>
      </c>
      <c r="E46">
        <v>662</v>
      </c>
    </row>
    <row r="47" spans="1:5" x14ac:dyDescent="0.35">
      <c r="A47" t="s">
        <v>2111</v>
      </c>
      <c r="B47">
        <v>127</v>
      </c>
      <c r="D47" t="s">
        <v>2112</v>
      </c>
      <c r="E47">
        <v>774</v>
      </c>
    </row>
    <row r="48" spans="1:5" x14ac:dyDescent="0.35">
      <c r="A48" t="s">
        <v>2111</v>
      </c>
      <c r="B48">
        <v>411</v>
      </c>
      <c r="D48" t="s">
        <v>2112</v>
      </c>
      <c r="E48">
        <v>672</v>
      </c>
    </row>
    <row r="49" spans="1:5" x14ac:dyDescent="0.35">
      <c r="A49" t="s">
        <v>2111</v>
      </c>
      <c r="B49">
        <v>180</v>
      </c>
      <c r="D49" t="s">
        <v>2112</v>
      </c>
      <c r="E49">
        <v>940</v>
      </c>
    </row>
    <row r="50" spans="1:5" x14ac:dyDescent="0.35">
      <c r="A50" t="s">
        <v>2111</v>
      </c>
      <c r="B50">
        <v>374</v>
      </c>
      <c r="D50" t="s">
        <v>2112</v>
      </c>
      <c r="E50">
        <v>117</v>
      </c>
    </row>
    <row r="51" spans="1:5" x14ac:dyDescent="0.35">
      <c r="A51" t="s">
        <v>2111</v>
      </c>
      <c r="B51">
        <v>71</v>
      </c>
      <c r="D51" t="s">
        <v>2112</v>
      </c>
      <c r="E51">
        <v>115</v>
      </c>
    </row>
    <row r="52" spans="1:5" x14ac:dyDescent="0.35">
      <c r="A52" t="s">
        <v>2111</v>
      </c>
      <c r="B52">
        <v>203</v>
      </c>
      <c r="D52" t="s">
        <v>2112</v>
      </c>
      <c r="E52">
        <v>326</v>
      </c>
    </row>
    <row r="53" spans="1:5" x14ac:dyDescent="0.35">
      <c r="A53" t="s">
        <v>2111</v>
      </c>
      <c r="B53">
        <v>113</v>
      </c>
      <c r="D53" t="s">
        <v>2112</v>
      </c>
      <c r="E53">
        <v>1</v>
      </c>
    </row>
    <row r="54" spans="1:5" x14ac:dyDescent="0.35">
      <c r="A54" t="s">
        <v>2111</v>
      </c>
      <c r="B54">
        <v>96</v>
      </c>
      <c r="D54" t="s">
        <v>2112</v>
      </c>
      <c r="E54">
        <v>1467</v>
      </c>
    </row>
    <row r="55" spans="1:5" x14ac:dyDescent="0.35">
      <c r="A55" t="s">
        <v>2111</v>
      </c>
      <c r="B55">
        <v>498</v>
      </c>
      <c r="D55" t="s">
        <v>2112</v>
      </c>
      <c r="E55">
        <v>5681</v>
      </c>
    </row>
    <row r="56" spans="1:5" x14ac:dyDescent="0.35">
      <c r="A56" t="s">
        <v>2111</v>
      </c>
      <c r="B56">
        <v>180</v>
      </c>
      <c r="D56" t="s">
        <v>2112</v>
      </c>
      <c r="E56">
        <v>1059</v>
      </c>
    </row>
    <row r="57" spans="1:5" x14ac:dyDescent="0.35">
      <c r="A57" t="s">
        <v>2111</v>
      </c>
      <c r="B57">
        <v>27</v>
      </c>
      <c r="D57" t="s">
        <v>2112</v>
      </c>
      <c r="E57">
        <v>1194</v>
      </c>
    </row>
    <row r="58" spans="1:5" x14ac:dyDescent="0.35">
      <c r="A58" t="s">
        <v>2111</v>
      </c>
      <c r="B58">
        <v>2331</v>
      </c>
      <c r="D58" t="s">
        <v>2112</v>
      </c>
      <c r="E58">
        <v>30</v>
      </c>
    </row>
    <row r="59" spans="1:5" x14ac:dyDescent="0.35">
      <c r="A59" t="s">
        <v>2111</v>
      </c>
      <c r="B59">
        <v>113</v>
      </c>
      <c r="D59" t="s">
        <v>2112</v>
      </c>
      <c r="E59">
        <v>75</v>
      </c>
    </row>
    <row r="60" spans="1:5" x14ac:dyDescent="0.35">
      <c r="A60" t="s">
        <v>2111</v>
      </c>
      <c r="B60">
        <v>164</v>
      </c>
      <c r="D60" t="s">
        <v>2112</v>
      </c>
      <c r="E60">
        <v>955</v>
      </c>
    </row>
    <row r="61" spans="1:5" x14ac:dyDescent="0.35">
      <c r="A61" t="s">
        <v>2111</v>
      </c>
      <c r="B61">
        <v>164</v>
      </c>
      <c r="D61" t="s">
        <v>2112</v>
      </c>
      <c r="E61">
        <v>67</v>
      </c>
    </row>
    <row r="62" spans="1:5" x14ac:dyDescent="0.35">
      <c r="A62" t="s">
        <v>2111</v>
      </c>
      <c r="B62">
        <v>336</v>
      </c>
      <c r="D62" t="s">
        <v>2112</v>
      </c>
      <c r="E62">
        <v>5</v>
      </c>
    </row>
    <row r="63" spans="1:5" x14ac:dyDescent="0.35">
      <c r="A63" t="s">
        <v>2111</v>
      </c>
      <c r="B63">
        <v>1917</v>
      </c>
      <c r="D63" t="s">
        <v>2112</v>
      </c>
      <c r="E63">
        <v>26</v>
      </c>
    </row>
    <row r="64" spans="1:5" x14ac:dyDescent="0.35">
      <c r="A64" t="s">
        <v>2111</v>
      </c>
      <c r="B64">
        <v>95</v>
      </c>
      <c r="D64" t="s">
        <v>2112</v>
      </c>
      <c r="E64">
        <v>1130</v>
      </c>
    </row>
    <row r="65" spans="1:5" x14ac:dyDescent="0.35">
      <c r="A65" t="s">
        <v>2111</v>
      </c>
      <c r="B65">
        <v>147</v>
      </c>
      <c r="D65" t="s">
        <v>2112</v>
      </c>
      <c r="E65">
        <v>782</v>
      </c>
    </row>
    <row r="66" spans="1:5" x14ac:dyDescent="0.35">
      <c r="A66" t="s">
        <v>2111</v>
      </c>
      <c r="B66">
        <v>86</v>
      </c>
      <c r="D66" t="s">
        <v>2112</v>
      </c>
      <c r="E66">
        <v>210</v>
      </c>
    </row>
    <row r="67" spans="1:5" x14ac:dyDescent="0.35">
      <c r="A67" t="s">
        <v>2111</v>
      </c>
      <c r="B67">
        <v>83</v>
      </c>
      <c r="D67" t="s">
        <v>2112</v>
      </c>
      <c r="E67">
        <v>136</v>
      </c>
    </row>
    <row r="68" spans="1:5" x14ac:dyDescent="0.35">
      <c r="A68" t="s">
        <v>2111</v>
      </c>
      <c r="B68">
        <v>676</v>
      </c>
      <c r="D68" t="s">
        <v>2112</v>
      </c>
      <c r="E68">
        <v>86</v>
      </c>
    </row>
    <row r="69" spans="1:5" x14ac:dyDescent="0.35">
      <c r="A69" t="s">
        <v>2111</v>
      </c>
      <c r="B69">
        <v>361</v>
      </c>
      <c r="D69" t="s">
        <v>2112</v>
      </c>
      <c r="E69">
        <v>19</v>
      </c>
    </row>
    <row r="70" spans="1:5" x14ac:dyDescent="0.35">
      <c r="A70" t="s">
        <v>2111</v>
      </c>
      <c r="B70">
        <v>131</v>
      </c>
      <c r="D70" t="s">
        <v>2112</v>
      </c>
      <c r="E70">
        <v>886</v>
      </c>
    </row>
    <row r="71" spans="1:5" x14ac:dyDescent="0.35">
      <c r="A71" t="s">
        <v>2111</v>
      </c>
      <c r="B71">
        <v>126</v>
      </c>
      <c r="D71" t="s">
        <v>2112</v>
      </c>
      <c r="E71">
        <v>35</v>
      </c>
    </row>
    <row r="72" spans="1:5" x14ac:dyDescent="0.35">
      <c r="A72" t="s">
        <v>2111</v>
      </c>
      <c r="B72">
        <v>275</v>
      </c>
      <c r="D72" t="s">
        <v>2112</v>
      </c>
      <c r="E72">
        <v>24</v>
      </c>
    </row>
    <row r="73" spans="1:5" x14ac:dyDescent="0.35">
      <c r="A73" t="s">
        <v>2111</v>
      </c>
      <c r="B73">
        <v>67</v>
      </c>
      <c r="D73" t="s">
        <v>2112</v>
      </c>
      <c r="E73">
        <v>86</v>
      </c>
    </row>
    <row r="74" spans="1:5" x14ac:dyDescent="0.35">
      <c r="A74" t="s">
        <v>2111</v>
      </c>
      <c r="B74">
        <v>154</v>
      </c>
      <c r="D74" t="s">
        <v>2112</v>
      </c>
      <c r="E74">
        <v>243</v>
      </c>
    </row>
    <row r="75" spans="1:5" x14ac:dyDescent="0.35">
      <c r="A75" t="s">
        <v>2111</v>
      </c>
      <c r="B75">
        <v>1782</v>
      </c>
      <c r="D75" t="s">
        <v>2112</v>
      </c>
      <c r="E75">
        <v>65</v>
      </c>
    </row>
    <row r="76" spans="1:5" x14ac:dyDescent="0.35">
      <c r="A76" t="s">
        <v>2111</v>
      </c>
      <c r="B76">
        <v>903</v>
      </c>
      <c r="D76" t="s">
        <v>2112</v>
      </c>
      <c r="E76">
        <v>100</v>
      </c>
    </row>
    <row r="77" spans="1:5" x14ac:dyDescent="0.35">
      <c r="A77" t="s">
        <v>2111</v>
      </c>
      <c r="B77">
        <v>94</v>
      </c>
      <c r="D77" t="s">
        <v>2112</v>
      </c>
      <c r="E77">
        <v>168</v>
      </c>
    </row>
    <row r="78" spans="1:5" x14ac:dyDescent="0.35">
      <c r="A78" t="s">
        <v>2111</v>
      </c>
      <c r="B78">
        <v>180</v>
      </c>
      <c r="D78" t="s">
        <v>2112</v>
      </c>
      <c r="E78">
        <v>13</v>
      </c>
    </row>
    <row r="79" spans="1:5" x14ac:dyDescent="0.35">
      <c r="A79" t="s">
        <v>2111</v>
      </c>
      <c r="B79">
        <v>533</v>
      </c>
      <c r="D79" t="s">
        <v>2112</v>
      </c>
      <c r="E79">
        <v>1</v>
      </c>
    </row>
    <row r="80" spans="1:5" x14ac:dyDescent="0.35">
      <c r="A80" t="s">
        <v>2111</v>
      </c>
      <c r="B80">
        <v>2443</v>
      </c>
      <c r="D80" t="s">
        <v>2112</v>
      </c>
      <c r="E80">
        <v>40</v>
      </c>
    </row>
    <row r="81" spans="1:5" x14ac:dyDescent="0.35">
      <c r="A81" t="s">
        <v>2111</v>
      </c>
      <c r="B81">
        <v>89</v>
      </c>
      <c r="D81" t="s">
        <v>2112</v>
      </c>
      <c r="E81">
        <v>226</v>
      </c>
    </row>
    <row r="82" spans="1:5" x14ac:dyDescent="0.35">
      <c r="A82" t="s">
        <v>2111</v>
      </c>
      <c r="B82">
        <v>159</v>
      </c>
      <c r="D82" t="s">
        <v>2112</v>
      </c>
      <c r="E82">
        <v>1625</v>
      </c>
    </row>
    <row r="83" spans="1:5" x14ac:dyDescent="0.35">
      <c r="A83" t="s">
        <v>2111</v>
      </c>
      <c r="B83">
        <v>50</v>
      </c>
      <c r="D83" t="s">
        <v>2112</v>
      </c>
      <c r="E83">
        <v>143</v>
      </c>
    </row>
    <row r="84" spans="1:5" x14ac:dyDescent="0.35">
      <c r="A84" t="s">
        <v>2111</v>
      </c>
      <c r="B84">
        <v>186</v>
      </c>
      <c r="D84" t="s">
        <v>2112</v>
      </c>
      <c r="E84">
        <v>934</v>
      </c>
    </row>
    <row r="85" spans="1:5" x14ac:dyDescent="0.35">
      <c r="A85" t="s">
        <v>2111</v>
      </c>
      <c r="B85">
        <v>1071</v>
      </c>
      <c r="D85" t="s">
        <v>2112</v>
      </c>
      <c r="E85">
        <v>17</v>
      </c>
    </row>
    <row r="86" spans="1:5" x14ac:dyDescent="0.35">
      <c r="A86" t="s">
        <v>2111</v>
      </c>
      <c r="B86">
        <v>117</v>
      </c>
      <c r="D86" t="s">
        <v>2112</v>
      </c>
      <c r="E86">
        <v>2179</v>
      </c>
    </row>
    <row r="87" spans="1:5" x14ac:dyDescent="0.35">
      <c r="A87" t="s">
        <v>2111</v>
      </c>
      <c r="B87">
        <v>70</v>
      </c>
      <c r="D87" t="s">
        <v>2112</v>
      </c>
      <c r="E87">
        <v>931</v>
      </c>
    </row>
    <row r="88" spans="1:5" x14ac:dyDescent="0.35">
      <c r="A88" t="s">
        <v>2111</v>
      </c>
      <c r="B88">
        <v>135</v>
      </c>
      <c r="D88" t="s">
        <v>2112</v>
      </c>
      <c r="E88">
        <v>92</v>
      </c>
    </row>
    <row r="89" spans="1:5" x14ac:dyDescent="0.35">
      <c r="A89" t="s">
        <v>2111</v>
      </c>
      <c r="B89">
        <v>768</v>
      </c>
      <c r="D89" t="s">
        <v>2112</v>
      </c>
      <c r="E89">
        <v>57</v>
      </c>
    </row>
    <row r="90" spans="1:5" x14ac:dyDescent="0.35">
      <c r="A90" t="s">
        <v>2111</v>
      </c>
      <c r="B90">
        <v>199</v>
      </c>
      <c r="D90" t="s">
        <v>2112</v>
      </c>
      <c r="E90">
        <v>41</v>
      </c>
    </row>
    <row r="91" spans="1:5" x14ac:dyDescent="0.35">
      <c r="A91" t="s">
        <v>2111</v>
      </c>
      <c r="B91">
        <v>107</v>
      </c>
      <c r="D91" t="s">
        <v>2112</v>
      </c>
      <c r="E91">
        <v>1</v>
      </c>
    </row>
    <row r="92" spans="1:5" x14ac:dyDescent="0.35">
      <c r="A92" t="s">
        <v>2111</v>
      </c>
      <c r="B92">
        <v>195</v>
      </c>
      <c r="D92" t="s">
        <v>2112</v>
      </c>
      <c r="E92">
        <v>101</v>
      </c>
    </row>
    <row r="93" spans="1:5" x14ac:dyDescent="0.35">
      <c r="A93" t="s">
        <v>2111</v>
      </c>
      <c r="B93">
        <v>3376</v>
      </c>
      <c r="D93" t="s">
        <v>2112</v>
      </c>
      <c r="E93">
        <v>1335</v>
      </c>
    </row>
    <row r="94" spans="1:5" x14ac:dyDescent="0.35">
      <c r="A94" t="s">
        <v>2111</v>
      </c>
      <c r="B94">
        <v>41</v>
      </c>
      <c r="D94" t="s">
        <v>2112</v>
      </c>
      <c r="E94">
        <v>15</v>
      </c>
    </row>
    <row r="95" spans="1:5" x14ac:dyDescent="0.35">
      <c r="A95" t="s">
        <v>2111</v>
      </c>
      <c r="B95">
        <v>1821</v>
      </c>
      <c r="D95" t="s">
        <v>2112</v>
      </c>
      <c r="E95">
        <v>454</v>
      </c>
    </row>
    <row r="96" spans="1:5" x14ac:dyDescent="0.35">
      <c r="A96" t="s">
        <v>2111</v>
      </c>
      <c r="B96">
        <v>164</v>
      </c>
      <c r="D96" t="s">
        <v>2112</v>
      </c>
      <c r="E96">
        <v>3182</v>
      </c>
    </row>
    <row r="97" spans="1:5" x14ac:dyDescent="0.35">
      <c r="A97" t="s">
        <v>2111</v>
      </c>
      <c r="B97">
        <v>157</v>
      </c>
      <c r="D97" t="s">
        <v>2112</v>
      </c>
      <c r="E97">
        <v>15</v>
      </c>
    </row>
    <row r="98" spans="1:5" x14ac:dyDescent="0.35">
      <c r="A98" t="s">
        <v>2111</v>
      </c>
      <c r="B98">
        <v>246</v>
      </c>
      <c r="D98" t="s">
        <v>2112</v>
      </c>
      <c r="E98">
        <v>133</v>
      </c>
    </row>
    <row r="99" spans="1:5" x14ac:dyDescent="0.35">
      <c r="A99" t="s">
        <v>2111</v>
      </c>
      <c r="B99">
        <v>1396</v>
      </c>
      <c r="D99" t="s">
        <v>2112</v>
      </c>
      <c r="E99">
        <v>2062</v>
      </c>
    </row>
    <row r="100" spans="1:5" x14ac:dyDescent="0.35">
      <c r="A100" t="s">
        <v>2111</v>
      </c>
      <c r="B100">
        <v>2506</v>
      </c>
      <c r="D100" t="s">
        <v>2112</v>
      </c>
      <c r="E100">
        <v>29</v>
      </c>
    </row>
    <row r="101" spans="1:5" x14ac:dyDescent="0.35">
      <c r="A101" t="s">
        <v>2111</v>
      </c>
      <c r="B101">
        <v>244</v>
      </c>
      <c r="D101" t="s">
        <v>2112</v>
      </c>
      <c r="E101">
        <v>132</v>
      </c>
    </row>
    <row r="102" spans="1:5" x14ac:dyDescent="0.35">
      <c r="A102" t="s">
        <v>2111</v>
      </c>
      <c r="B102">
        <v>146</v>
      </c>
      <c r="D102" t="s">
        <v>2112</v>
      </c>
      <c r="E102">
        <v>137</v>
      </c>
    </row>
    <row r="103" spans="1:5" x14ac:dyDescent="0.35">
      <c r="A103" t="s">
        <v>2111</v>
      </c>
      <c r="B103">
        <v>1267</v>
      </c>
      <c r="D103" t="s">
        <v>2112</v>
      </c>
      <c r="E103">
        <v>908</v>
      </c>
    </row>
    <row r="104" spans="1:5" x14ac:dyDescent="0.35">
      <c r="A104" t="s">
        <v>2111</v>
      </c>
      <c r="B104">
        <v>1561</v>
      </c>
      <c r="D104" t="s">
        <v>2112</v>
      </c>
      <c r="E104">
        <v>10</v>
      </c>
    </row>
    <row r="105" spans="1:5" x14ac:dyDescent="0.35">
      <c r="A105" t="s">
        <v>2111</v>
      </c>
      <c r="B105">
        <v>48</v>
      </c>
      <c r="D105" t="s">
        <v>2112</v>
      </c>
      <c r="E105">
        <v>1910</v>
      </c>
    </row>
    <row r="106" spans="1:5" x14ac:dyDescent="0.35">
      <c r="A106" t="s">
        <v>2111</v>
      </c>
      <c r="B106">
        <v>2739</v>
      </c>
      <c r="D106" t="s">
        <v>2112</v>
      </c>
      <c r="E106">
        <v>38</v>
      </c>
    </row>
    <row r="107" spans="1:5" x14ac:dyDescent="0.35">
      <c r="A107" t="s">
        <v>2111</v>
      </c>
      <c r="B107">
        <v>3537</v>
      </c>
      <c r="D107" t="s">
        <v>2112</v>
      </c>
      <c r="E107">
        <v>104</v>
      </c>
    </row>
    <row r="108" spans="1:5" x14ac:dyDescent="0.35">
      <c r="A108" t="s">
        <v>2111</v>
      </c>
      <c r="B108">
        <v>2107</v>
      </c>
      <c r="D108" t="s">
        <v>2112</v>
      </c>
      <c r="E108">
        <v>49</v>
      </c>
    </row>
    <row r="109" spans="1:5" x14ac:dyDescent="0.35">
      <c r="A109" t="s">
        <v>2111</v>
      </c>
      <c r="B109">
        <v>3318</v>
      </c>
      <c r="D109" t="s">
        <v>2112</v>
      </c>
      <c r="E109">
        <v>1</v>
      </c>
    </row>
    <row r="110" spans="1:5" x14ac:dyDescent="0.35">
      <c r="A110" t="s">
        <v>2111</v>
      </c>
      <c r="B110">
        <v>340</v>
      </c>
      <c r="D110" t="s">
        <v>2112</v>
      </c>
      <c r="E110">
        <v>245</v>
      </c>
    </row>
    <row r="111" spans="1:5" x14ac:dyDescent="0.35">
      <c r="A111" t="s">
        <v>2111</v>
      </c>
      <c r="B111">
        <v>1442</v>
      </c>
      <c r="D111" t="s">
        <v>2112</v>
      </c>
      <c r="E111">
        <v>32</v>
      </c>
    </row>
    <row r="112" spans="1:5" x14ac:dyDescent="0.35">
      <c r="A112" t="s">
        <v>2111</v>
      </c>
      <c r="B112">
        <v>126</v>
      </c>
      <c r="D112" t="s">
        <v>2112</v>
      </c>
      <c r="E112">
        <v>7</v>
      </c>
    </row>
    <row r="113" spans="1:5" x14ac:dyDescent="0.35">
      <c r="A113" t="s">
        <v>2111</v>
      </c>
      <c r="B113">
        <v>524</v>
      </c>
      <c r="D113" t="s">
        <v>2112</v>
      </c>
      <c r="E113">
        <v>803</v>
      </c>
    </row>
    <row r="114" spans="1:5" x14ac:dyDescent="0.35">
      <c r="A114" t="s">
        <v>2111</v>
      </c>
      <c r="B114">
        <v>1989</v>
      </c>
      <c r="D114" t="s">
        <v>2112</v>
      </c>
      <c r="E114">
        <v>16</v>
      </c>
    </row>
    <row r="115" spans="1:5" x14ac:dyDescent="0.35">
      <c r="A115" t="s">
        <v>2111</v>
      </c>
      <c r="B115">
        <v>157</v>
      </c>
      <c r="D115" t="s">
        <v>2112</v>
      </c>
      <c r="E115">
        <v>31</v>
      </c>
    </row>
    <row r="116" spans="1:5" x14ac:dyDescent="0.35">
      <c r="A116" t="s">
        <v>2111</v>
      </c>
      <c r="B116">
        <v>4498</v>
      </c>
      <c r="D116" t="s">
        <v>2112</v>
      </c>
      <c r="E116">
        <v>108</v>
      </c>
    </row>
    <row r="117" spans="1:5" x14ac:dyDescent="0.35">
      <c r="A117" t="s">
        <v>2111</v>
      </c>
      <c r="B117">
        <v>80</v>
      </c>
      <c r="D117" t="s">
        <v>2112</v>
      </c>
      <c r="E117">
        <v>30</v>
      </c>
    </row>
    <row r="118" spans="1:5" x14ac:dyDescent="0.35">
      <c r="A118" t="s">
        <v>2111</v>
      </c>
      <c r="B118">
        <v>43</v>
      </c>
      <c r="D118" t="s">
        <v>2112</v>
      </c>
      <c r="E118">
        <v>17</v>
      </c>
    </row>
    <row r="119" spans="1:5" x14ac:dyDescent="0.35">
      <c r="A119" t="s">
        <v>2111</v>
      </c>
      <c r="B119">
        <v>2053</v>
      </c>
      <c r="D119" t="s">
        <v>2112</v>
      </c>
      <c r="E119">
        <v>80</v>
      </c>
    </row>
    <row r="120" spans="1:5" x14ac:dyDescent="0.35">
      <c r="A120" t="s">
        <v>2111</v>
      </c>
      <c r="B120">
        <v>168</v>
      </c>
      <c r="D120" t="s">
        <v>2112</v>
      </c>
      <c r="E120">
        <v>2468</v>
      </c>
    </row>
    <row r="121" spans="1:5" x14ac:dyDescent="0.35">
      <c r="A121" t="s">
        <v>2111</v>
      </c>
      <c r="B121">
        <v>4289</v>
      </c>
      <c r="D121" t="s">
        <v>2112</v>
      </c>
      <c r="E121">
        <v>26</v>
      </c>
    </row>
    <row r="122" spans="1:5" x14ac:dyDescent="0.35">
      <c r="A122" t="s">
        <v>2111</v>
      </c>
      <c r="B122">
        <v>165</v>
      </c>
      <c r="D122" t="s">
        <v>2112</v>
      </c>
      <c r="E122">
        <v>73</v>
      </c>
    </row>
    <row r="123" spans="1:5" x14ac:dyDescent="0.35">
      <c r="A123" t="s">
        <v>2111</v>
      </c>
      <c r="B123">
        <v>1815</v>
      </c>
      <c r="D123" t="s">
        <v>2112</v>
      </c>
      <c r="E123">
        <v>128</v>
      </c>
    </row>
    <row r="124" spans="1:5" x14ac:dyDescent="0.35">
      <c r="A124" t="s">
        <v>2111</v>
      </c>
      <c r="B124">
        <v>397</v>
      </c>
      <c r="D124" t="s">
        <v>2112</v>
      </c>
      <c r="E124">
        <v>33</v>
      </c>
    </row>
    <row r="125" spans="1:5" x14ac:dyDescent="0.35">
      <c r="A125" t="s">
        <v>2111</v>
      </c>
      <c r="B125">
        <v>1539</v>
      </c>
      <c r="D125" t="s">
        <v>2112</v>
      </c>
      <c r="E125">
        <v>1072</v>
      </c>
    </row>
    <row r="126" spans="1:5" x14ac:dyDescent="0.35">
      <c r="A126" t="s">
        <v>2111</v>
      </c>
      <c r="B126">
        <v>138</v>
      </c>
      <c r="D126" t="s">
        <v>2112</v>
      </c>
      <c r="E126">
        <v>393</v>
      </c>
    </row>
    <row r="127" spans="1:5" x14ac:dyDescent="0.35">
      <c r="A127" t="s">
        <v>2111</v>
      </c>
      <c r="B127">
        <v>3594</v>
      </c>
      <c r="D127" t="s">
        <v>2112</v>
      </c>
      <c r="E127">
        <v>1257</v>
      </c>
    </row>
    <row r="128" spans="1:5" x14ac:dyDescent="0.35">
      <c r="A128" t="s">
        <v>2111</v>
      </c>
      <c r="B128">
        <v>5880</v>
      </c>
      <c r="D128" t="s">
        <v>2112</v>
      </c>
      <c r="E128">
        <v>328</v>
      </c>
    </row>
    <row r="129" spans="1:5" x14ac:dyDescent="0.35">
      <c r="A129" t="s">
        <v>2111</v>
      </c>
      <c r="B129">
        <v>112</v>
      </c>
      <c r="D129" t="s">
        <v>2112</v>
      </c>
      <c r="E129">
        <v>147</v>
      </c>
    </row>
    <row r="130" spans="1:5" x14ac:dyDescent="0.35">
      <c r="A130" t="s">
        <v>2111</v>
      </c>
      <c r="B130">
        <v>943</v>
      </c>
      <c r="D130" t="s">
        <v>2112</v>
      </c>
      <c r="E130">
        <v>830</v>
      </c>
    </row>
    <row r="131" spans="1:5" x14ac:dyDescent="0.35">
      <c r="A131" t="s">
        <v>2111</v>
      </c>
      <c r="B131">
        <v>2468</v>
      </c>
      <c r="D131" t="s">
        <v>2112</v>
      </c>
      <c r="E131">
        <v>331</v>
      </c>
    </row>
    <row r="132" spans="1:5" x14ac:dyDescent="0.35">
      <c r="A132" t="s">
        <v>2111</v>
      </c>
      <c r="B132">
        <v>2551</v>
      </c>
      <c r="D132" t="s">
        <v>2112</v>
      </c>
      <c r="E132">
        <v>25</v>
      </c>
    </row>
    <row r="133" spans="1:5" x14ac:dyDescent="0.35">
      <c r="A133" t="s">
        <v>2111</v>
      </c>
      <c r="B133">
        <v>101</v>
      </c>
      <c r="D133" t="s">
        <v>2112</v>
      </c>
      <c r="E133">
        <v>3483</v>
      </c>
    </row>
    <row r="134" spans="1:5" x14ac:dyDescent="0.35">
      <c r="A134" t="s">
        <v>2111</v>
      </c>
      <c r="B134">
        <v>92</v>
      </c>
      <c r="D134" t="s">
        <v>2112</v>
      </c>
      <c r="E134">
        <v>923</v>
      </c>
    </row>
    <row r="135" spans="1:5" x14ac:dyDescent="0.35">
      <c r="A135" t="s">
        <v>2111</v>
      </c>
      <c r="B135">
        <v>62</v>
      </c>
      <c r="D135" t="s">
        <v>2112</v>
      </c>
      <c r="E135">
        <v>1</v>
      </c>
    </row>
    <row r="136" spans="1:5" x14ac:dyDescent="0.35">
      <c r="A136" t="s">
        <v>2111</v>
      </c>
      <c r="B136">
        <v>149</v>
      </c>
      <c r="D136" t="s">
        <v>2112</v>
      </c>
      <c r="E136">
        <v>33</v>
      </c>
    </row>
    <row r="137" spans="1:5" x14ac:dyDescent="0.35">
      <c r="A137" t="s">
        <v>2111</v>
      </c>
      <c r="B137">
        <v>329</v>
      </c>
      <c r="D137" t="s">
        <v>2112</v>
      </c>
      <c r="E137">
        <v>40</v>
      </c>
    </row>
    <row r="138" spans="1:5" x14ac:dyDescent="0.35">
      <c r="A138" t="s">
        <v>2111</v>
      </c>
      <c r="B138">
        <v>97</v>
      </c>
      <c r="D138" t="s">
        <v>2112</v>
      </c>
      <c r="E138">
        <v>23</v>
      </c>
    </row>
    <row r="139" spans="1:5" x14ac:dyDescent="0.35">
      <c r="A139" t="s">
        <v>2111</v>
      </c>
      <c r="B139">
        <v>1784</v>
      </c>
      <c r="D139" t="s">
        <v>2112</v>
      </c>
      <c r="E139">
        <v>75</v>
      </c>
    </row>
    <row r="140" spans="1:5" x14ac:dyDescent="0.35">
      <c r="A140" t="s">
        <v>2111</v>
      </c>
      <c r="B140">
        <v>1684</v>
      </c>
      <c r="D140" t="s">
        <v>2112</v>
      </c>
      <c r="E140">
        <v>2176</v>
      </c>
    </row>
    <row r="141" spans="1:5" x14ac:dyDescent="0.35">
      <c r="A141" t="s">
        <v>2111</v>
      </c>
      <c r="B141">
        <v>250</v>
      </c>
      <c r="D141" t="s">
        <v>2112</v>
      </c>
      <c r="E141">
        <v>441</v>
      </c>
    </row>
    <row r="142" spans="1:5" x14ac:dyDescent="0.35">
      <c r="A142" t="s">
        <v>2111</v>
      </c>
      <c r="B142">
        <v>238</v>
      </c>
      <c r="D142" t="s">
        <v>2112</v>
      </c>
      <c r="E142">
        <v>25</v>
      </c>
    </row>
    <row r="143" spans="1:5" x14ac:dyDescent="0.35">
      <c r="A143" t="s">
        <v>2111</v>
      </c>
      <c r="B143">
        <v>53</v>
      </c>
      <c r="D143" t="s">
        <v>2112</v>
      </c>
      <c r="E143">
        <v>127</v>
      </c>
    </row>
    <row r="144" spans="1:5" x14ac:dyDescent="0.35">
      <c r="A144" t="s">
        <v>2111</v>
      </c>
      <c r="B144">
        <v>214</v>
      </c>
      <c r="D144" t="s">
        <v>2112</v>
      </c>
      <c r="E144">
        <v>355</v>
      </c>
    </row>
    <row r="145" spans="1:5" x14ac:dyDescent="0.35">
      <c r="A145" t="s">
        <v>2111</v>
      </c>
      <c r="B145">
        <v>222</v>
      </c>
      <c r="D145" t="s">
        <v>2112</v>
      </c>
      <c r="E145">
        <v>44</v>
      </c>
    </row>
    <row r="146" spans="1:5" x14ac:dyDescent="0.35">
      <c r="A146" t="s">
        <v>2111</v>
      </c>
      <c r="B146">
        <v>1884</v>
      </c>
      <c r="D146" t="s">
        <v>2112</v>
      </c>
      <c r="E146">
        <v>67</v>
      </c>
    </row>
    <row r="147" spans="1:5" x14ac:dyDescent="0.35">
      <c r="A147" t="s">
        <v>2111</v>
      </c>
      <c r="B147">
        <v>218</v>
      </c>
      <c r="D147" t="s">
        <v>2112</v>
      </c>
      <c r="E147">
        <v>1068</v>
      </c>
    </row>
    <row r="148" spans="1:5" x14ac:dyDescent="0.35">
      <c r="A148" t="s">
        <v>2111</v>
      </c>
      <c r="B148">
        <v>6465</v>
      </c>
      <c r="D148" t="s">
        <v>2112</v>
      </c>
      <c r="E148">
        <v>424</v>
      </c>
    </row>
    <row r="149" spans="1:5" x14ac:dyDescent="0.35">
      <c r="A149" t="s">
        <v>2111</v>
      </c>
      <c r="B149">
        <v>59</v>
      </c>
      <c r="D149" t="s">
        <v>2112</v>
      </c>
      <c r="E149">
        <v>151</v>
      </c>
    </row>
    <row r="150" spans="1:5" x14ac:dyDescent="0.35">
      <c r="A150" t="s">
        <v>2111</v>
      </c>
      <c r="B150">
        <v>88</v>
      </c>
      <c r="D150" t="s">
        <v>2112</v>
      </c>
      <c r="E150">
        <v>1608</v>
      </c>
    </row>
    <row r="151" spans="1:5" x14ac:dyDescent="0.35">
      <c r="A151" t="s">
        <v>2111</v>
      </c>
      <c r="B151">
        <v>1697</v>
      </c>
      <c r="D151" t="s">
        <v>2112</v>
      </c>
      <c r="E151">
        <v>941</v>
      </c>
    </row>
    <row r="152" spans="1:5" x14ac:dyDescent="0.35">
      <c r="A152" t="s">
        <v>2111</v>
      </c>
      <c r="B152">
        <v>92</v>
      </c>
      <c r="D152" t="s">
        <v>2112</v>
      </c>
      <c r="E152">
        <v>1</v>
      </c>
    </row>
    <row r="153" spans="1:5" x14ac:dyDescent="0.35">
      <c r="A153" t="s">
        <v>2111</v>
      </c>
      <c r="B153">
        <v>186</v>
      </c>
      <c r="D153" t="s">
        <v>2112</v>
      </c>
      <c r="E153">
        <v>40</v>
      </c>
    </row>
    <row r="154" spans="1:5" x14ac:dyDescent="0.35">
      <c r="A154" t="s">
        <v>2111</v>
      </c>
      <c r="B154">
        <v>138</v>
      </c>
      <c r="D154" t="s">
        <v>2112</v>
      </c>
      <c r="E154">
        <v>3015</v>
      </c>
    </row>
    <row r="155" spans="1:5" x14ac:dyDescent="0.35">
      <c r="A155" t="s">
        <v>2111</v>
      </c>
      <c r="B155">
        <v>261</v>
      </c>
      <c r="D155" t="s">
        <v>2112</v>
      </c>
      <c r="E155">
        <v>435</v>
      </c>
    </row>
    <row r="156" spans="1:5" x14ac:dyDescent="0.35">
      <c r="A156" t="s">
        <v>2111</v>
      </c>
      <c r="B156">
        <v>107</v>
      </c>
      <c r="D156" t="s">
        <v>2112</v>
      </c>
      <c r="E156">
        <v>714</v>
      </c>
    </row>
    <row r="157" spans="1:5" x14ac:dyDescent="0.35">
      <c r="A157" t="s">
        <v>2111</v>
      </c>
      <c r="B157">
        <v>199</v>
      </c>
      <c r="D157" t="s">
        <v>2112</v>
      </c>
      <c r="E157">
        <v>5497</v>
      </c>
    </row>
    <row r="158" spans="1:5" x14ac:dyDescent="0.35">
      <c r="A158" t="s">
        <v>2111</v>
      </c>
      <c r="B158">
        <v>5512</v>
      </c>
      <c r="D158" t="s">
        <v>2112</v>
      </c>
      <c r="E158">
        <v>418</v>
      </c>
    </row>
    <row r="159" spans="1:5" x14ac:dyDescent="0.35">
      <c r="A159" t="s">
        <v>2111</v>
      </c>
      <c r="B159">
        <v>86</v>
      </c>
      <c r="D159" t="s">
        <v>2112</v>
      </c>
      <c r="E159">
        <v>1439</v>
      </c>
    </row>
    <row r="160" spans="1:5" x14ac:dyDescent="0.35">
      <c r="A160" t="s">
        <v>2111</v>
      </c>
      <c r="B160">
        <v>2768</v>
      </c>
      <c r="D160" t="s">
        <v>2112</v>
      </c>
      <c r="E160">
        <v>15</v>
      </c>
    </row>
    <row r="161" spans="1:5" x14ac:dyDescent="0.35">
      <c r="A161" t="s">
        <v>2111</v>
      </c>
      <c r="B161">
        <v>48</v>
      </c>
      <c r="D161" t="s">
        <v>2112</v>
      </c>
      <c r="E161">
        <v>1999</v>
      </c>
    </row>
    <row r="162" spans="1:5" x14ac:dyDescent="0.35">
      <c r="A162" t="s">
        <v>2111</v>
      </c>
      <c r="B162">
        <v>87</v>
      </c>
      <c r="D162" t="s">
        <v>2112</v>
      </c>
      <c r="E162">
        <v>118</v>
      </c>
    </row>
    <row r="163" spans="1:5" x14ac:dyDescent="0.35">
      <c r="A163" t="s">
        <v>2111</v>
      </c>
      <c r="B163">
        <v>1894</v>
      </c>
      <c r="D163" t="s">
        <v>2112</v>
      </c>
      <c r="E163">
        <v>162</v>
      </c>
    </row>
    <row r="164" spans="1:5" x14ac:dyDescent="0.35">
      <c r="A164" t="s">
        <v>2111</v>
      </c>
      <c r="B164">
        <v>282</v>
      </c>
      <c r="D164" t="s">
        <v>2112</v>
      </c>
      <c r="E164">
        <v>83</v>
      </c>
    </row>
    <row r="165" spans="1:5" x14ac:dyDescent="0.35">
      <c r="A165" t="s">
        <v>2111</v>
      </c>
      <c r="B165">
        <v>116</v>
      </c>
      <c r="D165" t="s">
        <v>2112</v>
      </c>
      <c r="E165">
        <v>747</v>
      </c>
    </row>
    <row r="166" spans="1:5" x14ac:dyDescent="0.35">
      <c r="A166" t="s">
        <v>2111</v>
      </c>
      <c r="B166">
        <v>83</v>
      </c>
      <c r="D166" t="s">
        <v>2112</v>
      </c>
      <c r="E166">
        <v>84</v>
      </c>
    </row>
    <row r="167" spans="1:5" x14ac:dyDescent="0.35">
      <c r="A167" t="s">
        <v>2111</v>
      </c>
      <c r="B167">
        <v>91</v>
      </c>
      <c r="D167" t="s">
        <v>2112</v>
      </c>
      <c r="E167">
        <v>91</v>
      </c>
    </row>
    <row r="168" spans="1:5" x14ac:dyDescent="0.35">
      <c r="A168" t="s">
        <v>2111</v>
      </c>
      <c r="B168">
        <v>546</v>
      </c>
      <c r="D168" t="s">
        <v>2112</v>
      </c>
      <c r="E168">
        <v>792</v>
      </c>
    </row>
    <row r="169" spans="1:5" x14ac:dyDescent="0.35">
      <c r="A169" t="s">
        <v>2111</v>
      </c>
      <c r="B169">
        <v>393</v>
      </c>
      <c r="D169" t="s">
        <v>2112</v>
      </c>
      <c r="E169">
        <v>32</v>
      </c>
    </row>
    <row r="170" spans="1:5" x14ac:dyDescent="0.35">
      <c r="A170" t="s">
        <v>2111</v>
      </c>
      <c r="B170">
        <v>133</v>
      </c>
      <c r="D170" t="s">
        <v>2112</v>
      </c>
      <c r="E170">
        <v>186</v>
      </c>
    </row>
    <row r="171" spans="1:5" x14ac:dyDescent="0.35">
      <c r="A171" t="s">
        <v>2111</v>
      </c>
      <c r="B171">
        <v>254</v>
      </c>
      <c r="D171" t="s">
        <v>2112</v>
      </c>
      <c r="E171">
        <v>605</v>
      </c>
    </row>
    <row r="172" spans="1:5" x14ac:dyDescent="0.35">
      <c r="A172" t="s">
        <v>2111</v>
      </c>
      <c r="B172">
        <v>176</v>
      </c>
      <c r="D172" t="s">
        <v>2112</v>
      </c>
      <c r="E172">
        <v>1</v>
      </c>
    </row>
    <row r="173" spans="1:5" x14ac:dyDescent="0.35">
      <c r="A173" t="s">
        <v>2111</v>
      </c>
      <c r="B173">
        <v>337</v>
      </c>
      <c r="D173" t="s">
        <v>2112</v>
      </c>
      <c r="E173">
        <v>31</v>
      </c>
    </row>
    <row r="174" spans="1:5" x14ac:dyDescent="0.35">
      <c r="A174" t="s">
        <v>2111</v>
      </c>
      <c r="B174">
        <v>107</v>
      </c>
      <c r="D174" t="s">
        <v>2112</v>
      </c>
      <c r="E174">
        <v>1181</v>
      </c>
    </row>
    <row r="175" spans="1:5" x14ac:dyDescent="0.35">
      <c r="A175" t="s">
        <v>2111</v>
      </c>
      <c r="B175">
        <v>183</v>
      </c>
      <c r="D175" t="s">
        <v>2112</v>
      </c>
      <c r="E175">
        <v>39</v>
      </c>
    </row>
    <row r="176" spans="1:5" x14ac:dyDescent="0.35">
      <c r="A176" t="s">
        <v>2111</v>
      </c>
      <c r="B176">
        <v>72</v>
      </c>
      <c r="D176" t="s">
        <v>2112</v>
      </c>
      <c r="E176">
        <v>46</v>
      </c>
    </row>
    <row r="177" spans="1:5" x14ac:dyDescent="0.35">
      <c r="A177" t="s">
        <v>2111</v>
      </c>
      <c r="B177">
        <v>295</v>
      </c>
      <c r="D177" t="s">
        <v>2112</v>
      </c>
      <c r="E177">
        <v>105</v>
      </c>
    </row>
    <row r="178" spans="1:5" x14ac:dyDescent="0.35">
      <c r="A178" t="s">
        <v>2111</v>
      </c>
      <c r="B178">
        <v>142</v>
      </c>
      <c r="D178" t="s">
        <v>2112</v>
      </c>
      <c r="E178">
        <v>535</v>
      </c>
    </row>
    <row r="179" spans="1:5" x14ac:dyDescent="0.35">
      <c r="A179" t="s">
        <v>2111</v>
      </c>
      <c r="B179">
        <v>85</v>
      </c>
      <c r="D179" t="s">
        <v>2112</v>
      </c>
      <c r="E179">
        <v>16</v>
      </c>
    </row>
    <row r="180" spans="1:5" x14ac:dyDescent="0.35">
      <c r="A180" t="s">
        <v>2111</v>
      </c>
      <c r="B180">
        <v>659</v>
      </c>
      <c r="D180" t="s">
        <v>2112</v>
      </c>
      <c r="E180">
        <v>575</v>
      </c>
    </row>
    <row r="181" spans="1:5" x14ac:dyDescent="0.35">
      <c r="A181" t="s">
        <v>2111</v>
      </c>
      <c r="B181">
        <v>121</v>
      </c>
      <c r="D181" t="s">
        <v>2112</v>
      </c>
      <c r="E181">
        <v>1120</v>
      </c>
    </row>
    <row r="182" spans="1:5" x14ac:dyDescent="0.35">
      <c r="A182" t="s">
        <v>2111</v>
      </c>
      <c r="B182">
        <v>3742</v>
      </c>
      <c r="D182" t="s">
        <v>2112</v>
      </c>
      <c r="E182">
        <v>113</v>
      </c>
    </row>
    <row r="183" spans="1:5" x14ac:dyDescent="0.35">
      <c r="A183" t="s">
        <v>2111</v>
      </c>
      <c r="B183">
        <v>223</v>
      </c>
      <c r="D183" t="s">
        <v>2112</v>
      </c>
      <c r="E183">
        <v>1538</v>
      </c>
    </row>
    <row r="184" spans="1:5" x14ac:dyDescent="0.35">
      <c r="A184" t="s">
        <v>2111</v>
      </c>
      <c r="B184">
        <v>133</v>
      </c>
      <c r="D184" t="s">
        <v>2112</v>
      </c>
      <c r="E184">
        <v>9</v>
      </c>
    </row>
    <row r="185" spans="1:5" x14ac:dyDescent="0.35">
      <c r="A185" t="s">
        <v>2111</v>
      </c>
      <c r="B185">
        <v>5168</v>
      </c>
      <c r="D185" t="s">
        <v>2112</v>
      </c>
      <c r="E185">
        <v>554</v>
      </c>
    </row>
    <row r="186" spans="1:5" x14ac:dyDescent="0.35">
      <c r="A186" t="s">
        <v>2111</v>
      </c>
      <c r="B186">
        <v>307</v>
      </c>
      <c r="D186" t="s">
        <v>2112</v>
      </c>
      <c r="E186">
        <v>648</v>
      </c>
    </row>
    <row r="187" spans="1:5" x14ac:dyDescent="0.35">
      <c r="A187" t="s">
        <v>2111</v>
      </c>
      <c r="B187">
        <v>2441</v>
      </c>
      <c r="D187" t="s">
        <v>2112</v>
      </c>
      <c r="E187">
        <v>21</v>
      </c>
    </row>
    <row r="188" spans="1:5" x14ac:dyDescent="0.35">
      <c r="A188" t="s">
        <v>2111</v>
      </c>
      <c r="B188">
        <v>1385</v>
      </c>
      <c r="D188" t="s">
        <v>2112</v>
      </c>
      <c r="E188">
        <v>54</v>
      </c>
    </row>
    <row r="189" spans="1:5" x14ac:dyDescent="0.35">
      <c r="A189" t="s">
        <v>2111</v>
      </c>
      <c r="B189">
        <v>190</v>
      </c>
      <c r="D189" t="s">
        <v>2112</v>
      </c>
      <c r="E189">
        <v>120</v>
      </c>
    </row>
    <row r="190" spans="1:5" x14ac:dyDescent="0.35">
      <c r="A190" t="s">
        <v>2111</v>
      </c>
      <c r="B190">
        <v>470</v>
      </c>
      <c r="D190" t="s">
        <v>2112</v>
      </c>
      <c r="E190">
        <v>579</v>
      </c>
    </row>
    <row r="191" spans="1:5" x14ac:dyDescent="0.35">
      <c r="A191" t="s">
        <v>2111</v>
      </c>
      <c r="B191">
        <v>253</v>
      </c>
      <c r="D191" t="s">
        <v>2112</v>
      </c>
      <c r="E191">
        <v>2072</v>
      </c>
    </row>
    <row r="192" spans="1:5" x14ac:dyDescent="0.35">
      <c r="A192" t="s">
        <v>2111</v>
      </c>
      <c r="B192">
        <v>1113</v>
      </c>
      <c r="D192" t="s">
        <v>2112</v>
      </c>
      <c r="E192">
        <v>0</v>
      </c>
    </row>
    <row r="193" spans="1:5" x14ac:dyDescent="0.35">
      <c r="A193" t="s">
        <v>2111</v>
      </c>
      <c r="B193">
        <v>2283</v>
      </c>
      <c r="D193" t="s">
        <v>2112</v>
      </c>
      <c r="E193">
        <v>1796</v>
      </c>
    </row>
    <row r="194" spans="1:5" x14ac:dyDescent="0.35">
      <c r="A194" t="s">
        <v>2111</v>
      </c>
      <c r="B194">
        <v>1095</v>
      </c>
      <c r="D194" t="s">
        <v>2112</v>
      </c>
      <c r="E194">
        <v>62</v>
      </c>
    </row>
    <row r="195" spans="1:5" x14ac:dyDescent="0.35">
      <c r="A195" t="s">
        <v>2111</v>
      </c>
      <c r="B195">
        <v>1690</v>
      </c>
      <c r="D195" t="s">
        <v>2112</v>
      </c>
      <c r="E195">
        <v>347</v>
      </c>
    </row>
    <row r="196" spans="1:5" x14ac:dyDescent="0.35">
      <c r="A196" t="s">
        <v>2111</v>
      </c>
      <c r="B196">
        <v>191</v>
      </c>
      <c r="D196" t="s">
        <v>2112</v>
      </c>
      <c r="E196">
        <v>19</v>
      </c>
    </row>
    <row r="197" spans="1:5" x14ac:dyDescent="0.35">
      <c r="A197" t="s">
        <v>2111</v>
      </c>
      <c r="B197">
        <v>2013</v>
      </c>
      <c r="D197" t="s">
        <v>2112</v>
      </c>
      <c r="E197">
        <v>1258</v>
      </c>
    </row>
    <row r="198" spans="1:5" x14ac:dyDescent="0.35">
      <c r="A198" t="s">
        <v>2111</v>
      </c>
      <c r="B198">
        <v>1703</v>
      </c>
      <c r="D198" t="s">
        <v>2112</v>
      </c>
      <c r="E198">
        <v>362</v>
      </c>
    </row>
    <row r="199" spans="1:5" x14ac:dyDescent="0.35">
      <c r="A199" t="s">
        <v>2111</v>
      </c>
      <c r="B199">
        <v>80</v>
      </c>
      <c r="D199" t="s">
        <v>2112</v>
      </c>
      <c r="E199">
        <v>133</v>
      </c>
    </row>
    <row r="200" spans="1:5" x14ac:dyDescent="0.35">
      <c r="A200" t="s">
        <v>2111</v>
      </c>
      <c r="B200">
        <v>41</v>
      </c>
      <c r="D200" t="s">
        <v>2112</v>
      </c>
      <c r="E200">
        <v>846</v>
      </c>
    </row>
    <row r="201" spans="1:5" x14ac:dyDescent="0.35">
      <c r="A201" t="s">
        <v>2111</v>
      </c>
      <c r="B201">
        <v>187</v>
      </c>
      <c r="D201" t="s">
        <v>2112</v>
      </c>
      <c r="E201">
        <v>10</v>
      </c>
    </row>
    <row r="202" spans="1:5" x14ac:dyDescent="0.35">
      <c r="A202" t="s">
        <v>2111</v>
      </c>
      <c r="B202">
        <v>2875</v>
      </c>
      <c r="D202" t="s">
        <v>2112</v>
      </c>
      <c r="E202">
        <v>191</v>
      </c>
    </row>
    <row r="203" spans="1:5" x14ac:dyDescent="0.35">
      <c r="A203" t="s">
        <v>2111</v>
      </c>
      <c r="B203">
        <v>88</v>
      </c>
      <c r="D203" t="s">
        <v>2112</v>
      </c>
      <c r="E203">
        <v>1979</v>
      </c>
    </row>
    <row r="204" spans="1:5" x14ac:dyDescent="0.35">
      <c r="A204" t="s">
        <v>2111</v>
      </c>
      <c r="B204">
        <v>191</v>
      </c>
      <c r="D204" t="s">
        <v>2112</v>
      </c>
      <c r="E204">
        <v>63</v>
      </c>
    </row>
    <row r="205" spans="1:5" x14ac:dyDescent="0.35">
      <c r="A205" t="s">
        <v>2111</v>
      </c>
      <c r="B205">
        <v>139</v>
      </c>
      <c r="D205" t="s">
        <v>2112</v>
      </c>
      <c r="E205">
        <v>6080</v>
      </c>
    </row>
    <row r="206" spans="1:5" x14ac:dyDescent="0.35">
      <c r="A206" t="s">
        <v>2111</v>
      </c>
      <c r="B206">
        <v>186</v>
      </c>
      <c r="D206" t="s">
        <v>2112</v>
      </c>
      <c r="E206">
        <v>80</v>
      </c>
    </row>
    <row r="207" spans="1:5" x14ac:dyDescent="0.35">
      <c r="A207" t="s">
        <v>2111</v>
      </c>
      <c r="B207">
        <v>112</v>
      </c>
      <c r="D207" t="s">
        <v>2112</v>
      </c>
      <c r="E207">
        <v>9</v>
      </c>
    </row>
    <row r="208" spans="1:5" x14ac:dyDescent="0.35">
      <c r="A208" t="s">
        <v>2111</v>
      </c>
      <c r="B208">
        <v>101</v>
      </c>
      <c r="D208" t="s">
        <v>2112</v>
      </c>
      <c r="E208">
        <v>1784</v>
      </c>
    </row>
    <row r="209" spans="1:5" x14ac:dyDescent="0.35">
      <c r="A209" t="s">
        <v>2111</v>
      </c>
      <c r="B209">
        <v>206</v>
      </c>
      <c r="D209" t="s">
        <v>2112</v>
      </c>
      <c r="E209">
        <v>243</v>
      </c>
    </row>
    <row r="210" spans="1:5" x14ac:dyDescent="0.35">
      <c r="A210" t="s">
        <v>2111</v>
      </c>
      <c r="B210">
        <v>154</v>
      </c>
      <c r="D210" t="s">
        <v>2112</v>
      </c>
      <c r="E210">
        <v>1296</v>
      </c>
    </row>
    <row r="211" spans="1:5" x14ac:dyDescent="0.35">
      <c r="A211" t="s">
        <v>2111</v>
      </c>
      <c r="B211">
        <v>5966</v>
      </c>
      <c r="D211" t="s">
        <v>2112</v>
      </c>
      <c r="E211">
        <v>77</v>
      </c>
    </row>
    <row r="212" spans="1:5" x14ac:dyDescent="0.35">
      <c r="A212" t="s">
        <v>2111</v>
      </c>
      <c r="B212">
        <v>169</v>
      </c>
      <c r="D212" t="s">
        <v>2112</v>
      </c>
      <c r="E212">
        <v>395</v>
      </c>
    </row>
    <row r="213" spans="1:5" x14ac:dyDescent="0.35">
      <c r="A213" t="s">
        <v>2111</v>
      </c>
      <c r="B213">
        <v>2106</v>
      </c>
      <c r="D213" t="s">
        <v>2112</v>
      </c>
      <c r="E213">
        <v>49</v>
      </c>
    </row>
    <row r="214" spans="1:5" x14ac:dyDescent="0.35">
      <c r="A214" t="s">
        <v>2111</v>
      </c>
      <c r="B214">
        <v>131</v>
      </c>
      <c r="D214" t="s">
        <v>2112</v>
      </c>
      <c r="E214">
        <v>180</v>
      </c>
    </row>
    <row r="215" spans="1:5" x14ac:dyDescent="0.35">
      <c r="A215" t="s">
        <v>2111</v>
      </c>
      <c r="B215">
        <v>84</v>
      </c>
      <c r="D215" t="s">
        <v>2112</v>
      </c>
      <c r="E215">
        <v>2690</v>
      </c>
    </row>
    <row r="216" spans="1:5" x14ac:dyDescent="0.35">
      <c r="A216" t="s">
        <v>2111</v>
      </c>
      <c r="B216">
        <v>155</v>
      </c>
      <c r="D216" t="s">
        <v>2112</v>
      </c>
      <c r="E216">
        <v>2779</v>
      </c>
    </row>
    <row r="217" spans="1:5" x14ac:dyDescent="0.35">
      <c r="A217" t="s">
        <v>2111</v>
      </c>
      <c r="B217">
        <v>189</v>
      </c>
      <c r="D217" t="s">
        <v>2112</v>
      </c>
      <c r="E217">
        <v>92</v>
      </c>
    </row>
    <row r="218" spans="1:5" x14ac:dyDescent="0.35">
      <c r="A218" t="s">
        <v>2111</v>
      </c>
      <c r="B218">
        <v>4799</v>
      </c>
      <c r="D218" t="s">
        <v>2112</v>
      </c>
      <c r="E218">
        <v>1028</v>
      </c>
    </row>
    <row r="219" spans="1:5" x14ac:dyDescent="0.35">
      <c r="A219" t="s">
        <v>2111</v>
      </c>
      <c r="B219">
        <v>1137</v>
      </c>
      <c r="D219" t="s">
        <v>2112</v>
      </c>
      <c r="E219">
        <v>26</v>
      </c>
    </row>
    <row r="220" spans="1:5" x14ac:dyDescent="0.35">
      <c r="A220" t="s">
        <v>2111</v>
      </c>
      <c r="B220">
        <v>1152</v>
      </c>
      <c r="D220" t="s">
        <v>2112</v>
      </c>
      <c r="E220">
        <v>1790</v>
      </c>
    </row>
    <row r="221" spans="1:5" x14ac:dyDescent="0.35">
      <c r="A221" t="s">
        <v>2111</v>
      </c>
      <c r="B221">
        <v>50</v>
      </c>
      <c r="D221" t="s">
        <v>2112</v>
      </c>
      <c r="E221">
        <v>37</v>
      </c>
    </row>
    <row r="222" spans="1:5" x14ac:dyDescent="0.35">
      <c r="A222" t="s">
        <v>2111</v>
      </c>
      <c r="B222">
        <v>3059</v>
      </c>
      <c r="D222" t="s">
        <v>2112</v>
      </c>
      <c r="E222">
        <v>35</v>
      </c>
    </row>
    <row r="223" spans="1:5" x14ac:dyDescent="0.35">
      <c r="A223" t="s">
        <v>2111</v>
      </c>
      <c r="B223">
        <v>34</v>
      </c>
      <c r="D223" t="s">
        <v>2112</v>
      </c>
      <c r="E223">
        <v>558</v>
      </c>
    </row>
    <row r="224" spans="1:5" x14ac:dyDescent="0.35">
      <c r="A224" t="s">
        <v>2111</v>
      </c>
      <c r="B224">
        <v>220</v>
      </c>
      <c r="D224" t="s">
        <v>2112</v>
      </c>
      <c r="E224">
        <v>64</v>
      </c>
    </row>
    <row r="225" spans="1:5" x14ac:dyDescent="0.35">
      <c r="A225" t="s">
        <v>2111</v>
      </c>
      <c r="B225">
        <v>1604</v>
      </c>
      <c r="D225" t="s">
        <v>2112</v>
      </c>
      <c r="E225">
        <v>245</v>
      </c>
    </row>
    <row r="226" spans="1:5" x14ac:dyDescent="0.35">
      <c r="A226" t="s">
        <v>2111</v>
      </c>
      <c r="B226">
        <v>454</v>
      </c>
      <c r="D226" t="s">
        <v>2112</v>
      </c>
      <c r="E226">
        <v>87</v>
      </c>
    </row>
    <row r="227" spans="1:5" x14ac:dyDescent="0.35">
      <c r="A227" t="s">
        <v>2111</v>
      </c>
      <c r="B227">
        <v>123</v>
      </c>
      <c r="D227" t="s">
        <v>2112</v>
      </c>
      <c r="E227">
        <v>3116</v>
      </c>
    </row>
    <row r="228" spans="1:5" x14ac:dyDescent="0.35">
      <c r="A228" t="s">
        <v>2111</v>
      </c>
      <c r="B228">
        <v>299</v>
      </c>
      <c r="D228" t="s">
        <v>2112</v>
      </c>
      <c r="E228">
        <v>71</v>
      </c>
    </row>
    <row r="229" spans="1:5" x14ac:dyDescent="0.35">
      <c r="A229" t="s">
        <v>2111</v>
      </c>
      <c r="B229">
        <v>2237</v>
      </c>
      <c r="D229" t="s">
        <v>2112</v>
      </c>
      <c r="E229">
        <v>42</v>
      </c>
    </row>
    <row r="230" spans="1:5" x14ac:dyDescent="0.35">
      <c r="A230" t="s">
        <v>2111</v>
      </c>
      <c r="B230">
        <v>645</v>
      </c>
      <c r="D230" t="s">
        <v>2112</v>
      </c>
      <c r="E230">
        <v>156</v>
      </c>
    </row>
    <row r="231" spans="1:5" x14ac:dyDescent="0.35">
      <c r="A231" t="s">
        <v>2111</v>
      </c>
      <c r="B231">
        <v>484</v>
      </c>
      <c r="D231" t="s">
        <v>2112</v>
      </c>
      <c r="E231">
        <v>1368</v>
      </c>
    </row>
    <row r="232" spans="1:5" x14ac:dyDescent="0.35">
      <c r="A232" t="s">
        <v>2111</v>
      </c>
      <c r="B232">
        <v>154</v>
      </c>
      <c r="D232" t="s">
        <v>2112</v>
      </c>
      <c r="E232">
        <v>86</v>
      </c>
    </row>
    <row r="233" spans="1:5" x14ac:dyDescent="0.35">
      <c r="A233" t="s">
        <v>2111</v>
      </c>
      <c r="B233">
        <v>82</v>
      </c>
      <c r="D233" t="s">
        <v>2112</v>
      </c>
      <c r="E233">
        <v>102</v>
      </c>
    </row>
    <row r="234" spans="1:5" x14ac:dyDescent="0.35">
      <c r="A234" t="s">
        <v>2111</v>
      </c>
      <c r="B234">
        <v>134</v>
      </c>
      <c r="D234" t="s">
        <v>2112</v>
      </c>
      <c r="E234">
        <v>253</v>
      </c>
    </row>
    <row r="235" spans="1:5" x14ac:dyDescent="0.35">
      <c r="A235" t="s">
        <v>2111</v>
      </c>
      <c r="B235">
        <v>5203</v>
      </c>
      <c r="D235" t="s">
        <v>2112</v>
      </c>
      <c r="E235">
        <v>157</v>
      </c>
    </row>
    <row r="236" spans="1:5" x14ac:dyDescent="0.35">
      <c r="A236" t="s">
        <v>2111</v>
      </c>
      <c r="B236">
        <v>94</v>
      </c>
      <c r="D236" t="s">
        <v>2112</v>
      </c>
      <c r="E236">
        <v>183</v>
      </c>
    </row>
    <row r="237" spans="1:5" x14ac:dyDescent="0.35">
      <c r="A237" t="s">
        <v>2111</v>
      </c>
      <c r="B237">
        <v>205</v>
      </c>
      <c r="D237" t="s">
        <v>2112</v>
      </c>
      <c r="E237">
        <v>82</v>
      </c>
    </row>
    <row r="238" spans="1:5" x14ac:dyDescent="0.35">
      <c r="A238" t="s">
        <v>2111</v>
      </c>
      <c r="B238">
        <v>92</v>
      </c>
      <c r="D238" t="s">
        <v>2112</v>
      </c>
      <c r="E238">
        <v>1</v>
      </c>
    </row>
    <row r="239" spans="1:5" x14ac:dyDescent="0.35">
      <c r="A239" t="s">
        <v>2111</v>
      </c>
      <c r="B239">
        <v>219</v>
      </c>
      <c r="D239" t="s">
        <v>2112</v>
      </c>
      <c r="E239">
        <v>1198</v>
      </c>
    </row>
    <row r="240" spans="1:5" x14ac:dyDescent="0.35">
      <c r="A240" t="s">
        <v>2111</v>
      </c>
      <c r="B240">
        <v>2526</v>
      </c>
      <c r="D240" t="s">
        <v>2112</v>
      </c>
      <c r="E240">
        <v>648</v>
      </c>
    </row>
    <row r="241" spans="1:5" x14ac:dyDescent="0.35">
      <c r="A241" t="s">
        <v>2111</v>
      </c>
      <c r="B241">
        <v>94</v>
      </c>
      <c r="D241" t="s">
        <v>2112</v>
      </c>
      <c r="E241">
        <v>64</v>
      </c>
    </row>
    <row r="242" spans="1:5" x14ac:dyDescent="0.35">
      <c r="A242" t="s">
        <v>2111</v>
      </c>
      <c r="B242">
        <v>1713</v>
      </c>
      <c r="D242" t="s">
        <v>2112</v>
      </c>
      <c r="E242">
        <v>62</v>
      </c>
    </row>
    <row r="243" spans="1:5" x14ac:dyDescent="0.35">
      <c r="A243" t="s">
        <v>2111</v>
      </c>
      <c r="B243">
        <v>249</v>
      </c>
      <c r="D243" t="s">
        <v>2112</v>
      </c>
      <c r="E243">
        <v>750</v>
      </c>
    </row>
    <row r="244" spans="1:5" x14ac:dyDescent="0.35">
      <c r="A244" t="s">
        <v>2111</v>
      </c>
      <c r="B244">
        <v>192</v>
      </c>
      <c r="D244" t="s">
        <v>2112</v>
      </c>
      <c r="E244">
        <v>105</v>
      </c>
    </row>
    <row r="245" spans="1:5" x14ac:dyDescent="0.35">
      <c r="A245" t="s">
        <v>2111</v>
      </c>
      <c r="B245">
        <v>247</v>
      </c>
      <c r="D245" t="s">
        <v>2112</v>
      </c>
      <c r="E245">
        <v>2604</v>
      </c>
    </row>
    <row r="246" spans="1:5" x14ac:dyDescent="0.35">
      <c r="A246" t="s">
        <v>2111</v>
      </c>
      <c r="B246">
        <v>2293</v>
      </c>
      <c r="D246" t="s">
        <v>2112</v>
      </c>
      <c r="E246">
        <v>65</v>
      </c>
    </row>
    <row r="247" spans="1:5" x14ac:dyDescent="0.35">
      <c r="A247" t="s">
        <v>2111</v>
      </c>
      <c r="B247">
        <v>3131</v>
      </c>
      <c r="D247" t="s">
        <v>2112</v>
      </c>
      <c r="E247">
        <v>94</v>
      </c>
    </row>
    <row r="248" spans="1:5" x14ac:dyDescent="0.35">
      <c r="A248" t="s">
        <v>2111</v>
      </c>
      <c r="B248">
        <v>143</v>
      </c>
      <c r="D248" t="s">
        <v>2112</v>
      </c>
      <c r="E248">
        <v>257</v>
      </c>
    </row>
    <row r="249" spans="1:5" x14ac:dyDescent="0.35">
      <c r="A249" t="s">
        <v>2111</v>
      </c>
      <c r="B249">
        <v>296</v>
      </c>
      <c r="D249" t="s">
        <v>2112</v>
      </c>
      <c r="E249">
        <v>2928</v>
      </c>
    </row>
    <row r="250" spans="1:5" x14ac:dyDescent="0.35">
      <c r="A250" t="s">
        <v>2111</v>
      </c>
      <c r="B250">
        <v>170</v>
      </c>
      <c r="D250" t="s">
        <v>2112</v>
      </c>
      <c r="E250">
        <v>4697</v>
      </c>
    </row>
    <row r="251" spans="1:5" x14ac:dyDescent="0.35">
      <c r="A251" t="s">
        <v>2111</v>
      </c>
      <c r="B251">
        <v>86</v>
      </c>
      <c r="D251" t="s">
        <v>2112</v>
      </c>
      <c r="E251">
        <v>2915</v>
      </c>
    </row>
    <row r="252" spans="1:5" x14ac:dyDescent="0.35">
      <c r="A252" t="s">
        <v>2111</v>
      </c>
      <c r="B252">
        <v>6286</v>
      </c>
      <c r="D252" t="s">
        <v>2112</v>
      </c>
      <c r="E252">
        <v>18</v>
      </c>
    </row>
    <row r="253" spans="1:5" x14ac:dyDescent="0.35">
      <c r="A253" t="s">
        <v>2111</v>
      </c>
      <c r="B253">
        <v>3727</v>
      </c>
      <c r="D253" t="s">
        <v>2112</v>
      </c>
      <c r="E253">
        <v>602</v>
      </c>
    </row>
    <row r="254" spans="1:5" x14ac:dyDescent="0.35">
      <c r="A254" t="s">
        <v>2111</v>
      </c>
      <c r="B254">
        <v>1605</v>
      </c>
      <c r="D254" t="s">
        <v>2112</v>
      </c>
      <c r="E254">
        <v>1</v>
      </c>
    </row>
    <row r="255" spans="1:5" x14ac:dyDescent="0.35">
      <c r="A255" t="s">
        <v>2111</v>
      </c>
      <c r="B255">
        <v>2120</v>
      </c>
      <c r="D255" t="s">
        <v>2112</v>
      </c>
      <c r="E255">
        <v>3868</v>
      </c>
    </row>
    <row r="256" spans="1:5" x14ac:dyDescent="0.35">
      <c r="A256" t="s">
        <v>2111</v>
      </c>
      <c r="B256">
        <v>50</v>
      </c>
      <c r="D256" t="s">
        <v>2112</v>
      </c>
      <c r="E256">
        <v>504</v>
      </c>
    </row>
    <row r="257" spans="1:5" x14ac:dyDescent="0.35">
      <c r="A257" t="s">
        <v>2111</v>
      </c>
      <c r="B257">
        <v>2080</v>
      </c>
      <c r="D257" t="s">
        <v>2112</v>
      </c>
      <c r="E257">
        <v>14</v>
      </c>
    </row>
    <row r="258" spans="1:5" x14ac:dyDescent="0.35">
      <c r="A258" t="s">
        <v>2111</v>
      </c>
      <c r="B258">
        <v>2105</v>
      </c>
      <c r="D258" t="s">
        <v>2112</v>
      </c>
      <c r="E258">
        <v>750</v>
      </c>
    </row>
    <row r="259" spans="1:5" x14ac:dyDescent="0.35">
      <c r="A259" t="s">
        <v>2111</v>
      </c>
      <c r="B259">
        <v>2436</v>
      </c>
      <c r="D259" t="s">
        <v>2112</v>
      </c>
      <c r="E259">
        <v>77</v>
      </c>
    </row>
    <row r="260" spans="1:5" x14ac:dyDescent="0.35">
      <c r="A260" t="s">
        <v>2111</v>
      </c>
      <c r="B260">
        <v>80</v>
      </c>
      <c r="D260" t="s">
        <v>2112</v>
      </c>
      <c r="E260">
        <v>752</v>
      </c>
    </row>
    <row r="261" spans="1:5" x14ac:dyDescent="0.35">
      <c r="A261" t="s">
        <v>2111</v>
      </c>
      <c r="B261">
        <v>42</v>
      </c>
      <c r="D261" t="s">
        <v>2112</v>
      </c>
      <c r="E261">
        <v>131</v>
      </c>
    </row>
    <row r="262" spans="1:5" x14ac:dyDescent="0.35">
      <c r="A262" t="s">
        <v>2111</v>
      </c>
      <c r="B262">
        <v>139</v>
      </c>
      <c r="D262" t="s">
        <v>2112</v>
      </c>
      <c r="E262">
        <v>87</v>
      </c>
    </row>
    <row r="263" spans="1:5" x14ac:dyDescent="0.35">
      <c r="A263" t="s">
        <v>2111</v>
      </c>
      <c r="B263">
        <v>159</v>
      </c>
      <c r="D263" t="s">
        <v>2112</v>
      </c>
      <c r="E263">
        <v>1063</v>
      </c>
    </row>
    <row r="264" spans="1:5" x14ac:dyDescent="0.35">
      <c r="A264" t="s">
        <v>2111</v>
      </c>
      <c r="B264">
        <v>381</v>
      </c>
      <c r="D264" t="s">
        <v>2112</v>
      </c>
      <c r="E264">
        <v>76</v>
      </c>
    </row>
    <row r="265" spans="1:5" x14ac:dyDescent="0.35">
      <c r="A265" t="s">
        <v>2111</v>
      </c>
      <c r="B265">
        <v>194</v>
      </c>
      <c r="D265" t="s">
        <v>2112</v>
      </c>
      <c r="E265">
        <v>4428</v>
      </c>
    </row>
    <row r="266" spans="1:5" x14ac:dyDescent="0.35">
      <c r="A266" t="s">
        <v>2111</v>
      </c>
      <c r="B266">
        <v>106</v>
      </c>
      <c r="D266" t="s">
        <v>2112</v>
      </c>
      <c r="E266">
        <v>58</v>
      </c>
    </row>
    <row r="267" spans="1:5" x14ac:dyDescent="0.35">
      <c r="A267" t="s">
        <v>2111</v>
      </c>
      <c r="B267">
        <v>142</v>
      </c>
      <c r="D267" t="s">
        <v>2112</v>
      </c>
      <c r="E267">
        <v>111</v>
      </c>
    </row>
    <row r="268" spans="1:5" x14ac:dyDescent="0.35">
      <c r="A268" t="s">
        <v>2111</v>
      </c>
      <c r="B268">
        <v>211</v>
      </c>
      <c r="D268" t="s">
        <v>2112</v>
      </c>
      <c r="E268">
        <v>2955</v>
      </c>
    </row>
    <row r="269" spans="1:5" x14ac:dyDescent="0.35">
      <c r="A269" t="s">
        <v>2111</v>
      </c>
      <c r="B269">
        <v>2756</v>
      </c>
      <c r="D269" t="s">
        <v>2112</v>
      </c>
      <c r="E269">
        <v>1657</v>
      </c>
    </row>
    <row r="270" spans="1:5" x14ac:dyDescent="0.35">
      <c r="A270" t="s">
        <v>2111</v>
      </c>
      <c r="B270">
        <v>173</v>
      </c>
      <c r="D270" t="s">
        <v>2112</v>
      </c>
      <c r="E270">
        <v>926</v>
      </c>
    </row>
    <row r="271" spans="1:5" x14ac:dyDescent="0.35">
      <c r="A271" t="s">
        <v>2111</v>
      </c>
      <c r="B271">
        <v>87</v>
      </c>
      <c r="D271" t="s">
        <v>2112</v>
      </c>
      <c r="E271">
        <v>77</v>
      </c>
    </row>
    <row r="272" spans="1:5" x14ac:dyDescent="0.35">
      <c r="A272" t="s">
        <v>2111</v>
      </c>
      <c r="B272">
        <v>1572</v>
      </c>
      <c r="D272" t="s">
        <v>2112</v>
      </c>
      <c r="E272">
        <v>1748</v>
      </c>
    </row>
    <row r="273" spans="1:5" x14ac:dyDescent="0.35">
      <c r="A273" t="s">
        <v>2111</v>
      </c>
      <c r="B273">
        <v>2346</v>
      </c>
      <c r="D273" t="s">
        <v>2112</v>
      </c>
      <c r="E273">
        <v>79</v>
      </c>
    </row>
    <row r="274" spans="1:5" x14ac:dyDescent="0.35">
      <c r="A274" t="s">
        <v>2111</v>
      </c>
      <c r="B274">
        <v>115</v>
      </c>
      <c r="D274" t="s">
        <v>2112</v>
      </c>
      <c r="E274">
        <v>889</v>
      </c>
    </row>
    <row r="275" spans="1:5" x14ac:dyDescent="0.35">
      <c r="A275" t="s">
        <v>2111</v>
      </c>
      <c r="B275">
        <v>85</v>
      </c>
      <c r="D275" t="s">
        <v>2112</v>
      </c>
      <c r="E275">
        <v>56</v>
      </c>
    </row>
    <row r="276" spans="1:5" x14ac:dyDescent="0.35">
      <c r="A276" t="s">
        <v>2111</v>
      </c>
      <c r="B276">
        <v>144</v>
      </c>
      <c r="D276" t="s">
        <v>2112</v>
      </c>
      <c r="E276">
        <v>1</v>
      </c>
    </row>
    <row r="277" spans="1:5" x14ac:dyDescent="0.35">
      <c r="A277" t="s">
        <v>2111</v>
      </c>
      <c r="B277">
        <v>2443</v>
      </c>
      <c r="D277" t="s">
        <v>2112</v>
      </c>
      <c r="E277">
        <v>83</v>
      </c>
    </row>
    <row r="278" spans="1:5" x14ac:dyDescent="0.35">
      <c r="A278" t="s">
        <v>2111</v>
      </c>
      <c r="B278">
        <v>64</v>
      </c>
      <c r="D278" t="s">
        <v>2112</v>
      </c>
      <c r="E278">
        <v>2025</v>
      </c>
    </row>
    <row r="279" spans="1:5" x14ac:dyDescent="0.35">
      <c r="A279" t="s">
        <v>2111</v>
      </c>
      <c r="B279">
        <v>268</v>
      </c>
      <c r="D279" t="s">
        <v>2112</v>
      </c>
      <c r="E279">
        <v>14</v>
      </c>
    </row>
    <row r="280" spans="1:5" x14ac:dyDescent="0.35">
      <c r="A280" t="s">
        <v>2111</v>
      </c>
      <c r="B280">
        <v>195</v>
      </c>
      <c r="D280" t="s">
        <v>2112</v>
      </c>
      <c r="E280">
        <v>656</v>
      </c>
    </row>
    <row r="281" spans="1:5" x14ac:dyDescent="0.35">
      <c r="A281" t="s">
        <v>2111</v>
      </c>
      <c r="B281">
        <v>186</v>
      </c>
      <c r="D281" t="s">
        <v>2112</v>
      </c>
      <c r="E281">
        <v>1596</v>
      </c>
    </row>
    <row r="282" spans="1:5" x14ac:dyDescent="0.35">
      <c r="A282" t="s">
        <v>2111</v>
      </c>
      <c r="B282">
        <v>460</v>
      </c>
      <c r="D282" t="s">
        <v>2112</v>
      </c>
      <c r="E282">
        <v>10</v>
      </c>
    </row>
    <row r="283" spans="1:5" x14ac:dyDescent="0.35">
      <c r="A283" t="s">
        <v>2111</v>
      </c>
      <c r="B283">
        <v>2528</v>
      </c>
      <c r="D283" t="s">
        <v>2112</v>
      </c>
      <c r="E283">
        <v>1121</v>
      </c>
    </row>
    <row r="284" spans="1:5" x14ac:dyDescent="0.35">
      <c r="A284" t="s">
        <v>2111</v>
      </c>
      <c r="B284">
        <v>3657</v>
      </c>
      <c r="D284" t="s">
        <v>2112</v>
      </c>
      <c r="E284">
        <v>15</v>
      </c>
    </row>
    <row r="285" spans="1:5" x14ac:dyDescent="0.35">
      <c r="A285" t="s">
        <v>2111</v>
      </c>
      <c r="B285">
        <v>131</v>
      </c>
      <c r="D285" t="s">
        <v>2112</v>
      </c>
      <c r="E285">
        <v>191</v>
      </c>
    </row>
    <row r="286" spans="1:5" x14ac:dyDescent="0.35">
      <c r="A286" t="s">
        <v>2111</v>
      </c>
      <c r="B286">
        <v>239</v>
      </c>
      <c r="D286" t="s">
        <v>2112</v>
      </c>
      <c r="E286">
        <v>16</v>
      </c>
    </row>
    <row r="287" spans="1:5" x14ac:dyDescent="0.35">
      <c r="A287" t="s">
        <v>2111</v>
      </c>
      <c r="B287">
        <v>78</v>
      </c>
      <c r="D287" t="s">
        <v>2112</v>
      </c>
      <c r="E287">
        <v>17</v>
      </c>
    </row>
    <row r="288" spans="1:5" x14ac:dyDescent="0.35">
      <c r="A288" t="s">
        <v>2111</v>
      </c>
      <c r="B288">
        <v>1773</v>
      </c>
      <c r="D288" t="s">
        <v>2112</v>
      </c>
      <c r="E288">
        <v>34</v>
      </c>
    </row>
    <row r="289" spans="1:5" x14ac:dyDescent="0.35">
      <c r="A289" t="s">
        <v>2111</v>
      </c>
      <c r="B289">
        <v>32</v>
      </c>
      <c r="D289" t="s">
        <v>2112</v>
      </c>
      <c r="E289">
        <v>1</v>
      </c>
    </row>
    <row r="290" spans="1:5" x14ac:dyDescent="0.35">
      <c r="A290" t="s">
        <v>2111</v>
      </c>
      <c r="B290">
        <v>369</v>
      </c>
      <c r="D290" t="s">
        <v>2112</v>
      </c>
      <c r="E290">
        <v>1274</v>
      </c>
    </row>
    <row r="291" spans="1:5" x14ac:dyDescent="0.35">
      <c r="A291" t="s">
        <v>2111</v>
      </c>
      <c r="B291">
        <v>89</v>
      </c>
      <c r="D291" t="s">
        <v>2112</v>
      </c>
      <c r="E291">
        <v>210</v>
      </c>
    </row>
    <row r="292" spans="1:5" x14ac:dyDescent="0.35">
      <c r="A292" t="s">
        <v>2111</v>
      </c>
      <c r="B292">
        <v>147</v>
      </c>
      <c r="D292" t="s">
        <v>2112</v>
      </c>
      <c r="E292">
        <v>248</v>
      </c>
    </row>
    <row r="293" spans="1:5" x14ac:dyDescent="0.35">
      <c r="A293" t="s">
        <v>2111</v>
      </c>
      <c r="B293">
        <v>126</v>
      </c>
      <c r="D293" t="s">
        <v>2112</v>
      </c>
      <c r="E293">
        <v>513</v>
      </c>
    </row>
    <row r="294" spans="1:5" x14ac:dyDescent="0.35">
      <c r="A294" t="s">
        <v>2111</v>
      </c>
      <c r="B294">
        <v>2218</v>
      </c>
      <c r="D294" t="s">
        <v>2112</v>
      </c>
      <c r="E294">
        <v>3410</v>
      </c>
    </row>
    <row r="295" spans="1:5" x14ac:dyDescent="0.35">
      <c r="A295" t="s">
        <v>2111</v>
      </c>
      <c r="B295">
        <v>202</v>
      </c>
      <c r="D295" t="s">
        <v>2112</v>
      </c>
      <c r="E295">
        <v>10</v>
      </c>
    </row>
    <row r="296" spans="1:5" x14ac:dyDescent="0.35">
      <c r="A296" t="s">
        <v>2111</v>
      </c>
      <c r="B296">
        <v>140</v>
      </c>
      <c r="D296" t="s">
        <v>2112</v>
      </c>
      <c r="E296">
        <v>2201</v>
      </c>
    </row>
    <row r="297" spans="1:5" x14ac:dyDescent="0.35">
      <c r="A297" t="s">
        <v>2111</v>
      </c>
      <c r="B297">
        <v>1052</v>
      </c>
      <c r="D297" t="s">
        <v>2112</v>
      </c>
      <c r="E297">
        <v>676</v>
      </c>
    </row>
    <row r="298" spans="1:5" x14ac:dyDescent="0.35">
      <c r="A298" t="s">
        <v>2111</v>
      </c>
      <c r="B298">
        <v>247</v>
      </c>
      <c r="D298" t="s">
        <v>2112</v>
      </c>
      <c r="E298">
        <v>831</v>
      </c>
    </row>
    <row r="299" spans="1:5" x14ac:dyDescent="0.35">
      <c r="A299" t="s">
        <v>2111</v>
      </c>
      <c r="B299">
        <v>84</v>
      </c>
      <c r="D299" t="s">
        <v>2112</v>
      </c>
      <c r="E299">
        <v>859</v>
      </c>
    </row>
    <row r="300" spans="1:5" x14ac:dyDescent="0.35">
      <c r="A300" t="s">
        <v>2111</v>
      </c>
      <c r="B300">
        <v>88</v>
      </c>
      <c r="D300" t="s">
        <v>2112</v>
      </c>
      <c r="E300">
        <v>45</v>
      </c>
    </row>
    <row r="301" spans="1:5" x14ac:dyDescent="0.35">
      <c r="A301" t="s">
        <v>2111</v>
      </c>
      <c r="B301">
        <v>156</v>
      </c>
      <c r="D301" t="s">
        <v>2112</v>
      </c>
      <c r="E301">
        <v>6</v>
      </c>
    </row>
    <row r="302" spans="1:5" x14ac:dyDescent="0.35">
      <c r="A302" t="s">
        <v>2111</v>
      </c>
      <c r="B302">
        <v>2985</v>
      </c>
      <c r="D302" t="s">
        <v>2112</v>
      </c>
      <c r="E302">
        <v>7</v>
      </c>
    </row>
    <row r="303" spans="1:5" x14ac:dyDescent="0.35">
      <c r="A303" t="s">
        <v>2111</v>
      </c>
      <c r="B303">
        <v>762</v>
      </c>
      <c r="D303" t="s">
        <v>2112</v>
      </c>
      <c r="E303">
        <v>31</v>
      </c>
    </row>
    <row r="304" spans="1:5" x14ac:dyDescent="0.35">
      <c r="A304" t="s">
        <v>2111</v>
      </c>
      <c r="B304">
        <v>554</v>
      </c>
      <c r="D304" t="s">
        <v>2112</v>
      </c>
      <c r="E304">
        <v>78</v>
      </c>
    </row>
    <row r="305" spans="1:5" x14ac:dyDescent="0.35">
      <c r="A305" t="s">
        <v>2111</v>
      </c>
      <c r="B305">
        <v>135</v>
      </c>
      <c r="D305" t="s">
        <v>2112</v>
      </c>
      <c r="E305">
        <v>1225</v>
      </c>
    </row>
    <row r="306" spans="1:5" x14ac:dyDescent="0.35">
      <c r="A306" t="s">
        <v>2111</v>
      </c>
      <c r="B306">
        <v>122</v>
      </c>
      <c r="D306" t="s">
        <v>2112</v>
      </c>
      <c r="E306">
        <v>1</v>
      </c>
    </row>
    <row r="307" spans="1:5" x14ac:dyDescent="0.35">
      <c r="A307" t="s">
        <v>2111</v>
      </c>
      <c r="B307">
        <v>221</v>
      </c>
      <c r="D307" t="s">
        <v>2112</v>
      </c>
      <c r="E307">
        <v>67</v>
      </c>
    </row>
    <row r="308" spans="1:5" x14ac:dyDescent="0.35">
      <c r="A308" t="s">
        <v>2111</v>
      </c>
      <c r="B308">
        <v>126</v>
      </c>
      <c r="D308" t="s">
        <v>2112</v>
      </c>
      <c r="E308">
        <v>19</v>
      </c>
    </row>
    <row r="309" spans="1:5" x14ac:dyDescent="0.35">
      <c r="A309" t="s">
        <v>2111</v>
      </c>
      <c r="B309">
        <v>1022</v>
      </c>
      <c r="D309" t="s">
        <v>2112</v>
      </c>
      <c r="E309">
        <v>2108</v>
      </c>
    </row>
    <row r="310" spans="1:5" x14ac:dyDescent="0.35">
      <c r="A310" t="s">
        <v>2111</v>
      </c>
      <c r="B310">
        <v>3177</v>
      </c>
      <c r="D310" t="s">
        <v>2112</v>
      </c>
      <c r="E310">
        <v>679</v>
      </c>
    </row>
    <row r="311" spans="1:5" x14ac:dyDescent="0.35">
      <c r="A311" t="s">
        <v>2111</v>
      </c>
      <c r="B311">
        <v>198</v>
      </c>
      <c r="D311" t="s">
        <v>2112</v>
      </c>
      <c r="E311">
        <v>36</v>
      </c>
    </row>
    <row r="312" spans="1:5" x14ac:dyDescent="0.35">
      <c r="A312" t="s">
        <v>2111</v>
      </c>
      <c r="B312">
        <v>85</v>
      </c>
      <c r="D312" t="s">
        <v>2112</v>
      </c>
      <c r="E312">
        <v>47</v>
      </c>
    </row>
    <row r="313" spans="1:5" x14ac:dyDescent="0.35">
      <c r="A313" t="s">
        <v>2111</v>
      </c>
      <c r="B313">
        <v>3596</v>
      </c>
      <c r="D313" t="s">
        <v>2112</v>
      </c>
      <c r="E313">
        <v>70</v>
      </c>
    </row>
    <row r="314" spans="1:5" x14ac:dyDescent="0.35">
      <c r="A314" t="s">
        <v>2111</v>
      </c>
      <c r="B314">
        <v>244</v>
      </c>
      <c r="D314" t="s">
        <v>2112</v>
      </c>
      <c r="E314">
        <v>154</v>
      </c>
    </row>
    <row r="315" spans="1:5" x14ac:dyDescent="0.35">
      <c r="A315" t="s">
        <v>2111</v>
      </c>
      <c r="B315">
        <v>5180</v>
      </c>
      <c r="D315" t="s">
        <v>2112</v>
      </c>
      <c r="E315">
        <v>22</v>
      </c>
    </row>
    <row r="316" spans="1:5" x14ac:dyDescent="0.35">
      <c r="A316" t="s">
        <v>2111</v>
      </c>
      <c r="B316">
        <v>589</v>
      </c>
      <c r="D316" t="s">
        <v>2112</v>
      </c>
      <c r="E316">
        <v>1758</v>
      </c>
    </row>
    <row r="317" spans="1:5" x14ac:dyDescent="0.35">
      <c r="A317" t="s">
        <v>2111</v>
      </c>
      <c r="B317">
        <v>2725</v>
      </c>
      <c r="D317" t="s">
        <v>2112</v>
      </c>
      <c r="E317">
        <v>94</v>
      </c>
    </row>
    <row r="318" spans="1:5" x14ac:dyDescent="0.35">
      <c r="A318" t="s">
        <v>2111</v>
      </c>
      <c r="B318">
        <v>300</v>
      </c>
      <c r="D318" t="s">
        <v>2112</v>
      </c>
      <c r="E318">
        <v>33</v>
      </c>
    </row>
    <row r="319" spans="1:5" x14ac:dyDescent="0.35">
      <c r="A319" t="s">
        <v>2111</v>
      </c>
      <c r="B319">
        <v>144</v>
      </c>
      <c r="D319" t="s">
        <v>2112</v>
      </c>
      <c r="E319">
        <v>1</v>
      </c>
    </row>
    <row r="320" spans="1:5" x14ac:dyDescent="0.35">
      <c r="A320" t="s">
        <v>2111</v>
      </c>
      <c r="B320">
        <v>87</v>
      </c>
      <c r="D320" t="s">
        <v>2112</v>
      </c>
      <c r="E320">
        <v>31</v>
      </c>
    </row>
    <row r="321" spans="1:5" x14ac:dyDescent="0.35">
      <c r="A321" t="s">
        <v>2111</v>
      </c>
      <c r="B321">
        <v>3116</v>
      </c>
      <c r="D321" t="s">
        <v>2112</v>
      </c>
      <c r="E321">
        <v>35</v>
      </c>
    </row>
    <row r="322" spans="1:5" x14ac:dyDescent="0.35">
      <c r="A322" t="s">
        <v>2111</v>
      </c>
      <c r="B322">
        <v>909</v>
      </c>
      <c r="D322" t="s">
        <v>2112</v>
      </c>
      <c r="E322">
        <v>63</v>
      </c>
    </row>
    <row r="323" spans="1:5" x14ac:dyDescent="0.35">
      <c r="A323" t="s">
        <v>2111</v>
      </c>
      <c r="B323">
        <v>1613</v>
      </c>
      <c r="D323" t="s">
        <v>2112</v>
      </c>
      <c r="E323">
        <v>526</v>
      </c>
    </row>
    <row r="324" spans="1:5" x14ac:dyDescent="0.35">
      <c r="A324" t="s">
        <v>2111</v>
      </c>
      <c r="B324">
        <v>136</v>
      </c>
      <c r="D324" t="s">
        <v>2112</v>
      </c>
      <c r="E324">
        <v>121</v>
      </c>
    </row>
    <row r="325" spans="1:5" x14ac:dyDescent="0.35">
      <c r="A325" t="s">
        <v>2111</v>
      </c>
      <c r="B325">
        <v>130</v>
      </c>
      <c r="D325" t="s">
        <v>2112</v>
      </c>
      <c r="E325">
        <v>67</v>
      </c>
    </row>
    <row r="326" spans="1:5" x14ac:dyDescent="0.35">
      <c r="A326" t="s">
        <v>2111</v>
      </c>
      <c r="B326">
        <v>102</v>
      </c>
      <c r="D326" t="s">
        <v>2112</v>
      </c>
      <c r="E326">
        <v>57</v>
      </c>
    </row>
    <row r="327" spans="1:5" x14ac:dyDescent="0.35">
      <c r="A327" t="s">
        <v>2111</v>
      </c>
      <c r="B327">
        <v>4006</v>
      </c>
      <c r="D327" t="s">
        <v>2112</v>
      </c>
      <c r="E327">
        <v>1229</v>
      </c>
    </row>
    <row r="328" spans="1:5" x14ac:dyDescent="0.35">
      <c r="A328" t="s">
        <v>2111</v>
      </c>
      <c r="B328">
        <v>1629</v>
      </c>
      <c r="D328" t="s">
        <v>2112</v>
      </c>
      <c r="E328">
        <v>12</v>
      </c>
    </row>
    <row r="329" spans="1:5" x14ac:dyDescent="0.35">
      <c r="A329" t="s">
        <v>2111</v>
      </c>
      <c r="B329">
        <v>2188</v>
      </c>
      <c r="D329" t="s">
        <v>2112</v>
      </c>
      <c r="E329">
        <v>452</v>
      </c>
    </row>
    <row r="330" spans="1:5" x14ac:dyDescent="0.35">
      <c r="A330" t="s">
        <v>2111</v>
      </c>
      <c r="B330">
        <v>2409</v>
      </c>
      <c r="D330" t="s">
        <v>2112</v>
      </c>
      <c r="E330">
        <v>1886</v>
      </c>
    </row>
    <row r="331" spans="1:5" x14ac:dyDescent="0.35">
      <c r="A331" t="s">
        <v>2111</v>
      </c>
      <c r="B331">
        <v>194</v>
      </c>
      <c r="D331" t="s">
        <v>2112</v>
      </c>
      <c r="E331">
        <v>52</v>
      </c>
    </row>
    <row r="332" spans="1:5" x14ac:dyDescent="0.35">
      <c r="A332" t="s">
        <v>2111</v>
      </c>
      <c r="B332">
        <v>1140</v>
      </c>
      <c r="D332" t="s">
        <v>2112</v>
      </c>
      <c r="E332">
        <v>1825</v>
      </c>
    </row>
    <row r="333" spans="1:5" x14ac:dyDescent="0.35">
      <c r="A333" t="s">
        <v>2111</v>
      </c>
      <c r="B333">
        <v>102</v>
      </c>
      <c r="D333" t="s">
        <v>2112</v>
      </c>
      <c r="E333">
        <v>31</v>
      </c>
    </row>
    <row r="334" spans="1:5" x14ac:dyDescent="0.35">
      <c r="A334" t="s">
        <v>2111</v>
      </c>
      <c r="B334">
        <v>2857</v>
      </c>
      <c r="D334" t="s">
        <v>2112</v>
      </c>
      <c r="E334">
        <v>107</v>
      </c>
    </row>
    <row r="335" spans="1:5" x14ac:dyDescent="0.35">
      <c r="A335" t="s">
        <v>2111</v>
      </c>
      <c r="B335">
        <v>107</v>
      </c>
      <c r="D335" t="s">
        <v>2112</v>
      </c>
      <c r="E335">
        <v>27</v>
      </c>
    </row>
    <row r="336" spans="1:5" x14ac:dyDescent="0.35">
      <c r="A336" t="s">
        <v>2111</v>
      </c>
      <c r="B336">
        <v>160</v>
      </c>
      <c r="D336" t="s">
        <v>2112</v>
      </c>
      <c r="E336">
        <v>1221</v>
      </c>
    </row>
    <row r="337" spans="1:5" x14ac:dyDescent="0.35">
      <c r="A337" t="s">
        <v>2111</v>
      </c>
      <c r="B337">
        <v>2230</v>
      </c>
      <c r="D337" t="s">
        <v>2112</v>
      </c>
      <c r="E337">
        <v>1</v>
      </c>
    </row>
    <row r="338" spans="1:5" x14ac:dyDescent="0.35">
      <c r="A338" t="s">
        <v>2111</v>
      </c>
      <c r="B338">
        <v>316</v>
      </c>
      <c r="D338" t="s">
        <v>2112</v>
      </c>
      <c r="E338">
        <v>16</v>
      </c>
    </row>
    <row r="339" spans="1:5" x14ac:dyDescent="0.35">
      <c r="A339" t="s">
        <v>2111</v>
      </c>
      <c r="B339">
        <v>117</v>
      </c>
      <c r="D339" t="s">
        <v>2112</v>
      </c>
      <c r="E339">
        <v>41</v>
      </c>
    </row>
    <row r="340" spans="1:5" x14ac:dyDescent="0.35">
      <c r="A340" t="s">
        <v>2111</v>
      </c>
      <c r="B340">
        <v>6406</v>
      </c>
      <c r="D340" t="s">
        <v>2112</v>
      </c>
      <c r="E340">
        <v>523</v>
      </c>
    </row>
    <row r="341" spans="1:5" x14ac:dyDescent="0.35">
      <c r="A341" t="s">
        <v>2111</v>
      </c>
      <c r="B341">
        <v>192</v>
      </c>
      <c r="D341" t="s">
        <v>2112</v>
      </c>
      <c r="E341">
        <v>141</v>
      </c>
    </row>
    <row r="342" spans="1:5" x14ac:dyDescent="0.35">
      <c r="A342" t="s">
        <v>2111</v>
      </c>
      <c r="B342">
        <v>26</v>
      </c>
      <c r="D342" t="s">
        <v>2112</v>
      </c>
      <c r="E342">
        <v>52</v>
      </c>
    </row>
    <row r="343" spans="1:5" x14ac:dyDescent="0.35">
      <c r="A343" t="s">
        <v>2111</v>
      </c>
      <c r="B343">
        <v>723</v>
      </c>
      <c r="D343" t="s">
        <v>2112</v>
      </c>
      <c r="E343">
        <v>225</v>
      </c>
    </row>
    <row r="344" spans="1:5" x14ac:dyDescent="0.35">
      <c r="A344" t="s">
        <v>2111</v>
      </c>
      <c r="B344">
        <v>170</v>
      </c>
      <c r="D344" t="s">
        <v>2112</v>
      </c>
      <c r="E344">
        <v>38</v>
      </c>
    </row>
    <row r="345" spans="1:5" x14ac:dyDescent="0.35">
      <c r="A345" t="s">
        <v>2111</v>
      </c>
      <c r="B345">
        <v>238</v>
      </c>
      <c r="D345" t="s">
        <v>2112</v>
      </c>
      <c r="E345">
        <v>15</v>
      </c>
    </row>
    <row r="346" spans="1:5" x14ac:dyDescent="0.35">
      <c r="A346" t="s">
        <v>2111</v>
      </c>
      <c r="B346">
        <v>55</v>
      </c>
      <c r="D346" t="s">
        <v>2112</v>
      </c>
      <c r="E346">
        <v>37</v>
      </c>
    </row>
    <row r="347" spans="1:5" x14ac:dyDescent="0.35">
      <c r="A347" t="s">
        <v>2111</v>
      </c>
      <c r="B347">
        <v>128</v>
      </c>
      <c r="D347" t="s">
        <v>2112</v>
      </c>
      <c r="E347">
        <v>112</v>
      </c>
    </row>
    <row r="348" spans="1:5" x14ac:dyDescent="0.35">
      <c r="A348" t="s">
        <v>2111</v>
      </c>
      <c r="B348">
        <v>2144</v>
      </c>
      <c r="D348" t="s">
        <v>2112</v>
      </c>
      <c r="E348">
        <v>21</v>
      </c>
    </row>
    <row r="349" spans="1:5" x14ac:dyDescent="0.35">
      <c r="A349" t="s">
        <v>2111</v>
      </c>
      <c r="B349">
        <v>2693</v>
      </c>
      <c r="D349" t="s">
        <v>2112</v>
      </c>
      <c r="E349">
        <v>67</v>
      </c>
    </row>
    <row r="350" spans="1:5" x14ac:dyDescent="0.35">
      <c r="A350" t="s">
        <v>2111</v>
      </c>
      <c r="B350">
        <v>432</v>
      </c>
      <c r="D350" t="s">
        <v>2112</v>
      </c>
      <c r="E350">
        <v>78</v>
      </c>
    </row>
    <row r="351" spans="1:5" x14ac:dyDescent="0.35">
      <c r="A351" t="s">
        <v>2111</v>
      </c>
      <c r="B351">
        <v>189</v>
      </c>
      <c r="D351" t="s">
        <v>2112</v>
      </c>
      <c r="E351">
        <v>67</v>
      </c>
    </row>
    <row r="352" spans="1:5" x14ac:dyDescent="0.35">
      <c r="A352" t="s">
        <v>2111</v>
      </c>
      <c r="B352">
        <v>154</v>
      </c>
      <c r="D352" t="s">
        <v>2112</v>
      </c>
      <c r="E352">
        <v>263</v>
      </c>
    </row>
    <row r="353" spans="1:5" x14ac:dyDescent="0.35">
      <c r="A353" t="s">
        <v>2111</v>
      </c>
      <c r="B353">
        <v>96</v>
      </c>
      <c r="D353" t="s">
        <v>2112</v>
      </c>
      <c r="E353">
        <v>1691</v>
      </c>
    </row>
    <row r="354" spans="1:5" x14ac:dyDescent="0.35">
      <c r="A354" t="s">
        <v>2111</v>
      </c>
      <c r="B354">
        <v>3063</v>
      </c>
      <c r="D354" t="s">
        <v>2112</v>
      </c>
      <c r="E354">
        <v>181</v>
      </c>
    </row>
    <row r="355" spans="1:5" x14ac:dyDescent="0.35">
      <c r="A355" t="s">
        <v>2111</v>
      </c>
      <c r="B355">
        <v>2266</v>
      </c>
      <c r="D355" t="s">
        <v>2112</v>
      </c>
      <c r="E355">
        <v>13</v>
      </c>
    </row>
    <row r="356" spans="1:5" x14ac:dyDescent="0.35">
      <c r="A356" t="s">
        <v>2111</v>
      </c>
      <c r="B356">
        <v>194</v>
      </c>
      <c r="D356" t="s">
        <v>2112</v>
      </c>
      <c r="E356">
        <v>1</v>
      </c>
    </row>
    <row r="357" spans="1:5" x14ac:dyDescent="0.35">
      <c r="A357" t="s">
        <v>2111</v>
      </c>
      <c r="B357">
        <v>129</v>
      </c>
      <c r="D357" t="s">
        <v>2112</v>
      </c>
      <c r="E357">
        <v>21</v>
      </c>
    </row>
    <row r="358" spans="1:5" x14ac:dyDescent="0.35">
      <c r="A358" t="s">
        <v>2111</v>
      </c>
      <c r="B358">
        <v>375</v>
      </c>
      <c r="D358" t="s">
        <v>2112</v>
      </c>
      <c r="E358">
        <v>830</v>
      </c>
    </row>
    <row r="359" spans="1:5" x14ac:dyDescent="0.35">
      <c r="A359" t="s">
        <v>2111</v>
      </c>
      <c r="B359">
        <v>409</v>
      </c>
      <c r="D359" t="s">
        <v>2112</v>
      </c>
      <c r="E359">
        <v>130</v>
      </c>
    </row>
    <row r="360" spans="1:5" x14ac:dyDescent="0.35">
      <c r="A360" t="s">
        <v>2111</v>
      </c>
      <c r="B360">
        <v>234</v>
      </c>
      <c r="D360" t="s">
        <v>2112</v>
      </c>
      <c r="E360">
        <v>55</v>
      </c>
    </row>
    <row r="361" spans="1:5" x14ac:dyDescent="0.35">
      <c r="A361" t="s">
        <v>2111</v>
      </c>
      <c r="B361">
        <v>3016</v>
      </c>
      <c r="D361" t="s">
        <v>2112</v>
      </c>
      <c r="E361">
        <v>114</v>
      </c>
    </row>
    <row r="362" spans="1:5" x14ac:dyDescent="0.35">
      <c r="A362" t="s">
        <v>2111</v>
      </c>
      <c r="B362">
        <v>264</v>
      </c>
      <c r="D362" t="s">
        <v>2112</v>
      </c>
      <c r="E362">
        <v>594</v>
      </c>
    </row>
    <row r="363" spans="1:5" x14ac:dyDescent="0.35">
      <c r="A363" t="s">
        <v>2111</v>
      </c>
      <c r="B363">
        <v>272</v>
      </c>
      <c r="D363" t="s">
        <v>2112</v>
      </c>
      <c r="E363">
        <v>24</v>
      </c>
    </row>
    <row r="364" spans="1:5" x14ac:dyDescent="0.35">
      <c r="A364" t="s">
        <v>2111</v>
      </c>
      <c r="B364">
        <v>419</v>
      </c>
      <c r="D364" t="s">
        <v>2112</v>
      </c>
      <c r="E364">
        <v>252</v>
      </c>
    </row>
    <row r="365" spans="1:5" x14ac:dyDescent="0.35">
      <c r="A365" t="s">
        <v>2111</v>
      </c>
      <c r="B365">
        <v>1621</v>
      </c>
      <c r="D365" t="s">
        <v>2112</v>
      </c>
      <c r="E365">
        <v>67</v>
      </c>
    </row>
    <row r="366" spans="1:5" x14ac:dyDescent="0.35">
      <c r="A366" t="s">
        <v>2111</v>
      </c>
      <c r="B366">
        <v>1101</v>
      </c>
      <c r="D366" t="s">
        <v>2112</v>
      </c>
      <c r="E366">
        <v>742</v>
      </c>
    </row>
    <row r="367" spans="1:5" x14ac:dyDescent="0.35">
      <c r="A367" t="s">
        <v>2111</v>
      </c>
      <c r="B367">
        <v>1073</v>
      </c>
      <c r="D367" t="s">
        <v>2112</v>
      </c>
      <c r="E367">
        <v>75</v>
      </c>
    </row>
    <row r="368" spans="1:5" x14ac:dyDescent="0.35">
      <c r="A368" t="s">
        <v>2111</v>
      </c>
      <c r="B368">
        <v>331</v>
      </c>
      <c r="D368" t="s">
        <v>2112</v>
      </c>
      <c r="E368">
        <v>4405</v>
      </c>
    </row>
    <row r="369" spans="1:5" x14ac:dyDescent="0.35">
      <c r="A369" t="s">
        <v>2111</v>
      </c>
      <c r="B369">
        <v>1170</v>
      </c>
      <c r="D369" t="s">
        <v>2112</v>
      </c>
      <c r="E369">
        <v>92</v>
      </c>
    </row>
    <row r="370" spans="1:5" x14ac:dyDescent="0.35">
      <c r="A370" t="s">
        <v>2111</v>
      </c>
      <c r="B370">
        <v>363</v>
      </c>
      <c r="D370" t="s">
        <v>2112</v>
      </c>
      <c r="E370">
        <v>64</v>
      </c>
    </row>
    <row r="371" spans="1:5" x14ac:dyDescent="0.35">
      <c r="A371" t="s">
        <v>2111</v>
      </c>
      <c r="B371">
        <v>103</v>
      </c>
      <c r="D371" t="s">
        <v>2112</v>
      </c>
      <c r="E371">
        <v>64</v>
      </c>
    </row>
    <row r="372" spans="1:5" x14ac:dyDescent="0.35">
      <c r="A372" t="s">
        <v>2111</v>
      </c>
      <c r="B372">
        <v>147</v>
      </c>
      <c r="D372" t="s">
        <v>2112</v>
      </c>
      <c r="E372">
        <v>842</v>
      </c>
    </row>
    <row r="373" spans="1:5" x14ac:dyDescent="0.35">
      <c r="A373" t="s">
        <v>2111</v>
      </c>
      <c r="B373">
        <v>110</v>
      </c>
      <c r="D373" t="s">
        <v>2112</v>
      </c>
      <c r="E373">
        <v>112</v>
      </c>
    </row>
    <row r="374" spans="1:5" x14ac:dyDescent="0.35">
      <c r="A374" t="s">
        <v>2111</v>
      </c>
      <c r="B374">
        <v>134</v>
      </c>
      <c r="D374" t="s">
        <v>2112</v>
      </c>
      <c r="E374">
        <v>374</v>
      </c>
    </row>
    <row r="375" spans="1:5" x14ac:dyDescent="0.35">
      <c r="A375" t="s">
        <v>2111</v>
      </c>
      <c r="B375">
        <v>269</v>
      </c>
    </row>
    <row r="376" spans="1:5" x14ac:dyDescent="0.35">
      <c r="A376" t="s">
        <v>2111</v>
      </c>
      <c r="B376">
        <v>175</v>
      </c>
    </row>
    <row r="377" spans="1:5" x14ac:dyDescent="0.35">
      <c r="A377" t="s">
        <v>2111</v>
      </c>
      <c r="B377">
        <v>69</v>
      </c>
    </row>
    <row r="378" spans="1:5" x14ac:dyDescent="0.35">
      <c r="A378" t="s">
        <v>2111</v>
      </c>
      <c r="B378">
        <v>190</v>
      </c>
    </row>
    <row r="379" spans="1:5" x14ac:dyDescent="0.35">
      <c r="A379" t="s">
        <v>2111</v>
      </c>
      <c r="B379">
        <v>237</v>
      </c>
    </row>
    <row r="380" spans="1:5" x14ac:dyDescent="0.35">
      <c r="A380" t="s">
        <v>2111</v>
      </c>
      <c r="B380">
        <v>196</v>
      </c>
    </row>
    <row r="381" spans="1:5" x14ac:dyDescent="0.35">
      <c r="A381" t="s">
        <v>2111</v>
      </c>
      <c r="B381">
        <v>7295</v>
      </c>
    </row>
    <row r="382" spans="1:5" x14ac:dyDescent="0.35">
      <c r="A382" t="s">
        <v>2111</v>
      </c>
      <c r="B382">
        <v>2893</v>
      </c>
    </row>
    <row r="383" spans="1:5" x14ac:dyDescent="0.35">
      <c r="A383" t="s">
        <v>2111</v>
      </c>
      <c r="B383">
        <v>820</v>
      </c>
    </row>
    <row r="384" spans="1:5" x14ac:dyDescent="0.35">
      <c r="A384" t="s">
        <v>2111</v>
      </c>
      <c r="B384">
        <v>2038</v>
      </c>
    </row>
    <row r="385" spans="1:2" x14ac:dyDescent="0.35">
      <c r="A385" t="s">
        <v>2111</v>
      </c>
      <c r="B385">
        <v>116</v>
      </c>
    </row>
    <row r="386" spans="1:2" x14ac:dyDescent="0.35">
      <c r="A386" t="s">
        <v>2111</v>
      </c>
      <c r="B386">
        <v>1345</v>
      </c>
    </row>
    <row r="387" spans="1:2" x14ac:dyDescent="0.35">
      <c r="A387" t="s">
        <v>2111</v>
      </c>
      <c r="B387">
        <v>168</v>
      </c>
    </row>
    <row r="388" spans="1:2" x14ac:dyDescent="0.35">
      <c r="A388" t="s">
        <v>2111</v>
      </c>
      <c r="B388">
        <v>137</v>
      </c>
    </row>
    <row r="389" spans="1:2" x14ac:dyDescent="0.35">
      <c r="A389" t="s">
        <v>2111</v>
      </c>
      <c r="B389">
        <v>186</v>
      </c>
    </row>
    <row r="390" spans="1:2" x14ac:dyDescent="0.35">
      <c r="A390" t="s">
        <v>2111</v>
      </c>
      <c r="B390">
        <v>125</v>
      </c>
    </row>
    <row r="391" spans="1:2" x14ac:dyDescent="0.35">
      <c r="A391" t="s">
        <v>2111</v>
      </c>
      <c r="B391">
        <v>202</v>
      </c>
    </row>
    <row r="392" spans="1:2" x14ac:dyDescent="0.35">
      <c r="A392" t="s">
        <v>2111</v>
      </c>
      <c r="B392">
        <v>103</v>
      </c>
    </row>
    <row r="393" spans="1:2" x14ac:dyDescent="0.35">
      <c r="A393" t="s">
        <v>2111</v>
      </c>
      <c r="B393">
        <v>1785</v>
      </c>
    </row>
    <row r="394" spans="1:2" x14ac:dyDescent="0.35">
      <c r="A394" t="s">
        <v>2111</v>
      </c>
      <c r="B394">
        <v>157</v>
      </c>
    </row>
    <row r="395" spans="1:2" x14ac:dyDescent="0.35">
      <c r="A395" t="s">
        <v>2111</v>
      </c>
      <c r="B395">
        <v>555</v>
      </c>
    </row>
    <row r="396" spans="1:2" x14ac:dyDescent="0.35">
      <c r="A396" t="s">
        <v>2111</v>
      </c>
      <c r="B396">
        <v>297</v>
      </c>
    </row>
    <row r="397" spans="1:2" x14ac:dyDescent="0.35">
      <c r="A397" t="s">
        <v>2111</v>
      </c>
      <c r="B397">
        <v>123</v>
      </c>
    </row>
    <row r="398" spans="1:2" x14ac:dyDescent="0.35">
      <c r="A398" t="s">
        <v>2111</v>
      </c>
      <c r="B398">
        <v>3036</v>
      </c>
    </row>
    <row r="399" spans="1:2" x14ac:dyDescent="0.35">
      <c r="A399" t="s">
        <v>2111</v>
      </c>
      <c r="B399">
        <v>144</v>
      </c>
    </row>
    <row r="400" spans="1:2" x14ac:dyDescent="0.35">
      <c r="A400" t="s">
        <v>2111</v>
      </c>
      <c r="B400">
        <v>121</v>
      </c>
    </row>
    <row r="401" spans="1:2" x14ac:dyDescent="0.35">
      <c r="A401" t="s">
        <v>2111</v>
      </c>
      <c r="B401">
        <v>181</v>
      </c>
    </row>
    <row r="402" spans="1:2" x14ac:dyDescent="0.35">
      <c r="A402" t="s">
        <v>2111</v>
      </c>
      <c r="B402">
        <v>122</v>
      </c>
    </row>
    <row r="403" spans="1:2" x14ac:dyDescent="0.35">
      <c r="A403" t="s">
        <v>2111</v>
      </c>
      <c r="B403">
        <v>1071</v>
      </c>
    </row>
    <row r="404" spans="1:2" x14ac:dyDescent="0.35">
      <c r="A404" t="s">
        <v>2111</v>
      </c>
      <c r="B404">
        <v>980</v>
      </c>
    </row>
    <row r="405" spans="1:2" x14ac:dyDescent="0.35">
      <c r="A405" t="s">
        <v>2111</v>
      </c>
      <c r="B405">
        <v>536</v>
      </c>
    </row>
    <row r="406" spans="1:2" x14ac:dyDescent="0.35">
      <c r="A406" t="s">
        <v>2111</v>
      </c>
      <c r="B406">
        <v>1991</v>
      </c>
    </row>
    <row r="407" spans="1:2" x14ac:dyDescent="0.35">
      <c r="A407" t="s">
        <v>2111</v>
      </c>
      <c r="B407">
        <v>180</v>
      </c>
    </row>
    <row r="408" spans="1:2" x14ac:dyDescent="0.35">
      <c r="A408" t="s">
        <v>2111</v>
      </c>
      <c r="B408">
        <v>130</v>
      </c>
    </row>
    <row r="409" spans="1:2" x14ac:dyDescent="0.35">
      <c r="A409" t="s">
        <v>2111</v>
      </c>
      <c r="B409">
        <v>122</v>
      </c>
    </row>
    <row r="410" spans="1:2" x14ac:dyDescent="0.35">
      <c r="A410" t="s">
        <v>2111</v>
      </c>
      <c r="B410">
        <v>140</v>
      </c>
    </row>
    <row r="411" spans="1:2" x14ac:dyDescent="0.35">
      <c r="A411" t="s">
        <v>2111</v>
      </c>
      <c r="B411">
        <v>3388</v>
      </c>
    </row>
    <row r="412" spans="1:2" x14ac:dyDescent="0.35">
      <c r="A412" t="s">
        <v>2111</v>
      </c>
      <c r="B412">
        <v>280</v>
      </c>
    </row>
    <row r="413" spans="1:2" x14ac:dyDescent="0.35">
      <c r="A413" t="s">
        <v>2111</v>
      </c>
      <c r="B413">
        <v>366</v>
      </c>
    </row>
    <row r="414" spans="1:2" x14ac:dyDescent="0.35">
      <c r="A414" t="s">
        <v>2111</v>
      </c>
      <c r="B414">
        <v>270</v>
      </c>
    </row>
    <row r="415" spans="1:2" x14ac:dyDescent="0.35">
      <c r="A415" t="s">
        <v>2111</v>
      </c>
      <c r="B415">
        <v>137</v>
      </c>
    </row>
    <row r="416" spans="1:2" x14ac:dyDescent="0.35">
      <c r="A416" t="s">
        <v>2111</v>
      </c>
      <c r="B416">
        <v>3205</v>
      </c>
    </row>
    <row r="417" spans="1:2" x14ac:dyDescent="0.35">
      <c r="A417" t="s">
        <v>2111</v>
      </c>
      <c r="B417">
        <v>288</v>
      </c>
    </row>
    <row r="418" spans="1:2" x14ac:dyDescent="0.35">
      <c r="A418" t="s">
        <v>2111</v>
      </c>
      <c r="B418">
        <v>148</v>
      </c>
    </row>
    <row r="419" spans="1:2" x14ac:dyDescent="0.35">
      <c r="A419" t="s">
        <v>2111</v>
      </c>
      <c r="B419">
        <v>114</v>
      </c>
    </row>
    <row r="420" spans="1:2" x14ac:dyDescent="0.35">
      <c r="A420" t="s">
        <v>2111</v>
      </c>
      <c r="B420">
        <v>1518</v>
      </c>
    </row>
    <row r="421" spans="1:2" x14ac:dyDescent="0.35">
      <c r="A421" t="s">
        <v>2111</v>
      </c>
      <c r="B421">
        <v>166</v>
      </c>
    </row>
    <row r="422" spans="1:2" x14ac:dyDescent="0.35">
      <c r="A422" t="s">
        <v>2111</v>
      </c>
      <c r="B422">
        <v>100</v>
      </c>
    </row>
    <row r="423" spans="1:2" x14ac:dyDescent="0.35">
      <c r="A423" t="s">
        <v>2111</v>
      </c>
      <c r="B423">
        <v>235</v>
      </c>
    </row>
    <row r="424" spans="1:2" x14ac:dyDescent="0.35">
      <c r="A424" t="s">
        <v>2111</v>
      </c>
      <c r="B424">
        <v>148</v>
      </c>
    </row>
    <row r="425" spans="1:2" x14ac:dyDescent="0.35">
      <c r="A425" t="s">
        <v>2111</v>
      </c>
      <c r="B425">
        <v>198</v>
      </c>
    </row>
    <row r="426" spans="1:2" x14ac:dyDescent="0.35">
      <c r="A426" t="s">
        <v>2111</v>
      </c>
      <c r="B426">
        <v>150</v>
      </c>
    </row>
    <row r="427" spans="1:2" x14ac:dyDescent="0.35">
      <c r="A427" t="s">
        <v>2111</v>
      </c>
      <c r="B427">
        <v>216</v>
      </c>
    </row>
    <row r="428" spans="1:2" x14ac:dyDescent="0.35">
      <c r="A428" t="s">
        <v>2111</v>
      </c>
      <c r="B428">
        <v>5139</v>
      </c>
    </row>
    <row r="429" spans="1:2" x14ac:dyDescent="0.35">
      <c r="A429" t="s">
        <v>2111</v>
      </c>
      <c r="B429">
        <v>2353</v>
      </c>
    </row>
    <row r="430" spans="1:2" x14ac:dyDescent="0.35">
      <c r="A430" t="s">
        <v>2111</v>
      </c>
      <c r="B430">
        <v>78</v>
      </c>
    </row>
    <row r="431" spans="1:2" x14ac:dyDescent="0.35">
      <c r="A431" t="s">
        <v>2111</v>
      </c>
      <c r="B431">
        <v>174</v>
      </c>
    </row>
    <row r="432" spans="1:2" x14ac:dyDescent="0.35">
      <c r="A432" t="s">
        <v>2111</v>
      </c>
      <c r="B432">
        <v>164</v>
      </c>
    </row>
    <row r="433" spans="1:2" x14ac:dyDescent="0.35">
      <c r="A433" t="s">
        <v>2111</v>
      </c>
      <c r="B433">
        <v>161</v>
      </c>
    </row>
    <row r="434" spans="1:2" x14ac:dyDescent="0.35">
      <c r="A434" t="s">
        <v>2111</v>
      </c>
      <c r="B434">
        <v>138</v>
      </c>
    </row>
    <row r="435" spans="1:2" x14ac:dyDescent="0.35">
      <c r="A435" t="s">
        <v>2111</v>
      </c>
      <c r="B435">
        <v>3308</v>
      </c>
    </row>
    <row r="436" spans="1:2" x14ac:dyDescent="0.35">
      <c r="A436" t="s">
        <v>2111</v>
      </c>
      <c r="B436">
        <v>127</v>
      </c>
    </row>
    <row r="437" spans="1:2" x14ac:dyDescent="0.35">
      <c r="A437" t="s">
        <v>2111</v>
      </c>
      <c r="B437">
        <v>207</v>
      </c>
    </row>
    <row r="438" spans="1:2" x14ac:dyDescent="0.35">
      <c r="A438" t="s">
        <v>2111</v>
      </c>
      <c r="B438">
        <v>181</v>
      </c>
    </row>
    <row r="439" spans="1:2" x14ac:dyDescent="0.35">
      <c r="A439" t="s">
        <v>2111</v>
      </c>
      <c r="B439">
        <v>110</v>
      </c>
    </row>
    <row r="440" spans="1:2" x14ac:dyDescent="0.35">
      <c r="A440" t="s">
        <v>2111</v>
      </c>
      <c r="B440">
        <v>185</v>
      </c>
    </row>
    <row r="441" spans="1:2" x14ac:dyDescent="0.35">
      <c r="A441" t="s">
        <v>2111</v>
      </c>
      <c r="B441">
        <v>121</v>
      </c>
    </row>
    <row r="442" spans="1:2" x14ac:dyDescent="0.35">
      <c r="A442" t="s">
        <v>2111</v>
      </c>
      <c r="B442">
        <v>106</v>
      </c>
    </row>
    <row r="443" spans="1:2" x14ac:dyDescent="0.35">
      <c r="A443" t="s">
        <v>2111</v>
      </c>
      <c r="B443">
        <v>142</v>
      </c>
    </row>
    <row r="444" spans="1:2" x14ac:dyDescent="0.35">
      <c r="A444" t="s">
        <v>2111</v>
      </c>
      <c r="B444">
        <v>233</v>
      </c>
    </row>
    <row r="445" spans="1:2" x14ac:dyDescent="0.35">
      <c r="A445" t="s">
        <v>2111</v>
      </c>
      <c r="B445">
        <v>218</v>
      </c>
    </row>
    <row r="446" spans="1:2" x14ac:dyDescent="0.35">
      <c r="A446" t="s">
        <v>2111</v>
      </c>
      <c r="B446">
        <v>76</v>
      </c>
    </row>
    <row r="447" spans="1:2" x14ac:dyDescent="0.35">
      <c r="A447" t="s">
        <v>2111</v>
      </c>
      <c r="B447">
        <v>43</v>
      </c>
    </row>
    <row r="448" spans="1:2" x14ac:dyDescent="0.35">
      <c r="A448" t="s">
        <v>2111</v>
      </c>
      <c r="B448">
        <v>221</v>
      </c>
    </row>
    <row r="449" spans="1:2" x14ac:dyDescent="0.35">
      <c r="A449" t="s">
        <v>2111</v>
      </c>
      <c r="B449">
        <v>2805</v>
      </c>
    </row>
    <row r="450" spans="1:2" x14ac:dyDescent="0.35">
      <c r="A450" t="s">
        <v>2111</v>
      </c>
      <c r="B450">
        <v>68</v>
      </c>
    </row>
    <row r="451" spans="1:2" x14ac:dyDescent="0.35">
      <c r="A451" t="s">
        <v>2111</v>
      </c>
      <c r="B451">
        <v>183</v>
      </c>
    </row>
    <row r="452" spans="1:2" x14ac:dyDescent="0.35">
      <c r="A452" t="s">
        <v>2111</v>
      </c>
      <c r="B452">
        <v>133</v>
      </c>
    </row>
    <row r="453" spans="1:2" x14ac:dyDescent="0.35">
      <c r="A453" t="s">
        <v>2111</v>
      </c>
      <c r="B453">
        <v>2489</v>
      </c>
    </row>
    <row r="454" spans="1:2" x14ac:dyDescent="0.35">
      <c r="A454" t="s">
        <v>2111</v>
      </c>
      <c r="B454">
        <v>69</v>
      </c>
    </row>
    <row r="455" spans="1:2" x14ac:dyDescent="0.35">
      <c r="A455" t="s">
        <v>2111</v>
      </c>
      <c r="B455">
        <v>279</v>
      </c>
    </row>
    <row r="456" spans="1:2" x14ac:dyDescent="0.35">
      <c r="A456" t="s">
        <v>2111</v>
      </c>
      <c r="B456">
        <v>210</v>
      </c>
    </row>
    <row r="457" spans="1:2" x14ac:dyDescent="0.35">
      <c r="A457" t="s">
        <v>2111</v>
      </c>
      <c r="B457">
        <v>2100</v>
      </c>
    </row>
    <row r="458" spans="1:2" x14ac:dyDescent="0.35">
      <c r="A458" t="s">
        <v>2111</v>
      </c>
      <c r="B458">
        <v>252</v>
      </c>
    </row>
    <row r="459" spans="1:2" x14ac:dyDescent="0.35">
      <c r="A459" t="s">
        <v>2111</v>
      </c>
      <c r="B459">
        <v>1280</v>
      </c>
    </row>
    <row r="460" spans="1:2" x14ac:dyDescent="0.35">
      <c r="A460" t="s">
        <v>2111</v>
      </c>
      <c r="B460">
        <v>157</v>
      </c>
    </row>
    <row r="461" spans="1:2" x14ac:dyDescent="0.35">
      <c r="A461" t="s">
        <v>2111</v>
      </c>
      <c r="B461">
        <v>194</v>
      </c>
    </row>
    <row r="462" spans="1:2" x14ac:dyDescent="0.35">
      <c r="A462" t="s">
        <v>2111</v>
      </c>
      <c r="B462">
        <v>82</v>
      </c>
    </row>
    <row r="463" spans="1:2" x14ac:dyDescent="0.35">
      <c r="A463" t="s">
        <v>2111</v>
      </c>
      <c r="B463">
        <v>4233</v>
      </c>
    </row>
    <row r="464" spans="1:2" x14ac:dyDescent="0.35">
      <c r="A464" t="s">
        <v>2111</v>
      </c>
      <c r="B464">
        <v>1297</v>
      </c>
    </row>
    <row r="465" spans="1:2" x14ac:dyDescent="0.35">
      <c r="A465" t="s">
        <v>2111</v>
      </c>
      <c r="B465">
        <v>165</v>
      </c>
    </row>
    <row r="466" spans="1:2" x14ac:dyDescent="0.35">
      <c r="A466" t="s">
        <v>2111</v>
      </c>
      <c r="B466">
        <v>119</v>
      </c>
    </row>
    <row r="467" spans="1:2" x14ac:dyDescent="0.35">
      <c r="A467" t="s">
        <v>2111</v>
      </c>
      <c r="B467">
        <v>1797</v>
      </c>
    </row>
    <row r="468" spans="1:2" x14ac:dyDescent="0.35">
      <c r="A468" t="s">
        <v>2111</v>
      </c>
      <c r="B468">
        <v>261</v>
      </c>
    </row>
    <row r="469" spans="1:2" x14ac:dyDescent="0.35">
      <c r="A469" t="s">
        <v>2111</v>
      </c>
      <c r="B469">
        <v>157</v>
      </c>
    </row>
    <row r="470" spans="1:2" x14ac:dyDescent="0.35">
      <c r="A470" t="s">
        <v>2111</v>
      </c>
      <c r="B470">
        <v>3533</v>
      </c>
    </row>
    <row r="471" spans="1:2" x14ac:dyDescent="0.35">
      <c r="A471" t="s">
        <v>2111</v>
      </c>
      <c r="B471">
        <v>155</v>
      </c>
    </row>
    <row r="472" spans="1:2" x14ac:dyDescent="0.35">
      <c r="A472" t="s">
        <v>2111</v>
      </c>
      <c r="B472">
        <v>132</v>
      </c>
    </row>
    <row r="473" spans="1:2" x14ac:dyDescent="0.35">
      <c r="A473" t="s">
        <v>2111</v>
      </c>
      <c r="B473">
        <v>1354</v>
      </c>
    </row>
    <row r="474" spans="1:2" x14ac:dyDescent="0.35">
      <c r="A474" t="s">
        <v>2111</v>
      </c>
      <c r="B474">
        <v>48</v>
      </c>
    </row>
    <row r="475" spans="1:2" x14ac:dyDescent="0.35">
      <c r="A475" t="s">
        <v>2111</v>
      </c>
      <c r="B475">
        <v>110</v>
      </c>
    </row>
    <row r="476" spans="1:2" x14ac:dyDescent="0.35">
      <c r="A476" t="s">
        <v>2111</v>
      </c>
      <c r="B476">
        <v>172</v>
      </c>
    </row>
    <row r="477" spans="1:2" x14ac:dyDescent="0.35">
      <c r="A477" t="s">
        <v>2111</v>
      </c>
      <c r="B477">
        <v>307</v>
      </c>
    </row>
    <row r="478" spans="1:2" x14ac:dyDescent="0.35">
      <c r="A478" t="s">
        <v>2111</v>
      </c>
      <c r="B478">
        <v>160</v>
      </c>
    </row>
    <row r="479" spans="1:2" x14ac:dyDescent="0.35">
      <c r="A479" t="s">
        <v>2111</v>
      </c>
      <c r="B479">
        <v>1467</v>
      </c>
    </row>
    <row r="480" spans="1:2" x14ac:dyDescent="0.35">
      <c r="A480" t="s">
        <v>2111</v>
      </c>
      <c r="B480">
        <v>2662</v>
      </c>
    </row>
    <row r="481" spans="1:2" x14ac:dyDescent="0.35">
      <c r="A481" t="s">
        <v>2111</v>
      </c>
      <c r="B481">
        <v>452</v>
      </c>
    </row>
    <row r="482" spans="1:2" x14ac:dyDescent="0.35">
      <c r="A482" t="s">
        <v>2111</v>
      </c>
      <c r="B482">
        <v>158</v>
      </c>
    </row>
    <row r="483" spans="1:2" x14ac:dyDescent="0.35">
      <c r="A483" t="s">
        <v>2111</v>
      </c>
      <c r="B483">
        <v>225</v>
      </c>
    </row>
    <row r="484" spans="1:2" x14ac:dyDescent="0.35">
      <c r="A484" t="s">
        <v>2111</v>
      </c>
      <c r="B484">
        <v>65</v>
      </c>
    </row>
    <row r="485" spans="1:2" x14ac:dyDescent="0.35">
      <c r="A485" t="s">
        <v>2111</v>
      </c>
      <c r="B485">
        <v>163</v>
      </c>
    </row>
    <row r="486" spans="1:2" x14ac:dyDescent="0.35">
      <c r="A486" t="s">
        <v>2111</v>
      </c>
      <c r="B486">
        <v>85</v>
      </c>
    </row>
    <row r="487" spans="1:2" x14ac:dyDescent="0.35">
      <c r="A487" t="s">
        <v>2111</v>
      </c>
      <c r="B487">
        <v>217</v>
      </c>
    </row>
    <row r="488" spans="1:2" x14ac:dyDescent="0.35">
      <c r="A488" t="s">
        <v>2111</v>
      </c>
      <c r="B488">
        <v>150</v>
      </c>
    </row>
    <row r="489" spans="1:2" x14ac:dyDescent="0.35">
      <c r="A489" t="s">
        <v>2111</v>
      </c>
      <c r="B489">
        <v>3272</v>
      </c>
    </row>
    <row r="490" spans="1:2" x14ac:dyDescent="0.35">
      <c r="A490" t="s">
        <v>2111</v>
      </c>
      <c r="B490">
        <v>300</v>
      </c>
    </row>
    <row r="491" spans="1:2" x14ac:dyDescent="0.35">
      <c r="A491" t="s">
        <v>2111</v>
      </c>
      <c r="B491">
        <v>126</v>
      </c>
    </row>
    <row r="492" spans="1:2" x14ac:dyDescent="0.35">
      <c r="A492" t="s">
        <v>2111</v>
      </c>
      <c r="B492">
        <v>2320</v>
      </c>
    </row>
    <row r="493" spans="1:2" x14ac:dyDescent="0.35">
      <c r="A493" t="s">
        <v>2111</v>
      </c>
      <c r="B493">
        <v>81</v>
      </c>
    </row>
    <row r="494" spans="1:2" x14ac:dyDescent="0.35">
      <c r="A494" t="s">
        <v>2111</v>
      </c>
      <c r="B494">
        <v>1887</v>
      </c>
    </row>
    <row r="495" spans="1:2" x14ac:dyDescent="0.35">
      <c r="A495" t="s">
        <v>2111</v>
      </c>
      <c r="B495">
        <v>4358</v>
      </c>
    </row>
    <row r="496" spans="1:2" x14ac:dyDescent="0.35">
      <c r="A496" t="s">
        <v>2111</v>
      </c>
      <c r="B496">
        <v>53</v>
      </c>
    </row>
    <row r="497" spans="1:2" x14ac:dyDescent="0.35">
      <c r="A497" t="s">
        <v>2111</v>
      </c>
      <c r="B497">
        <v>2414</v>
      </c>
    </row>
    <row r="498" spans="1:2" x14ac:dyDescent="0.35">
      <c r="A498" t="s">
        <v>2111</v>
      </c>
      <c r="B498">
        <v>80</v>
      </c>
    </row>
    <row r="499" spans="1:2" x14ac:dyDescent="0.35">
      <c r="A499" t="s">
        <v>2111</v>
      </c>
      <c r="B499">
        <v>193</v>
      </c>
    </row>
    <row r="500" spans="1:2" x14ac:dyDescent="0.35">
      <c r="A500" t="s">
        <v>2111</v>
      </c>
      <c r="B500">
        <v>52</v>
      </c>
    </row>
    <row r="501" spans="1:2" x14ac:dyDescent="0.35">
      <c r="A501" t="s">
        <v>2111</v>
      </c>
      <c r="B501">
        <v>290</v>
      </c>
    </row>
    <row r="502" spans="1:2" x14ac:dyDescent="0.35">
      <c r="A502" t="s">
        <v>2111</v>
      </c>
      <c r="B502">
        <v>122</v>
      </c>
    </row>
    <row r="503" spans="1:2" x14ac:dyDescent="0.35">
      <c r="A503" t="s">
        <v>2111</v>
      </c>
      <c r="B503">
        <v>1470</v>
      </c>
    </row>
    <row r="504" spans="1:2" x14ac:dyDescent="0.35">
      <c r="A504" t="s">
        <v>2111</v>
      </c>
      <c r="B504">
        <v>165</v>
      </c>
    </row>
    <row r="505" spans="1:2" x14ac:dyDescent="0.35">
      <c r="A505" t="s">
        <v>2111</v>
      </c>
      <c r="B505">
        <v>182</v>
      </c>
    </row>
    <row r="506" spans="1:2" x14ac:dyDescent="0.35">
      <c r="A506" t="s">
        <v>2111</v>
      </c>
      <c r="B506">
        <v>199</v>
      </c>
    </row>
    <row r="507" spans="1:2" x14ac:dyDescent="0.35">
      <c r="A507" t="s">
        <v>2111</v>
      </c>
      <c r="B507">
        <v>56</v>
      </c>
    </row>
    <row r="508" spans="1:2" x14ac:dyDescent="0.35">
      <c r="A508" t="s">
        <v>2111</v>
      </c>
      <c r="B508">
        <v>1460</v>
      </c>
    </row>
    <row r="509" spans="1:2" x14ac:dyDescent="0.35">
      <c r="A509" t="s">
        <v>2111</v>
      </c>
      <c r="B509">
        <v>123</v>
      </c>
    </row>
    <row r="510" spans="1:2" x14ac:dyDescent="0.35">
      <c r="A510" t="s">
        <v>2111</v>
      </c>
      <c r="B510">
        <v>159</v>
      </c>
    </row>
    <row r="511" spans="1:2" x14ac:dyDescent="0.35">
      <c r="A511" t="s">
        <v>2111</v>
      </c>
      <c r="B511">
        <v>110</v>
      </c>
    </row>
    <row r="512" spans="1:2" x14ac:dyDescent="0.35">
      <c r="A512" t="s">
        <v>2111</v>
      </c>
      <c r="B512">
        <v>236</v>
      </c>
    </row>
    <row r="513" spans="1:2" x14ac:dyDescent="0.35">
      <c r="A513" t="s">
        <v>2111</v>
      </c>
      <c r="B513">
        <v>191</v>
      </c>
    </row>
    <row r="514" spans="1:2" x14ac:dyDescent="0.35">
      <c r="A514" t="s">
        <v>2111</v>
      </c>
      <c r="B514">
        <v>3934</v>
      </c>
    </row>
    <row r="515" spans="1:2" x14ac:dyDescent="0.35">
      <c r="A515" t="s">
        <v>2111</v>
      </c>
      <c r="B515">
        <v>80</v>
      </c>
    </row>
    <row r="516" spans="1:2" x14ac:dyDescent="0.35">
      <c r="A516" t="s">
        <v>2111</v>
      </c>
      <c r="B516">
        <v>462</v>
      </c>
    </row>
    <row r="517" spans="1:2" x14ac:dyDescent="0.35">
      <c r="A517" t="s">
        <v>2111</v>
      </c>
      <c r="B517">
        <v>179</v>
      </c>
    </row>
    <row r="518" spans="1:2" x14ac:dyDescent="0.35">
      <c r="A518" t="s">
        <v>2111</v>
      </c>
      <c r="B518">
        <v>1866</v>
      </c>
    </row>
    <row r="519" spans="1:2" x14ac:dyDescent="0.35">
      <c r="A519" t="s">
        <v>2111</v>
      </c>
      <c r="B519">
        <v>156</v>
      </c>
    </row>
    <row r="520" spans="1:2" x14ac:dyDescent="0.35">
      <c r="A520" t="s">
        <v>2111</v>
      </c>
      <c r="B520">
        <v>255</v>
      </c>
    </row>
    <row r="521" spans="1:2" x14ac:dyDescent="0.35">
      <c r="A521" t="s">
        <v>2111</v>
      </c>
      <c r="B521">
        <v>2261</v>
      </c>
    </row>
    <row r="522" spans="1:2" x14ac:dyDescent="0.35">
      <c r="A522" t="s">
        <v>2111</v>
      </c>
      <c r="B522">
        <v>40</v>
      </c>
    </row>
    <row r="523" spans="1:2" x14ac:dyDescent="0.35">
      <c r="A523" t="s">
        <v>2111</v>
      </c>
      <c r="B523">
        <v>2289</v>
      </c>
    </row>
    <row r="524" spans="1:2" x14ac:dyDescent="0.35">
      <c r="A524" t="s">
        <v>2111</v>
      </c>
      <c r="B524">
        <v>65</v>
      </c>
    </row>
    <row r="525" spans="1:2" x14ac:dyDescent="0.35">
      <c r="A525" t="s">
        <v>2111</v>
      </c>
      <c r="B525">
        <v>3777</v>
      </c>
    </row>
    <row r="526" spans="1:2" x14ac:dyDescent="0.35">
      <c r="A526" t="s">
        <v>2111</v>
      </c>
      <c r="B526">
        <v>184</v>
      </c>
    </row>
    <row r="527" spans="1:2" x14ac:dyDescent="0.35">
      <c r="A527" t="s">
        <v>2111</v>
      </c>
      <c r="B527">
        <v>85</v>
      </c>
    </row>
    <row r="528" spans="1:2" x14ac:dyDescent="0.35">
      <c r="A528" t="s">
        <v>2111</v>
      </c>
      <c r="B528">
        <v>144</v>
      </c>
    </row>
    <row r="529" spans="1:2" x14ac:dyDescent="0.35">
      <c r="A529" t="s">
        <v>2111</v>
      </c>
      <c r="B529">
        <v>1902</v>
      </c>
    </row>
    <row r="530" spans="1:2" x14ac:dyDescent="0.35">
      <c r="A530" t="s">
        <v>2111</v>
      </c>
      <c r="B530">
        <v>105</v>
      </c>
    </row>
    <row r="531" spans="1:2" x14ac:dyDescent="0.35">
      <c r="A531" t="s">
        <v>2111</v>
      </c>
      <c r="B531">
        <v>132</v>
      </c>
    </row>
    <row r="532" spans="1:2" x14ac:dyDescent="0.35">
      <c r="A532" t="s">
        <v>2111</v>
      </c>
      <c r="B532">
        <v>96</v>
      </c>
    </row>
    <row r="533" spans="1:2" x14ac:dyDescent="0.35">
      <c r="A533" t="s">
        <v>2111</v>
      </c>
      <c r="B533">
        <v>114</v>
      </c>
    </row>
    <row r="534" spans="1:2" x14ac:dyDescent="0.35">
      <c r="A534" t="s">
        <v>2111</v>
      </c>
      <c r="B534">
        <v>203</v>
      </c>
    </row>
    <row r="535" spans="1:2" x14ac:dyDescent="0.35">
      <c r="A535" t="s">
        <v>2111</v>
      </c>
      <c r="B535">
        <v>1559</v>
      </c>
    </row>
    <row r="536" spans="1:2" x14ac:dyDescent="0.35">
      <c r="A536" t="s">
        <v>2111</v>
      </c>
      <c r="B536">
        <v>1548</v>
      </c>
    </row>
    <row r="537" spans="1:2" x14ac:dyDescent="0.35">
      <c r="A537" t="s">
        <v>2111</v>
      </c>
      <c r="B537">
        <v>80</v>
      </c>
    </row>
    <row r="538" spans="1:2" x14ac:dyDescent="0.35">
      <c r="A538" t="s">
        <v>2111</v>
      </c>
      <c r="B538">
        <v>131</v>
      </c>
    </row>
    <row r="539" spans="1:2" x14ac:dyDescent="0.35">
      <c r="A539" t="s">
        <v>2111</v>
      </c>
      <c r="B539">
        <v>112</v>
      </c>
    </row>
    <row r="540" spans="1:2" x14ac:dyDescent="0.35">
      <c r="A540" t="s">
        <v>2111</v>
      </c>
      <c r="B540">
        <v>155</v>
      </c>
    </row>
    <row r="541" spans="1:2" x14ac:dyDescent="0.35">
      <c r="A541" t="s">
        <v>2111</v>
      </c>
      <c r="B541">
        <v>266</v>
      </c>
    </row>
    <row r="542" spans="1:2" x14ac:dyDescent="0.35">
      <c r="A542" t="s">
        <v>2111</v>
      </c>
      <c r="B542">
        <v>155</v>
      </c>
    </row>
    <row r="543" spans="1:2" x14ac:dyDescent="0.35">
      <c r="A543" t="s">
        <v>2111</v>
      </c>
      <c r="B543">
        <v>207</v>
      </c>
    </row>
    <row r="544" spans="1:2" x14ac:dyDescent="0.35">
      <c r="A544" t="s">
        <v>2111</v>
      </c>
      <c r="B544">
        <v>245</v>
      </c>
    </row>
    <row r="545" spans="1:2" x14ac:dyDescent="0.35">
      <c r="A545" t="s">
        <v>2111</v>
      </c>
      <c r="B545">
        <v>1573</v>
      </c>
    </row>
    <row r="546" spans="1:2" x14ac:dyDescent="0.35">
      <c r="A546" t="s">
        <v>2111</v>
      </c>
      <c r="B546">
        <v>114</v>
      </c>
    </row>
    <row r="547" spans="1:2" x14ac:dyDescent="0.35">
      <c r="A547" t="s">
        <v>2111</v>
      </c>
      <c r="B547">
        <v>93</v>
      </c>
    </row>
    <row r="548" spans="1:2" x14ac:dyDescent="0.35">
      <c r="A548" t="s">
        <v>2111</v>
      </c>
      <c r="B548">
        <v>1681</v>
      </c>
    </row>
    <row r="549" spans="1:2" x14ac:dyDescent="0.35">
      <c r="A549" t="s">
        <v>2111</v>
      </c>
      <c r="B549">
        <v>32</v>
      </c>
    </row>
    <row r="550" spans="1:2" x14ac:dyDescent="0.35">
      <c r="A550" t="s">
        <v>2111</v>
      </c>
      <c r="B550">
        <v>135</v>
      </c>
    </row>
    <row r="551" spans="1:2" x14ac:dyDescent="0.35">
      <c r="A551" t="s">
        <v>2111</v>
      </c>
      <c r="B551">
        <v>140</v>
      </c>
    </row>
    <row r="552" spans="1:2" x14ac:dyDescent="0.35">
      <c r="A552" t="s">
        <v>2111</v>
      </c>
      <c r="B552">
        <v>92</v>
      </c>
    </row>
    <row r="553" spans="1:2" x14ac:dyDescent="0.35">
      <c r="A553" t="s">
        <v>2111</v>
      </c>
      <c r="B553">
        <v>1015</v>
      </c>
    </row>
    <row r="554" spans="1:2" x14ac:dyDescent="0.35">
      <c r="A554" t="s">
        <v>2111</v>
      </c>
      <c r="B554">
        <v>323</v>
      </c>
    </row>
    <row r="555" spans="1:2" x14ac:dyDescent="0.35">
      <c r="A555" t="s">
        <v>2111</v>
      </c>
      <c r="B555">
        <v>2326</v>
      </c>
    </row>
    <row r="556" spans="1:2" x14ac:dyDescent="0.35">
      <c r="A556" t="s">
        <v>2111</v>
      </c>
      <c r="B556">
        <v>381</v>
      </c>
    </row>
    <row r="557" spans="1:2" x14ac:dyDescent="0.35">
      <c r="A557" t="s">
        <v>2111</v>
      </c>
      <c r="B557">
        <v>480</v>
      </c>
    </row>
    <row r="558" spans="1:2" x14ac:dyDescent="0.35">
      <c r="A558" t="s">
        <v>2111</v>
      </c>
      <c r="B558">
        <v>226</v>
      </c>
    </row>
    <row r="559" spans="1:2" x14ac:dyDescent="0.35">
      <c r="A559" t="s">
        <v>2111</v>
      </c>
      <c r="B559">
        <v>241</v>
      </c>
    </row>
    <row r="560" spans="1:2" x14ac:dyDescent="0.35">
      <c r="A560" t="s">
        <v>2111</v>
      </c>
      <c r="B560">
        <v>132</v>
      </c>
    </row>
    <row r="561" spans="1:2" x14ac:dyDescent="0.35">
      <c r="A561" t="s">
        <v>2111</v>
      </c>
      <c r="B561">
        <v>2043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30D4-CE06-49A1-9672-7209FF195EBF}">
  <dimension ref="A1:H13"/>
  <sheetViews>
    <sheetView topLeftCell="A9" workbookViewId="0">
      <selection activeCell="I17" sqref="I17"/>
    </sheetView>
  </sheetViews>
  <sheetFormatPr defaultRowHeight="15.5" x14ac:dyDescent="0.35"/>
  <cols>
    <col min="1" max="1" width="15.08203125" style="10" customWidth="1"/>
    <col min="2" max="2" width="16.25" customWidth="1"/>
    <col min="3" max="3" width="13.75" customWidth="1"/>
    <col min="4" max="4" width="16.9140625" customWidth="1"/>
    <col min="5" max="5" width="13.58203125" customWidth="1"/>
    <col min="6" max="6" width="18.5" customWidth="1"/>
    <col min="7" max="7" width="17" customWidth="1"/>
    <col min="8" max="8" width="19.75" customWidth="1"/>
  </cols>
  <sheetData>
    <row r="1" spans="1:8" x14ac:dyDescent="0.35">
      <c r="A1" s="10" t="s">
        <v>2090</v>
      </c>
      <c r="B1" t="s">
        <v>2091</v>
      </c>
      <c r="C1" t="s">
        <v>2092</v>
      </c>
      <c r="D1" t="s">
        <v>2109</v>
      </c>
      <c r="E1" t="s">
        <v>2093</v>
      </c>
      <c r="F1" t="s">
        <v>2096</v>
      </c>
      <c r="G1" t="s">
        <v>2095</v>
      </c>
      <c r="H1" t="s">
        <v>2094</v>
      </c>
    </row>
    <row r="2" spans="1:8" x14ac:dyDescent="0.35">
      <c r="A2" s="10" t="s">
        <v>2108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D2/E2</f>
        <v>1.9607843137254902E-2</v>
      </c>
    </row>
    <row r="3" spans="1:8" x14ac:dyDescent="0.35">
      <c r="A3" s="10" t="s">
        <v>2097</v>
      </c>
      <c r="B3">
        <f>COUNTIFS(Crowdfunding!$D$2:$D$1001,"&gt;=1000",Crowdfunding!$D$2:$D$1001,"&lt;=4999",Crowdfunding!$G$2:$G$1001,"successful")</f>
        <v>189</v>
      </c>
      <c r="C3">
        <f>COUNTIFS(Crowdfunding!$D$2:$D$1001,"&gt;=1000",Crowdfunding!$D$2:$D$1001,"&lt;=4999",Crowdfunding!$G$2:$G$1001,"failed")</f>
        <v>40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(B3/E3)</f>
        <v>0.81818181818181823</v>
      </c>
      <c r="G3" s="4">
        <f t="shared" ref="G3:G13" si="2">(C3/E3)</f>
        <v>0.17316017316017315</v>
      </c>
      <c r="H3" s="4">
        <f t="shared" ref="H3:H13" si="3">D3/E3</f>
        <v>8.658008658008658E-3</v>
      </c>
    </row>
    <row r="4" spans="1:8" x14ac:dyDescent="0.35">
      <c r="A4" s="11" t="s">
        <v>2098</v>
      </c>
      <c r="B4">
        <f>COUNTIFS(Crowdfunding!$D$2:$D$1001,"&gt;=5000",Crowdfunding!$D$2:$D$1001,"&lt;=9999",Crowdfunding!$G$2:$G$1001,"successful")</f>
        <v>162</v>
      </c>
      <c r="C4">
        <f>COUNTIFS(Crowdfunding!$D$2:$D$1001,"&gt;=5000",Crowdfunding!$D$2:$D$1001,"&lt;=9999",Crowdfunding!$G$2:$G$1001,"failed")</f>
        <v>128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0.51428571428571423</v>
      </c>
      <c r="G4" s="4">
        <f t="shared" si="2"/>
        <v>0.40634920634920635</v>
      </c>
      <c r="H4" s="4">
        <f t="shared" si="3"/>
        <v>7.9365079365079361E-2</v>
      </c>
    </row>
    <row r="5" spans="1:8" x14ac:dyDescent="0.35">
      <c r="A5" s="11" t="s">
        <v>2099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1" t="s">
        <v>2100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1" t="s">
        <v>2101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1" t="s">
        <v>2102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1" t="s">
        <v>2103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1" t="s">
        <v>2104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1" t="s">
        <v>2105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1" t="s">
        <v>2106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28" x14ac:dyDescent="0.35">
      <c r="A13" s="11" t="s">
        <v>2107</v>
      </c>
      <c r="B13">
        <f>COUNTIFS(Crowdfunding!$D$2:$D$1001,"&gt;=50000",Crowdfunding!$G$2:$G$1001,"successful")</f>
        <v>113</v>
      </c>
      <c r="C13">
        <f>COUNTIFS(Crowdfunding!$D$2:$D$1001,"&gt;=50000",Crowdfunding!$G$2:$G$1001,"failed")</f>
        <v>165</v>
      </c>
      <c r="D13">
        <f>COUNTIFS(Crowdfunding!$D$2:$D$1001,"&gt;=50000",Crowdfunding!$G$2:$G$1001,"canceled")</f>
        <v>28</v>
      </c>
      <c r="E13">
        <f t="shared" si="0"/>
        <v>306</v>
      </c>
      <c r="F13" s="4">
        <f t="shared" si="1"/>
        <v>0.36928104575163401</v>
      </c>
      <c r="G13" s="4">
        <f t="shared" si="2"/>
        <v>0.53921568627450978</v>
      </c>
      <c r="H13" s="4">
        <f t="shared" si="3"/>
        <v>9.1503267973856203E-2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CategoryPivot&amp;Table</vt:lpstr>
      <vt:lpstr>Sub-CategoryPivot&amp;Table</vt:lpstr>
      <vt:lpstr>Date Created Outcome</vt:lpstr>
      <vt:lpstr>Crowdfunding</vt:lpstr>
      <vt:lpstr>Statistical Analysis</vt:lpstr>
      <vt:lpstr>Goal Analysis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Ruthlene Jeannelas</cp:lastModifiedBy>
  <dcterms:created xsi:type="dcterms:W3CDTF">2021-09-29T18:52:28Z</dcterms:created>
  <dcterms:modified xsi:type="dcterms:W3CDTF">2022-12-30T20:08:08Z</dcterms:modified>
</cp:coreProperties>
</file>